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  <sheet name="三线四区域" sheetId="3" r:id="rId3"/>
  </sheets>
  <definedNames>
    <definedName name="_xlnm._FilterDatabase" localSheetId="0" hidden="1">'000300'!$A$1:$N$2891</definedName>
  </definedNames>
  <calcPr calcId="152511"/>
</workbook>
</file>

<file path=xl/calcChain.xml><?xml version="1.0" encoding="utf-8"?>
<calcChain xmlns="http://schemas.openxmlformats.org/spreadsheetml/2006/main">
  <c r="C2" i="2" l="1"/>
  <c r="B21" i="2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J523" i="1" s="1"/>
  <c r="I524" i="1"/>
  <c r="I525" i="1"/>
  <c r="I526" i="1"/>
  <c r="I527" i="1"/>
  <c r="J527" i="1" s="1"/>
  <c r="I528" i="1"/>
  <c r="I529" i="1"/>
  <c r="I530" i="1"/>
  <c r="I531" i="1"/>
  <c r="J531" i="1" s="1"/>
  <c r="I532" i="1"/>
  <c r="I533" i="1"/>
  <c r="I534" i="1"/>
  <c r="I535" i="1"/>
  <c r="J535" i="1" s="1"/>
  <c r="I536" i="1"/>
  <c r="I537" i="1"/>
  <c r="I538" i="1"/>
  <c r="I539" i="1"/>
  <c r="J539" i="1" s="1"/>
  <c r="I540" i="1"/>
  <c r="I541" i="1"/>
  <c r="I542" i="1"/>
  <c r="I543" i="1"/>
  <c r="J543" i="1" s="1"/>
  <c r="I544" i="1"/>
  <c r="I545" i="1"/>
  <c r="I546" i="1"/>
  <c r="I547" i="1"/>
  <c r="J547" i="1" s="1"/>
  <c r="I548" i="1"/>
  <c r="I549" i="1"/>
  <c r="I550" i="1"/>
  <c r="I551" i="1"/>
  <c r="J551" i="1" s="1"/>
  <c r="I552" i="1"/>
  <c r="I553" i="1"/>
  <c r="I554" i="1"/>
  <c r="I555" i="1"/>
  <c r="J555" i="1" s="1"/>
  <c r="I556" i="1"/>
  <c r="I557" i="1"/>
  <c r="I558" i="1"/>
  <c r="I559" i="1"/>
  <c r="J559" i="1" s="1"/>
  <c r="I560" i="1"/>
  <c r="I561" i="1"/>
  <c r="I562" i="1"/>
  <c r="I563" i="1"/>
  <c r="J563" i="1" s="1"/>
  <c r="I564" i="1"/>
  <c r="I565" i="1"/>
  <c r="I566" i="1"/>
  <c r="I567" i="1"/>
  <c r="J567" i="1" s="1"/>
  <c r="I568" i="1"/>
  <c r="I569" i="1"/>
  <c r="I570" i="1"/>
  <c r="I571" i="1"/>
  <c r="J571" i="1" s="1"/>
  <c r="I572" i="1"/>
  <c r="I573" i="1"/>
  <c r="I574" i="1"/>
  <c r="I575" i="1"/>
  <c r="J575" i="1" s="1"/>
  <c r="I576" i="1"/>
  <c r="I577" i="1"/>
  <c r="I578" i="1"/>
  <c r="I579" i="1"/>
  <c r="J579" i="1" s="1"/>
  <c r="I580" i="1"/>
  <c r="I581" i="1"/>
  <c r="I582" i="1"/>
  <c r="I583" i="1"/>
  <c r="J583" i="1" s="1"/>
  <c r="I584" i="1"/>
  <c r="I585" i="1"/>
  <c r="I586" i="1"/>
  <c r="I587" i="1"/>
  <c r="J587" i="1" s="1"/>
  <c r="I588" i="1"/>
  <c r="I589" i="1"/>
  <c r="I590" i="1"/>
  <c r="I591" i="1"/>
  <c r="J591" i="1" s="1"/>
  <c r="I592" i="1"/>
  <c r="I593" i="1"/>
  <c r="I594" i="1"/>
  <c r="I595" i="1"/>
  <c r="J595" i="1" s="1"/>
  <c r="I596" i="1"/>
  <c r="I597" i="1"/>
  <c r="I598" i="1"/>
  <c r="I599" i="1"/>
  <c r="J599" i="1" s="1"/>
  <c r="I600" i="1"/>
  <c r="I601" i="1"/>
  <c r="I602" i="1"/>
  <c r="I603" i="1"/>
  <c r="J603" i="1" s="1"/>
  <c r="I604" i="1"/>
  <c r="I605" i="1"/>
  <c r="I606" i="1"/>
  <c r="I607" i="1"/>
  <c r="J607" i="1" s="1"/>
  <c r="I608" i="1"/>
  <c r="I609" i="1"/>
  <c r="I610" i="1"/>
  <c r="I611" i="1"/>
  <c r="J611" i="1" s="1"/>
  <c r="I612" i="1"/>
  <c r="I613" i="1"/>
  <c r="I614" i="1"/>
  <c r="I615" i="1"/>
  <c r="J615" i="1" s="1"/>
  <c r="I616" i="1"/>
  <c r="I617" i="1"/>
  <c r="I618" i="1"/>
  <c r="I619" i="1"/>
  <c r="J619" i="1" s="1"/>
  <c r="I620" i="1"/>
  <c r="I621" i="1"/>
  <c r="I622" i="1"/>
  <c r="I623" i="1"/>
  <c r="J623" i="1" s="1"/>
  <c r="I624" i="1"/>
  <c r="I625" i="1"/>
  <c r="I626" i="1"/>
  <c r="I627" i="1"/>
  <c r="J627" i="1" s="1"/>
  <c r="I628" i="1"/>
  <c r="I629" i="1"/>
  <c r="I630" i="1"/>
  <c r="I631" i="1"/>
  <c r="J631" i="1" s="1"/>
  <c r="I632" i="1"/>
  <c r="I633" i="1"/>
  <c r="I634" i="1"/>
  <c r="I635" i="1"/>
  <c r="J635" i="1" s="1"/>
  <c r="I636" i="1"/>
  <c r="I637" i="1"/>
  <c r="I638" i="1"/>
  <c r="I639" i="1"/>
  <c r="J639" i="1" s="1"/>
  <c r="I640" i="1"/>
  <c r="I641" i="1"/>
  <c r="I642" i="1"/>
  <c r="I643" i="1"/>
  <c r="J643" i="1" s="1"/>
  <c r="I644" i="1"/>
  <c r="I645" i="1"/>
  <c r="I646" i="1"/>
  <c r="I647" i="1"/>
  <c r="J647" i="1" s="1"/>
  <c r="I648" i="1"/>
  <c r="I649" i="1"/>
  <c r="I650" i="1"/>
  <c r="I651" i="1"/>
  <c r="J651" i="1" s="1"/>
  <c r="I652" i="1"/>
  <c r="I653" i="1"/>
  <c r="I654" i="1"/>
  <c r="I655" i="1"/>
  <c r="J655" i="1" s="1"/>
  <c r="I656" i="1"/>
  <c r="I657" i="1"/>
  <c r="I658" i="1"/>
  <c r="I659" i="1"/>
  <c r="J659" i="1" s="1"/>
  <c r="I660" i="1"/>
  <c r="I661" i="1"/>
  <c r="I662" i="1"/>
  <c r="I663" i="1"/>
  <c r="J663" i="1" s="1"/>
  <c r="I664" i="1"/>
  <c r="I665" i="1"/>
  <c r="I666" i="1"/>
  <c r="I667" i="1"/>
  <c r="J667" i="1" s="1"/>
  <c r="I668" i="1"/>
  <c r="I669" i="1"/>
  <c r="I670" i="1"/>
  <c r="I671" i="1"/>
  <c r="J671" i="1" s="1"/>
  <c r="I672" i="1"/>
  <c r="I673" i="1"/>
  <c r="I674" i="1"/>
  <c r="I675" i="1"/>
  <c r="J675" i="1" s="1"/>
  <c r="I676" i="1"/>
  <c r="I677" i="1"/>
  <c r="I678" i="1"/>
  <c r="I679" i="1"/>
  <c r="J679" i="1" s="1"/>
  <c r="I680" i="1"/>
  <c r="I681" i="1"/>
  <c r="I682" i="1"/>
  <c r="I683" i="1"/>
  <c r="J683" i="1" s="1"/>
  <c r="I684" i="1"/>
  <c r="I685" i="1"/>
  <c r="I686" i="1"/>
  <c r="I687" i="1"/>
  <c r="J687" i="1" s="1"/>
  <c r="I688" i="1"/>
  <c r="I689" i="1"/>
  <c r="I690" i="1"/>
  <c r="I691" i="1"/>
  <c r="J691" i="1" s="1"/>
  <c r="I692" i="1"/>
  <c r="I693" i="1"/>
  <c r="I694" i="1"/>
  <c r="I695" i="1"/>
  <c r="J695" i="1" s="1"/>
  <c r="I696" i="1"/>
  <c r="I697" i="1"/>
  <c r="I698" i="1"/>
  <c r="I699" i="1"/>
  <c r="J699" i="1" s="1"/>
  <c r="I700" i="1"/>
  <c r="I701" i="1"/>
  <c r="I702" i="1"/>
  <c r="I703" i="1"/>
  <c r="J703" i="1" s="1"/>
  <c r="I704" i="1"/>
  <c r="I705" i="1"/>
  <c r="I706" i="1"/>
  <c r="I707" i="1"/>
  <c r="J707" i="1" s="1"/>
  <c r="I708" i="1"/>
  <c r="I709" i="1"/>
  <c r="I710" i="1"/>
  <c r="I711" i="1"/>
  <c r="J711" i="1" s="1"/>
  <c r="I712" i="1"/>
  <c r="I713" i="1"/>
  <c r="I714" i="1"/>
  <c r="I715" i="1"/>
  <c r="J715" i="1" s="1"/>
  <c r="I716" i="1"/>
  <c r="I717" i="1"/>
  <c r="I718" i="1"/>
  <c r="I719" i="1"/>
  <c r="J719" i="1" s="1"/>
  <c r="I720" i="1"/>
  <c r="I721" i="1"/>
  <c r="I722" i="1"/>
  <c r="I723" i="1"/>
  <c r="J723" i="1" s="1"/>
  <c r="I724" i="1"/>
  <c r="I725" i="1"/>
  <c r="I726" i="1"/>
  <c r="I727" i="1"/>
  <c r="J727" i="1" s="1"/>
  <c r="I728" i="1"/>
  <c r="I729" i="1"/>
  <c r="I730" i="1"/>
  <c r="I731" i="1"/>
  <c r="J731" i="1" s="1"/>
  <c r="I732" i="1"/>
  <c r="I733" i="1"/>
  <c r="I734" i="1"/>
  <c r="I735" i="1"/>
  <c r="J735" i="1" s="1"/>
  <c r="I736" i="1"/>
  <c r="I737" i="1"/>
  <c r="I738" i="1"/>
  <c r="I739" i="1"/>
  <c r="J739" i="1" s="1"/>
  <c r="I740" i="1"/>
  <c r="I741" i="1"/>
  <c r="I742" i="1"/>
  <c r="I743" i="1"/>
  <c r="J743" i="1" s="1"/>
  <c r="I744" i="1"/>
  <c r="I745" i="1"/>
  <c r="I746" i="1"/>
  <c r="I747" i="1"/>
  <c r="J747" i="1" s="1"/>
  <c r="I748" i="1"/>
  <c r="I749" i="1"/>
  <c r="I750" i="1"/>
  <c r="I751" i="1"/>
  <c r="J751" i="1" s="1"/>
  <c r="I752" i="1"/>
  <c r="I753" i="1"/>
  <c r="I754" i="1"/>
  <c r="I755" i="1"/>
  <c r="J755" i="1" s="1"/>
  <c r="I756" i="1"/>
  <c r="I757" i="1"/>
  <c r="I758" i="1"/>
  <c r="I759" i="1"/>
  <c r="J759" i="1" s="1"/>
  <c r="I760" i="1"/>
  <c r="I761" i="1"/>
  <c r="I762" i="1"/>
  <c r="I763" i="1"/>
  <c r="J763" i="1" s="1"/>
  <c r="I764" i="1"/>
  <c r="I765" i="1"/>
  <c r="I766" i="1"/>
  <c r="I767" i="1"/>
  <c r="J767" i="1" s="1"/>
  <c r="I768" i="1"/>
  <c r="I769" i="1"/>
  <c r="I770" i="1"/>
  <c r="I771" i="1"/>
  <c r="J771" i="1" s="1"/>
  <c r="I772" i="1"/>
  <c r="I773" i="1"/>
  <c r="I774" i="1"/>
  <c r="I775" i="1"/>
  <c r="J775" i="1" s="1"/>
  <c r="I776" i="1"/>
  <c r="I777" i="1"/>
  <c r="I778" i="1"/>
  <c r="I779" i="1"/>
  <c r="J779" i="1" s="1"/>
  <c r="I780" i="1"/>
  <c r="I781" i="1"/>
  <c r="I782" i="1"/>
  <c r="I783" i="1"/>
  <c r="J783" i="1" s="1"/>
  <c r="I784" i="1"/>
  <c r="I785" i="1"/>
  <c r="I786" i="1"/>
  <c r="I787" i="1"/>
  <c r="J787" i="1" s="1"/>
  <c r="I788" i="1"/>
  <c r="I789" i="1"/>
  <c r="I790" i="1"/>
  <c r="I791" i="1"/>
  <c r="J791" i="1" s="1"/>
  <c r="I792" i="1"/>
  <c r="I793" i="1"/>
  <c r="I794" i="1"/>
  <c r="I795" i="1"/>
  <c r="J795" i="1" s="1"/>
  <c r="I796" i="1"/>
  <c r="I797" i="1"/>
  <c r="I798" i="1"/>
  <c r="I799" i="1"/>
  <c r="J799" i="1" s="1"/>
  <c r="I800" i="1"/>
  <c r="I801" i="1"/>
  <c r="I802" i="1"/>
  <c r="I803" i="1"/>
  <c r="J803" i="1" s="1"/>
  <c r="I804" i="1"/>
  <c r="I805" i="1"/>
  <c r="I806" i="1"/>
  <c r="I807" i="1"/>
  <c r="J807" i="1" s="1"/>
  <c r="I808" i="1"/>
  <c r="I809" i="1"/>
  <c r="I810" i="1"/>
  <c r="I811" i="1"/>
  <c r="J811" i="1" s="1"/>
  <c r="I812" i="1"/>
  <c r="I813" i="1"/>
  <c r="I814" i="1"/>
  <c r="I815" i="1"/>
  <c r="J815" i="1" s="1"/>
  <c r="I816" i="1"/>
  <c r="I817" i="1"/>
  <c r="I818" i="1"/>
  <c r="I819" i="1"/>
  <c r="J819" i="1" s="1"/>
  <c r="I820" i="1"/>
  <c r="I821" i="1"/>
  <c r="I822" i="1"/>
  <c r="I823" i="1"/>
  <c r="J823" i="1" s="1"/>
  <c r="I824" i="1"/>
  <c r="I825" i="1"/>
  <c r="I826" i="1"/>
  <c r="I827" i="1"/>
  <c r="J827" i="1" s="1"/>
  <c r="I828" i="1"/>
  <c r="I829" i="1"/>
  <c r="I830" i="1"/>
  <c r="I831" i="1"/>
  <c r="J831" i="1" s="1"/>
  <c r="I832" i="1"/>
  <c r="I833" i="1"/>
  <c r="I834" i="1"/>
  <c r="I835" i="1"/>
  <c r="J835" i="1" s="1"/>
  <c r="I836" i="1"/>
  <c r="I837" i="1"/>
  <c r="I838" i="1"/>
  <c r="I839" i="1"/>
  <c r="J839" i="1" s="1"/>
  <c r="I840" i="1"/>
  <c r="I841" i="1"/>
  <c r="I842" i="1"/>
  <c r="I843" i="1"/>
  <c r="J843" i="1" s="1"/>
  <c r="I844" i="1"/>
  <c r="I845" i="1"/>
  <c r="I846" i="1"/>
  <c r="I847" i="1"/>
  <c r="J847" i="1" s="1"/>
  <c r="I848" i="1"/>
  <c r="I849" i="1"/>
  <c r="I850" i="1"/>
  <c r="I851" i="1"/>
  <c r="J851" i="1" s="1"/>
  <c r="I852" i="1"/>
  <c r="I853" i="1"/>
  <c r="I854" i="1"/>
  <c r="I855" i="1"/>
  <c r="J855" i="1" s="1"/>
  <c r="I856" i="1"/>
  <c r="I857" i="1"/>
  <c r="I858" i="1"/>
  <c r="I859" i="1"/>
  <c r="J859" i="1" s="1"/>
  <c r="I860" i="1"/>
  <c r="I861" i="1"/>
  <c r="I862" i="1"/>
  <c r="I863" i="1"/>
  <c r="J863" i="1" s="1"/>
  <c r="I864" i="1"/>
  <c r="I865" i="1"/>
  <c r="I866" i="1"/>
  <c r="I867" i="1"/>
  <c r="J867" i="1" s="1"/>
  <c r="I868" i="1"/>
  <c r="I869" i="1"/>
  <c r="I870" i="1"/>
  <c r="I871" i="1"/>
  <c r="J871" i="1" s="1"/>
  <c r="I872" i="1"/>
  <c r="I873" i="1"/>
  <c r="I874" i="1"/>
  <c r="I875" i="1"/>
  <c r="J875" i="1" s="1"/>
  <c r="I876" i="1"/>
  <c r="I877" i="1"/>
  <c r="I878" i="1"/>
  <c r="I879" i="1"/>
  <c r="J879" i="1" s="1"/>
  <c r="I880" i="1"/>
  <c r="I881" i="1"/>
  <c r="I882" i="1"/>
  <c r="I883" i="1"/>
  <c r="J883" i="1" s="1"/>
  <c r="I884" i="1"/>
  <c r="I885" i="1"/>
  <c r="I886" i="1"/>
  <c r="I887" i="1"/>
  <c r="J887" i="1" s="1"/>
  <c r="I888" i="1"/>
  <c r="I889" i="1"/>
  <c r="I890" i="1"/>
  <c r="I891" i="1"/>
  <c r="J891" i="1" s="1"/>
  <c r="I892" i="1"/>
  <c r="I893" i="1"/>
  <c r="I894" i="1"/>
  <c r="I895" i="1"/>
  <c r="J895" i="1" s="1"/>
  <c r="I896" i="1"/>
  <c r="I897" i="1"/>
  <c r="I898" i="1"/>
  <c r="I899" i="1"/>
  <c r="J899" i="1" s="1"/>
  <c r="I900" i="1"/>
  <c r="I901" i="1"/>
  <c r="I902" i="1"/>
  <c r="I903" i="1"/>
  <c r="J903" i="1" s="1"/>
  <c r="I904" i="1"/>
  <c r="I905" i="1"/>
  <c r="I906" i="1"/>
  <c r="I907" i="1"/>
  <c r="J907" i="1" s="1"/>
  <c r="I908" i="1"/>
  <c r="I909" i="1"/>
  <c r="I910" i="1"/>
  <c r="I911" i="1"/>
  <c r="J911" i="1" s="1"/>
  <c r="I912" i="1"/>
  <c r="I913" i="1"/>
  <c r="I914" i="1"/>
  <c r="I915" i="1"/>
  <c r="J915" i="1" s="1"/>
  <c r="I916" i="1"/>
  <c r="I917" i="1"/>
  <c r="I918" i="1"/>
  <c r="I919" i="1"/>
  <c r="J919" i="1" s="1"/>
  <c r="I920" i="1"/>
  <c r="I921" i="1"/>
  <c r="I922" i="1"/>
  <c r="I923" i="1"/>
  <c r="J923" i="1" s="1"/>
  <c r="I924" i="1"/>
  <c r="I925" i="1"/>
  <c r="I926" i="1"/>
  <c r="I927" i="1"/>
  <c r="J927" i="1" s="1"/>
  <c r="I928" i="1"/>
  <c r="I929" i="1"/>
  <c r="I930" i="1"/>
  <c r="I931" i="1"/>
  <c r="J931" i="1" s="1"/>
  <c r="I932" i="1"/>
  <c r="I933" i="1"/>
  <c r="I934" i="1"/>
  <c r="I935" i="1"/>
  <c r="J935" i="1" s="1"/>
  <c r="I936" i="1"/>
  <c r="I937" i="1"/>
  <c r="I938" i="1"/>
  <c r="I939" i="1"/>
  <c r="J939" i="1" s="1"/>
  <c r="I940" i="1"/>
  <c r="I941" i="1"/>
  <c r="I942" i="1"/>
  <c r="I943" i="1"/>
  <c r="J943" i="1" s="1"/>
  <c r="I944" i="1"/>
  <c r="I945" i="1"/>
  <c r="I946" i="1"/>
  <c r="I947" i="1"/>
  <c r="J947" i="1" s="1"/>
  <c r="I948" i="1"/>
  <c r="I949" i="1"/>
  <c r="I950" i="1"/>
  <c r="I951" i="1"/>
  <c r="J951" i="1" s="1"/>
  <c r="I952" i="1"/>
  <c r="I953" i="1"/>
  <c r="I954" i="1"/>
  <c r="I955" i="1"/>
  <c r="J955" i="1" s="1"/>
  <c r="I956" i="1"/>
  <c r="I957" i="1"/>
  <c r="I958" i="1"/>
  <c r="I959" i="1"/>
  <c r="J959" i="1" s="1"/>
  <c r="I960" i="1"/>
  <c r="I961" i="1"/>
  <c r="I962" i="1"/>
  <c r="I963" i="1"/>
  <c r="J963" i="1" s="1"/>
  <c r="I964" i="1"/>
  <c r="I965" i="1"/>
  <c r="I966" i="1"/>
  <c r="I967" i="1"/>
  <c r="J967" i="1" s="1"/>
  <c r="I968" i="1"/>
  <c r="I969" i="1"/>
  <c r="I970" i="1"/>
  <c r="I971" i="1"/>
  <c r="J971" i="1" s="1"/>
  <c r="I972" i="1"/>
  <c r="I973" i="1"/>
  <c r="I974" i="1"/>
  <c r="I975" i="1"/>
  <c r="J975" i="1" s="1"/>
  <c r="I976" i="1"/>
  <c r="I977" i="1"/>
  <c r="I978" i="1"/>
  <c r="I979" i="1"/>
  <c r="J979" i="1" s="1"/>
  <c r="I980" i="1"/>
  <c r="I981" i="1"/>
  <c r="I982" i="1"/>
  <c r="I983" i="1"/>
  <c r="J983" i="1" s="1"/>
  <c r="I984" i="1"/>
  <c r="I985" i="1"/>
  <c r="I986" i="1"/>
  <c r="I987" i="1"/>
  <c r="J987" i="1" s="1"/>
  <c r="I988" i="1"/>
  <c r="I989" i="1"/>
  <c r="I990" i="1"/>
  <c r="I991" i="1"/>
  <c r="J991" i="1" s="1"/>
  <c r="I992" i="1"/>
  <c r="I993" i="1"/>
  <c r="I994" i="1"/>
  <c r="I995" i="1"/>
  <c r="J995" i="1" s="1"/>
  <c r="I996" i="1"/>
  <c r="I997" i="1"/>
  <c r="I998" i="1"/>
  <c r="I999" i="1"/>
  <c r="J999" i="1" s="1"/>
  <c r="I1000" i="1"/>
  <c r="I1001" i="1"/>
  <c r="I1002" i="1"/>
  <c r="I1003" i="1"/>
  <c r="J1003" i="1" s="1"/>
  <c r="I1004" i="1"/>
  <c r="I1005" i="1"/>
  <c r="I1006" i="1"/>
  <c r="I1007" i="1"/>
  <c r="J1007" i="1" s="1"/>
  <c r="I1008" i="1"/>
  <c r="I1009" i="1"/>
  <c r="I1010" i="1"/>
  <c r="I1011" i="1"/>
  <c r="J1011" i="1" s="1"/>
  <c r="I1012" i="1"/>
  <c r="I1013" i="1"/>
  <c r="I1014" i="1"/>
  <c r="I1015" i="1"/>
  <c r="J1015" i="1" s="1"/>
  <c r="I1016" i="1"/>
  <c r="I1017" i="1"/>
  <c r="I1018" i="1"/>
  <c r="I1019" i="1"/>
  <c r="J1019" i="1" s="1"/>
  <c r="I1020" i="1"/>
  <c r="I1021" i="1"/>
  <c r="I1022" i="1"/>
  <c r="I1023" i="1"/>
  <c r="J1023" i="1" s="1"/>
  <c r="I1024" i="1"/>
  <c r="I1025" i="1"/>
  <c r="I1026" i="1"/>
  <c r="I1027" i="1"/>
  <c r="J1027" i="1" s="1"/>
  <c r="I1028" i="1"/>
  <c r="I1029" i="1"/>
  <c r="I1030" i="1"/>
  <c r="I1031" i="1"/>
  <c r="J1031" i="1" s="1"/>
  <c r="I1032" i="1"/>
  <c r="I1033" i="1"/>
  <c r="I1034" i="1"/>
  <c r="I1035" i="1"/>
  <c r="J1035" i="1" s="1"/>
  <c r="I1036" i="1"/>
  <c r="I1037" i="1"/>
  <c r="I1038" i="1"/>
  <c r="I1039" i="1"/>
  <c r="J1039" i="1" s="1"/>
  <c r="I1040" i="1"/>
  <c r="I1041" i="1"/>
  <c r="I1042" i="1"/>
  <c r="I1043" i="1"/>
  <c r="J1043" i="1" s="1"/>
  <c r="I1044" i="1"/>
  <c r="I1045" i="1"/>
  <c r="I1046" i="1"/>
  <c r="I1047" i="1"/>
  <c r="J1047" i="1" s="1"/>
  <c r="I1048" i="1"/>
  <c r="I1049" i="1"/>
  <c r="I1050" i="1"/>
  <c r="I1051" i="1"/>
  <c r="J1051" i="1" s="1"/>
  <c r="I1052" i="1"/>
  <c r="I1053" i="1"/>
  <c r="I1054" i="1"/>
  <c r="I1055" i="1"/>
  <c r="J1055" i="1" s="1"/>
  <c r="I1056" i="1"/>
  <c r="I1057" i="1"/>
  <c r="I1058" i="1"/>
  <c r="I1059" i="1"/>
  <c r="J1059" i="1" s="1"/>
  <c r="I1060" i="1"/>
  <c r="I1061" i="1"/>
  <c r="I1062" i="1"/>
  <c r="I1063" i="1"/>
  <c r="J1063" i="1" s="1"/>
  <c r="I1064" i="1"/>
  <c r="I1065" i="1"/>
  <c r="I1066" i="1"/>
  <c r="I1067" i="1"/>
  <c r="J1067" i="1" s="1"/>
  <c r="I1068" i="1"/>
  <c r="I1069" i="1"/>
  <c r="I1070" i="1"/>
  <c r="I1071" i="1"/>
  <c r="J1071" i="1" s="1"/>
  <c r="I1072" i="1"/>
  <c r="I1073" i="1"/>
  <c r="I1074" i="1"/>
  <c r="I1075" i="1"/>
  <c r="J1075" i="1" s="1"/>
  <c r="I1076" i="1"/>
  <c r="I1077" i="1"/>
  <c r="I1078" i="1"/>
  <c r="I1079" i="1"/>
  <c r="J1079" i="1" s="1"/>
  <c r="I1080" i="1"/>
  <c r="I1081" i="1"/>
  <c r="I1082" i="1"/>
  <c r="I1083" i="1"/>
  <c r="J1083" i="1" s="1"/>
  <c r="I1084" i="1"/>
  <c r="I1085" i="1"/>
  <c r="I1086" i="1"/>
  <c r="I1087" i="1"/>
  <c r="J1087" i="1" s="1"/>
  <c r="I1088" i="1"/>
  <c r="I1089" i="1"/>
  <c r="I1090" i="1"/>
  <c r="I1091" i="1"/>
  <c r="J1091" i="1" s="1"/>
  <c r="I1092" i="1"/>
  <c r="I1093" i="1"/>
  <c r="I1094" i="1"/>
  <c r="I1095" i="1"/>
  <c r="J1095" i="1" s="1"/>
  <c r="I1096" i="1"/>
  <c r="I1097" i="1"/>
  <c r="I1098" i="1"/>
  <c r="I1099" i="1"/>
  <c r="J1099" i="1" s="1"/>
  <c r="I1100" i="1"/>
  <c r="I1101" i="1"/>
  <c r="I1102" i="1"/>
  <c r="I1103" i="1"/>
  <c r="J1103" i="1" s="1"/>
  <c r="I1104" i="1"/>
  <c r="I1105" i="1"/>
  <c r="I1106" i="1"/>
  <c r="I1107" i="1"/>
  <c r="J1107" i="1" s="1"/>
  <c r="I1108" i="1"/>
  <c r="I1109" i="1"/>
  <c r="I1110" i="1"/>
  <c r="I1111" i="1"/>
  <c r="J1111" i="1" s="1"/>
  <c r="I1112" i="1"/>
  <c r="I1113" i="1"/>
  <c r="I1114" i="1"/>
  <c r="I1115" i="1"/>
  <c r="J1115" i="1" s="1"/>
  <c r="I1116" i="1"/>
  <c r="I1117" i="1"/>
  <c r="I1118" i="1"/>
  <c r="I1119" i="1"/>
  <c r="J1119" i="1" s="1"/>
  <c r="I1120" i="1"/>
  <c r="I1121" i="1"/>
  <c r="I1122" i="1"/>
  <c r="I1123" i="1"/>
  <c r="J1123" i="1" s="1"/>
  <c r="I1124" i="1"/>
  <c r="I1125" i="1"/>
  <c r="I1126" i="1"/>
  <c r="I1127" i="1"/>
  <c r="J1127" i="1" s="1"/>
  <c r="I1128" i="1"/>
  <c r="I1129" i="1"/>
  <c r="I1130" i="1"/>
  <c r="I1131" i="1"/>
  <c r="J1131" i="1" s="1"/>
  <c r="I1132" i="1"/>
  <c r="I1133" i="1"/>
  <c r="I1134" i="1"/>
  <c r="I1135" i="1"/>
  <c r="J1135" i="1" s="1"/>
  <c r="I1136" i="1"/>
  <c r="I1137" i="1"/>
  <c r="I1138" i="1"/>
  <c r="I1139" i="1"/>
  <c r="J1139" i="1" s="1"/>
  <c r="I1140" i="1"/>
  <c r="I1141" i="1"/>
  <c r="I1142" i="1"/>
  <c r="I1143" i="1"/>
  <c r="J1143" i="1" s="1"/>
  <c r="I1144" i="1"/>
  <c r="I1145" i="1"/>
  <c r="I1146" i="1"/>
  <c r="I1147" i="1"/>
  <c r="J1147" i="1" s="1"/>
  <c r="I1148" i="1"/>
  <c r="I1149" i="1"/>
  <c r="I1150" i="1"/>
  <c r="I1151" i="1"/>
  <c r="J1151" i="1" s="1"/>
  <c r="I1152" i="1"/>
  <c r="I1153" i="1"/>
  <c r="I1154" i="1"/>
  <c r="I1155" i="1"/>
  <c r="J1155" i="1" s="1"/>
  <c r="I1156" i="1"/>
  <c r="I1157" i="1"/>
  <c r="I1158" i="1"/>
  <c r="I1159" i="1"/>
  <c r="J1159" i="1" s="1"/>
  <c r="I1160" i="1"/>
  <c r="I1161" i="1"/>
  <c r="I1162" i="1"/>
  <c r="I1163" i="1"/>
  <c r="J1163" i="1" s="1"/>
  <c r="I1164" i="1"/>
  <c r="I1165" i="1"/>
  <c r="I1166" i="1"/>
  <c r="I1167" i="1"/>
  <c r="J1167" i="1" s="1"/>
  <c r="I1168" i="1"/>
  <c r="I1169" i="1"/>
  <c r="I1170" i="1"/>
  <c r="I1171" i="1"/>
  <c r="J1171" i="1" s="1"/>
  <c r="I1172" i="1"/>
  <c r="I1173" i="1"/>
  <c r="I1174" i="1"/>
  <c r="I1175" i="1"/>
  <c r="J1175" i="1" s="1"/>
  <c r="I1176" i="1"/>
  <c r="I1177" i="1"/>
  <c r="I1178" i="1"/>
  <c r="I1179" i="1"/>
  <c r="J1179" i="1" s="1"/>
  <c r="I1180" i="1"/>
  <c r="I1181" i="1"/>
  <c r="I1182" i="1"/>
  <c r="I1183" i="1"/>
  <c r="J1183" i="1" s="1"/>
  <c r="I1184" i="1"/>
  <c r="I1185" i="1"/>
  <c r="I1186" i="1"/>
  <c r="I1187" i="1"/>
  <c r="J1187" i="1" s="1"/>
  <c r="I1188" i="1"/>
  <c r="I1189" i="1"/>
  <c r="I1190" i="1"/>
  <c r="I1191" i="1"/>
  <c r="J1191" i="1" s="1"/>
  <c r="I1192" i="1"/>
  <c r="I1193" i="1"/>
  <c r="I1194" i="1"/>
  <c r="I1195" i="1"/>
  <c r="J1195" i="1" s="1"/>
  <c r="I1196" i="1"/>
  <c r="I1197" i="1"/>
  <c r="I1198" i="1"/>
  <c r="I1199" i="1"/>
  <c r="J1199" i="1" s="1"/>
  <c r="I1200" i="1"/>
  <c r="I1201" i="1"/>
  <c r="I1202" i="1"/>
  <c r="I1203" i="1"/>
  <c r="J1203" i="1" s="1"/>
  <c r="I1204" i="1"/>
  <c r="I1205" i="1"/>
  <c r="I1206" i="1"/>
  <c r="I1207" i="1"/>
  <c r="J1207" i="1" s="1"/>
  <c r="I1208" i="1"/>
  <c r="I1209" i="1"/>
  <c r="I1210" i="1"/>
  <c r="I1211" i="1"/>
  <c r="J1211" i="1" s="1"/>
  <c r="I1212" i="1"/>
  <c r="I1213" i="1"/>
  <c r="I1214" i="1"/>
  <c r="I1215" i="1"/>
  <c r="J1215" i="1" s="1"/>
  <c r="I1216" i="1"/>
  <c r="I1217" i="1"/>
  <c r="I1218" i="1"/>
  <c r="I1219" i="1"/>
  <c r="J1219" i="1" s="1"/>
  <c r="I1220" i="1"/>
  <c r="I1221" i="1"/>
  <c r="I1222" i="1"/>
  <c r="I1223" i="1"/>
  <c r="J1223" i="1" s="1"/>
  <c r="I1224" i="1"/>
  <c r="I1225" i="1"/>
  <c r="I1226" i="1"/>
  <c r="I1227" i="1"/>
  <c r="J1227" i="1" s="1"/>
  <c r="I1228" i="1"/>
  <c r="I1229" i="1"/>
  <c r="I1230" i="1"/>
  <c r="I1231" i="1"/>
  <c r="J1231" i="1" s="1"/>
  <c r="I1232" i="1"/>
  <c r="I1233" i="1"/>
  <c r="I1234" i="1"/>
  <c r="I1235" i="1"/>
  <c r="J1235" i="1" s="1"/>
  <c r="I1236" i="1"/>
  <c r="I1237" i="1"/>
  <c r="I1238" i="1"/>
  <c r="I1239" i="1"/>
  <c r="J1239" i="1" s="1"/>
  <c r="I1240" i="1"/>
  <c r="I1241" i="1"/>
  <c r="I1242" i="1"/>
  <c r="I1243" i="1"/>
  <c r="J1243" i="1" s="1"/>
  <c r="I1244" i="1"/>
  <c r="I1245" i="1"/>
  <c r="I1246" i="1"/>
  <c r="I1247" i="1"/>
  <c r="J1247" i="1" s="1"/>
  <c r="I1248" i="1"/>
  <c r="I1249" i="1"/>
  <c r="I1250" i="1"/>
  <c r="I1251" i="1"/>
  <c r="J1251" i="1" s="1"/>
  <c r="I1252" i="1"/>
  <c r="I1253" i="1"/>
  <c r="I1254" i="1"/>
  <c r="I1255" i="1"/>
  <c r="J1255" i="1" s="1"/>
  <c r="I1256" i="1"/>
  <c r="I1257" i="1"/>
  <c r="I1258" i="1"/>
  <c r="I1259" i="1"/>
  <c r="J1259" i="1" s="1"/>
  <c r="I1260" i="1"/>
  <c r="I1261" i="1"/>
  <c r="I1262" i="1"/>
  <c r="I1263" i="1"/>
  <c r="J1263" i="1" s="1"/>
  <c r="I1264" i="1"/>
  <c r="I1265" i="1"/>
  <c r="I1266" i="1"/>
  <c r="I1267" i="1"/>
  <c r="J1267" i="1" s="1"/>
  <c r="I1268" i="1"/>
  <c r="I1269" i="1"/>
  <c r="I1270" i="1"/>
  <c r="I1271" i="1"/>
  <c r="J1271" i="1" s="1"/>
  <c r="I1272" i="1"/>
  <c r="I1273" i="1"/>
  <c r="I1274" i="1"/>
  <c r="I1275" i="1"/>
  <c r="J1275" i="1" s="1"/>
  <c r="I1276" i="1"/>
  <c r="I1277" i="1"/>
  <c r="I1278" i="1"/>
  <c r="I1279" i="1"/>
  <c r="J1279" i="1" s="1"/>
  <c r="I1280" i="1"/>
  <c r="I1281" i="1"/>
  <c r="I1282" i="1"/>
  <c r="I1283" i="1"/>
  <c r="J1283" i="1" s="1"/>
  <c r="I1284" i="1"/>
  <c r="I1285" i="1"/>
  <c r="I1286" i="1"/>
  <c r="I1287" i="1"/>
  <c r="J1287" i="1" s="1"/>
  <c r="I1288" i="1"/>
  <c r="I1289" i="1"/>
  <c r="I1290" i="1"/>
  <c r="I1291" i="1"/>
  <c r="J1291" i="1" s="1"/>
  <c r="I1292" i="1"/>
  <c r="I1293" i="1"/>
  <c r="I1294" i="1"/>
  <c r="I1295" i="1"/>
  <c r="J1295" i="1" s="1"/>
  <c r="I1296" i="1"/>
  <c r="I1297" i="1"/>
  <c r="I1298" i="1"/>
  <c r="I1299" i="1"/>
  <c r="J1299" i="1" s="1"/>
  <c r="I1300" i="1"/>
  <c r="I1301" i="1"/>
  <c r="I1302" i="1"/>
  <c r="I1303" i="1"/>
  <c r="J1303" i="1" s="1"/>
  <c r="I1304" i="1"/>
  <c r="I1305" i="1"/>
  <c r="I1306" i="1"/>
  <c r="I1307" i="1"/>
  <c r="J1307" i="1" s="1"/>
  <c r="I1308" i="1"/>
  <c r="I1309" i="1"/>
  <c r="I1310" i="1"/>
  <c r="I1311" i="1"/>
  <c r="J1311" i="1" s="1"/>
  <c r="I1312" i="1"/>
  <c r="I1313" i="1"/>
  <c r="I1314" i="1"/>
  <c r="I1315" i="1"/>
  <c r="J1315" i="1" s="1"/>
  <c r="I1316" i="1"/>
  <c r="I1317" i="1"/>
  <c r="I1318" i="1"/>
  <c r="I1319" i="1"/>
  <c r="J1319" i="1" s="1"/>
  <c r="I1320" i="1"/>
  <c r="I1321" i="1"/>
  <c r="I1322" i="1"/>
  <c r="I1323" i="1"/>
  <c r="J1323" i="1" s="1"/>
  <c r="I1324" i="1"/>
  <c r="I1325" i="1"/>
  <c r="I1326" i="1"/>
  <c r="I1327" i="1"/>
  <c r="J1327" i="1" s="1"/>
  <c r="I1328" i="1"/>
  <c r="I1329" i="1"/>
  <c r="I1330" i="1"/>
  <c r="I1331" i="1"/>
  <c r="J1331" i="1" s="1"/>
  <c r="I1332" i="1"/>
  <c r="I1333" i="1"/>
  <c r="I1334" i="1"/>
  <c r="I1335" i="1"/>
  <c r="J1335" i="1" s="1"/>
  <c r="I1336" i="1"/>
  <c r="I1337" i="1"/>
  <c r="I1338" i="1"/>
  <c r="I1339" i="1"/>
  <c r="J1339" i="1" s="1"/>
  <c r="I1340" i="1"/>
  <c r="I1341" i="1"/>
  <c r="I1342" i="1"/>
  <c r="I1343" i="1"/>
  <c r="J1343" i="1" s="1"/>
  <c r="I1344" i="1"/>
  <c r="I1345" i="1"/>
  <c r="I1346" i="1"/>
  <c r="I1347" i="1"/>
  <c r="J1347" i="1" s="1"/>
  <c r="I1348" i="1"/>
  <c r="I1349" i="1"/>
  <c r="I1350" i="1"/>
  <c r="I1351" i="1"/>
  <c r="J1351" i="1" s="1"/>
  <c r="I1352" i="1"/>
  <c r="I1353" i="1"/>
  <c r="I1354" i="1"/>
  <c r="I1355" i="1"/>
  <c r="J1355" i="1" s="1"/>
  <c r="I1356" i="1"/>
  <c r="I1357" i="1"/>
  <c r="I1358" i="1"/>
  <c r="I1359" i="1"/>
  <c r="J1359" i="1" s="1"/>
  <c r="I1360" i="1"/>
  <c r="I1361" i="1"/>
  <c r="I1362" i="1"/>
  <c r="I1363" i="1"/>
  <c r="J1363" i="1" s="1"/>
  <c r="I1364" i="1"/>
  <c r="I1365" i="1"/>
  <c r="I1366" i="1"/>
  <c r="I1367" i="1"/>
  <c r="J1367" i="1" s="1"/>
  <c r="I1368" i="1"/>
  <c r="I1369" i="1"/>
  <c r="I1370" i="1"/>
  <c r="I1371" i="1"/>
  <c r="J1371" i="1" s="1"/>
  <c r="I1372" i="1"/>
  <c r="I1373" i="1"/>
  <c r="I1374" i="1"/>
  <c r="I1375" i="1"/>
  <c r="J1375" i="1" s="1"/>
  <c r="I1376" i="1"/>
  <c r="I1377" i="1"/>
  <c r="I1378" i="1"/>
  <c r="I1379" i="1"/>
  <c r="J1379" i="1" s="1"/>
  <c r="I1380" i="1"/>
  <c r="I1381" i="1"/>
  <c r="I1382" i="1"/>
  <c r="I1383" i="1"/>
  <c r="J1383" i="1" s="1"/>
  <c r="I1384" i="1"/>
  <c r="I1385" i="1"/>
  <c r="I1386" i="1"/>
  <c r="I1387" i="1"/>
  <c r="J1387" i="1" s="1"/>
  <c r="I1388" i="1"/>
  <c r="I1389" i="1"/>
  <c r="I1390" i="1"/>
  <c r="I1391" i="1"/>
  <c r="J1391" i="1" s="1"/>
  <c r="I1392" i="1"/>
  <c r="I1393" i="1"/>
  <c r="I1394" i="1"/>
  <c r="I1395" i="1"/>
  <c r="J1395" i="1" s="1"/>
  <c r="I1396" i="1"/>
  <c r="I1397" i="1"/>
  <c r="I1398" i="1"/>
  <c r="I1399" i="1"/>
  <c r="J1399" i="1" s="1"/>
  <c r="I1400" i="1"/>
  <c r="I1401" i="1"/>
  <c r="I1402" i="1"/>
  <c r="I1403" i="1"/>
  <c r="J1403" i="1" s="1"/>
  <c r="I1404" i="1"/>
  <c r="I1405" i="1"/>
  <c r="I1406" i="1"/>
  <c r="I1407" i="1"/>
  <c r="J1407" i="1" s="1"/>
  <c r="I1408" i="1"/>
  <c r="I1409" i="1"/>
  <c r="I1410" i="1"/>
  <c r="I1411" i="1"/>
  <c r="J1411" i="1" s="1"/>
  <c r="I1412" i="1"/>
  <c r="I1413" i="1"/>
  <c r="I1414" i="1"/>
  <c r="I1415" i="1"/>
  <c r="J1415" i="1" s="1"/>
  <c r="I1416" i="1"/>
  <c r="I1417" i="1"/>
  <c r="I1418" i="1"/>
  <c r="I1419" i="1"/>
  <c r="J1419" i="1" s="1"/>
  <c r="I1420" i="1"/>
  <c r="I1421" i="1"/>
  <c r="I1422" i="1"/>
  <c r="I1423" i="1"/>
  <c r="J1423" i="1" s="1"/>
  <c r="I1424" i="1"/>
  <c r="I1425" i="1"/>
  <c r="I1426" i="1"/>
  <c r="I1427" i="1"/>
  <c r="J1427" i="1" s="1"/>
  <c r="I1428" i="1"/>
  <c r="I1429" i="1"/>
  <c r="I1430" i="1"/>
  <c r="I1431" i="1"/>
  <c r="J1431" i="1" s="1"/>
  <c r="I1432" i="1"/>
  <c r="I1433" i="1"/>
  <c r="I1434" i="1"/>
  <c r="I1435" i="1"/>
  <c r="J1435" i="1" s="1"/>
  <c r="I1436" i="1"/>
  <c r="I1437" i="1"/>
  <c r="I1438" i="1"/>
  <c r="I1439" i="1"/>
  <c r="J1439" i="1" s="1"/>
  <c r="I1440" i="1"/>
  <c r="I1441" i="1"/>
  <c r="I1442" i="1"/>
  <c r="I1443" i="1"/>
  <c r="J1443" i="1" s="1"/>
  <c r="I1444" i="1"/>
  <c r="I1445" i="1"/>
  <c r="I1446" i="1"/>
  <c r="I1447" i="1"/>
  <c r="J1447" i="1" s="1"/>
  <c r="I1448" i="1"/>
  <c r="I1449" i="1"/>
  <c r="I1450" i="1"/>
  <c r="I1451" i="1"/>
  <c r="J1451" i="1" s="1"/>
  <c r="I1452" i="1"/>
  <c r="I1453" i="1"/>
  <c r="I1454" i="1"/>
  <c r="I1455" i="1"/>
  <c r="J1455" i="1" s="1"/>
  <c r="I1456" i="1"/>
  <c r="I1457" i="1"/>
  <c r="I1458" i="1"/>
  <c r="I1459" i="1"/>
  <c r="J1459" i="1" s="1"/>
  <c r="I1460" i="1"/>
  <c r="I1461" i="1"/>
  <c r="I1462" i="1"/>
  <c r="I1463" i="1"/>
  <c r="J1463" i="1" s="1"/>
  <c r="I1464" i="1"/>
  <c r="I1465" i="1"/>
  <c r="I1466" i="1"/>
  <c r="I1467" i="1"/>
  <c r="J1467" i="1" s="1"/>
  <c r="I1468" i="1"/>
  <c r="I1469" i="1"/>
  <c r="I1470" i="1"/>
  <c r="I1471" i="1"/>
  <c r="J1471" i="1" s="1"/>
  <c r="I1472" i="1"/>
  <c r="I1473" i="1"/>
  <c r="I1474" i="1"/>
  <c r="I1475" i="1"/>
  <c r="J1475" i="1" s="1"/>
  <c r="I1476" i="1"/>
  <c r="I1477" i="1"/>
  <c r="I1478" i="1"/>
  <c r="I1479" i="1"/>
  <c r="J1479" i="1" s="1"/>
  <c r="I1480" i="1"/>
  <c r="I1481" i="1"/>
  <c r="I1482" i="1"/>
  <c r="I1483" i="1"/>
  <c r="J1483" i="1" s="1"/>
  <c r="I1484" i="1"/>
  <c r="I1485" i="1"/>
  <c r="I1486" i="1"/>
  <c r="I1487" i="1"/>
  <c r="J1487" i="1" s="1"/>
  <c r="I1488" i="1"/>
  <c r="I1489" i="1"/>
  <c r="I1490" i="1"/>
  <c r="I1491" i="1"/>
  <c r="J1491" i="1" s="1"/>
  <c r="I1492" i="1"/>
  <c r="I1493" i="1"/>
  <c r="I1494" i="1"/>
  <c r="I1495" i="1"/>
  <c r="J1495" i="1" s="1"/>
  <c r="I1496" i="1"/>
  <c r="I1497" i="1"/>
  <c r="I1498" i="1"/>
  <c r="I1499" i="1"/>
  <c r="J1499" i="1" s="1"/>
  <c r="I1500" i="1"/>
  <c r="I1501" i="1"/>
  <c r="I1502" i="1"/>
  <c r="I1503" i="1"/>
  <c r="J1503" i="1" s="1"/>
  <c r="I1504" i="1"/>
  <c r="I1505" i="1"/>
  <c r="I1506" i="1"/>
  <c r="I1507" i="1"/>
  <c r="J1507" i="1" s="1"/>
  <c r="I1508" i="1"/>
  <c r="I1509" i="1"/>
  <c r="I1510" i="1"/>
  <c r="I1511" i="1"/>
  <c r="J1511" i="1" s="1"/>
  <c r="I1512" i="1"/>
  <c r="I1513" i="1"/>
  <c r="I1514" i="1"/>
  <c r="I1515" i="1"/>
  <c r="J1515" i="1" s="1"/>
  <c r="I1516" i="1"/>
  <c r="I1517" i="1"/>
  <c r="I1518" i="1"/>
  <c r="I1519" i="1"/>
  <c r="J1519" i="1" s="1"/>
  <c r="I1520" i="1"/>
  <c r="I1521" i="1"/>
  <c r="I1522" i="1"/>
  <c r="I1523" i="1"/>
  <c r="J1523" i="1" s="1"/>
  <c r="I1524" i="1"/>
  <c r="I1525" i="1"/>
  <c r="I1526" i="1"/>
  <c r="I1527" i="1"/>
  <c r="J1527" i="1" s="1"/>
  <c r="I1528" i="1"/>
  <c r="I1529" i="1"/>
  <c r="I1530" i="1"/>
  <c r="I1531" i="1"/>
  <c r="J1531" i="1" s="1"/>
  <c r="I1532" i="1"/>
  <c r="I1533" i="1"/>
  <c r="I1534" i="1"/>
  <c r="I1535" i="1"/>
  <c r="J1535" i="1" s="1"/>
  <c r="I1536" i="1"/>
  <c r="I1537" i="1"/>
  <c r="I1538" i="1"/>
  <c r="I1539" i="1"/>
  <c r="J1539" i="1" s="1"/>
  <c r="I1540" i="1"/>
  <c r="I1541" i="1"/>
  <c r="I1542" i="1"/>
  <c r="I1543" i="1"/>
  <c r="J1543" i="1" s="1"/>
  <c r="I1544" i="1"/>
  <c r="I1545" i="1"/>
  <c r="I1546" i="1"/>
  <c r="I1547" i="1"/>
  <c r="J1547" i="1" s="1"/>
  <c r="I1548" i="1"/>
  <c r="I1549" i="1"/>
  <c r="I1550" i="1"/>
  <c r="I1551" i="1"/>
  <c r="J1551" i="1" s="1"/>
  <c r="I1552" i="1"/>
  <c r="I1553" i="1"/>
  <c r="I1554" i="1"/>
  <c r="I1555" i="1"/>
  <c r="J1555" i="1" s="1"/>
  <c r="I1556" i="1"/>
  <c r="I1557" i="1"/>
  <c r="I1558" i="1"/>
  <c r="I1559" i="1"/>
  <c r="J1559" i="1" s="1"/>
  <c r="I1560" i="1"/>
  <c r="I1561" i="1"/>
  <c r="I1562" i="1"/>
  <c r="I1563" i="1"/>
  <c r="J1563" i="1" s="1"/>
  <c r="I1564" i="1"/>
  <c r="I1565" i="1"/>
  <c r="I1566" i="1"/>
  <c r="I1567" i="1"/>
  <c r="J1567" i="1" s="1"/>
  <c r="I1568" i="1"/>
  <c r="I1569" i="1"/>
  <c r="I1570" i="1"/>
  <c r="I1571" i="1"/>
  <c r="J1571" i="1" s="1"/>
  <c r="I1572" i="1"/>
  <c r="I1573" i="1"/>
  <c r="I1574" i="1"/>
  <c r="I1575" i="1"/>
  <c r="J1575" i="1" s="1"/>
  <c r="I1576" i="1"/>
  <c r="I1577" i="1"/>
  <c r="I1578" i="1"/>
  <c r="I1579" i="1"/>
  <c r="J1579" i="1" s="1"/>
  <c r="I1580" i="1"/>
  <c r="I1581" i="1"/>
  <c r="I1582" i="1"/>
  <c r="I1583" i="1"/>
  <c r="J1583" i="1" s="1"/>
  <c r="I1584" i="1"/>
  <c r="I1585" i="1"/>
  <c r="I1586" i="1"/>
  <c r="I1587" i="1"/>
  <c r="J1587" i="1" s="1"/>
  <c r="I1588" i="1"/>
  <c r="I1589" i="1"/>
  <c r="I1590" i="1"/>
  <c r="I1591" i="1"/>
  <c r="J1591" i="1" s="1"/>
  <c r="I1592" i="1"/>
  <c r="I1593" i="1"/>
  <c r="I1594" i="1"/>
  <c r="I1595" i="1"/>
  <c r="J1595" i="1" s="1"/>
  <c r="I1596" i="1"/>
  <c r="I1597" i="1"/>
  <c r="I1598" i="1"/>
  <c r="I1599" i="1"/>
  <c r="J1599" i="1" s="1"/>
  <c r="I1600" i="1"/>
  <c r="I1601" i="1"/>
  <c r="I1602" i="1"/>
  <c r="I1603" i="1"/>
  <c r="J1603" i="1" s="1"/>
  <c r="I1604" i="1"/>
  <c r="I1605" i="1"/>
  <c r="I1606" i="1"/>
  <c r="I1607" i="1"/>
  <c r="J1607" i="1" s="1"/>
  <c r="I1608" i="1"/>
  <c r="I1609" i="1"/>
  <c r="I1610" i="1"/>
  <c r="I1611" i="1"/>
  <c r="J1611" i="1" s="1"/>
  <c r="I1612" i="1"/>
  <c r="I1613" i="1"/>
  <c r="I1614" i="1"/>
  <c r="I1615" i="1"/>
  <c r="J1615" i="1" s="1"/>
  <c r="I1616" i="1"/>
  <c r="I1617" i="1"/>
  <c r="I1618" i="1"/>
  <c r="I1619" i="1"/>
  <c r="J1619" i="1" s="1"/>
  <c r="I1620" i="1"/>
  <c r="I1621" i="1"/>
  <c r="I1622" i="1"/>
  <c r="I1623" i="1"/>
  <c r="J1623" i="1" s="1"/>
  <c r="I1624" i="1"/>
  <c r="I1625" i="1"/>
  <c r="I1626" i="1"/>
  <c r="I1627" i="1"/>
  <c r="J1627" i="1" s="1"/>
  <c r="I1628" i="1"/>
  <c r="I1629" i="1"/>
  <c r="I1630" i="1"/>
  <c r="I1631" i="1"/>
  <c r="J1631" i="1" s="1"/>
  <c r="I1632" i="1"/>
  <c r="I1633" i="1"/>
  <c r="I1634" i="1"/>
  <c r="I1635" i="1"/>
  <c r="J1635" i="1" s="1"/>
  <c r="I1636" i="1"/>
  <c r="I1637" i="1"/>
  <c r="I1638" i="1"/>
  <c r="I1639" i="1"/>
  <c r="J1639" i="1" s="1"/>
  <c r="I1640" i="1"/>
  <c r="I1641" i="1"/>
  <c r="I1642" i="1"/>
  <c r="I1643" i="1"/>
  <c r="J1643" i="1" s="1"/>
  <c r="I1644" i="1"/>
  <c r="I1645" i="1"/>
  <c r="I1646" i="1"/>
  <c r="I1647" i="1"/>
  <c r="J1647" i="1" s="1"/>
  <c r="I1648" i="1"/>
  <c r="I1649" i="1"/>
  <c r="I1650" i="1"/>
  <c r="I1651" i="1"/>
  <c r="J1651" i="1" s="1"/>
  <c r="I1652" i="1"/>
  <c r="I1653" i="1"/>
  <c r="I1654" i="1"/>
  <c r="I1655" i="1"/>
  <c r="J1655" i="1" s="1"/>
  <c r="I1656" i="1"/>
  <c r="I1657" i="1"/>
  <c r="I1658" i="1"/>
  <c r="I1659" i="1"/>
  <c r="J1659" i="1" s="1"/>
  <c r="I1660" i="1"/>
  <c r="I1661" i="1"/>
  <c r="I1662" i="1"/>
  <c r="I1663" i="1"/>
  <c r="J1663" i="1" s="1"/>
  <c r="I1664" i="1"/>
  <c r="I1665" i="1"/>
  <c r="I1666" i="1"/>
  <c r="I1667" i="1"/>
  <c r="J1667" i="1" s="1"/>
  <c r="I1668" i="1"/>
  <c r="I1669" i="1"/>
  <c r="I1670" i="1"/>
  <c r="I1671" i="1"/>
  <c r="J1671" i="1" s="1"/>
  <c r="I1672" i="1"/>
  <c r="I1673" i="1"/>
  <c r="I1674" i="1"/>
  <c r="I1675" i="1"/>
  <c r="J1675" i="1" s="1"/>
  <c r="I1676" i="1"/>
  <c r="I1677" i="1"/>
  <c r="I1678" i="1"/>
  <c r="I1679" i="1"/>
  <c r="J1679" i="1" s="1"/>
  <c r="I1680" i="1"/>
  <c r="I1681" i="1"/>
  <c r="I1682" i="1"/>
  <c r="I1683" i="1"/>
  <c r="J1683" i="1" s="1"/>
  <c r="I1684" i="1"/>
  <c r="I1685" i="1"/>
  <c r="I1686" i="1"/>
  <c r="I1687" i="1"/>
  <c r="J1687" i="1" s="1"/>
  <c r="I1688" i="1"/>
  <c r="I1689" i="1"/>
  <c r="I1690" i="1"/>
  <c r="I1691" i="1"/>
  <c r="J1691" i="1" s="1"/>
  <c r="I1692" i="1"/>
  <c r="I1693" i="1"/>
  <c r="I1694" i="1"/>
  <c r="I1695" i="1"/>
  <c r="J1695" i="1" s="1"/>
  <c r="I1696" i="1"/>
  <c r="I1697" i="1"/>
  <c r="I1698" i="1"/>
  <c r="I1699" i="1"/>
  <c r="J1699" i="1" s="1"/>
  <c r="I1700" i="1"/>
  <c r="I1701" i="1"/>
  <c r="I1702" i="1"/>
  <c r="I1703" i="1"/>
  <c r="J1703" i="1" s="1"/>
  <c r="I1704" i="1"/>
  <c r="I1705" i="1"/>
  <c r="I1706" i="1"/>
  <c r="I1707" i="1"/>
  <c r="J1707" i="1" s="1"/>
  <c r="I1708" i="1"/>
  <c r="I1709" i="1"/>
  <c r="I1710" i="1"/>
  <c r="I1711" i="1"/>
  <c r="J1711" i="1" s="1"/>
  <c r="I1712" i="1"/>
  <c r="I1713" i="1"/>
  <c r="I1714" i="1"/>
  <c r="I1715" i="1"/>
  <c r="J1715" i="1" s="1"/>
  <c r="I1716" i="1"/>
  <c r="I1717" i="1"/>
  <c r="I1718" i="1"/>
  <c r="I1719" i="1"/>
  <c r="J1719" i="1" s="1"/>
  <c r="I1720" i="1"/>
  <c r="I1721" i="1"/>
  <c r="I1722" i="1"/>
  <c r="I1723" i="1"/>
  <c r="J1723" i="1" s="1"/>
  <c r="I1724" i="1"/>
  <c r="I1725" i="1"/>
  <c r="I1726" i="1"/>
  <c r="I1727" i="1"/>
  <c r="J1727" i="1" s="1"/>
  <c r="I1728" i="1"/>
  <c r="I1729" i="1"/>
  <c r="I1730" i="1"/>
  <c r="I1731" i="1"/>
  <c r="J1731" i="1" s="1"/>
  <c r="I1732" i="1"/>
  <c r="I1733" i="1"/>
  <c r="I1734" i="1"/>
  <c r="I1735" i="1"/>
  <c r="J1735" i="1" s="1"/>
  <c r="I1736" i="1"/>
  <c r="I1737" i="1"/>
  <c r="I1738" i="1"/>
  <c r="I1739" i="1"/>
  <c r="J1739" i="1" s="1"/>
  <c r="I1740" i="1"/>
  <c r="I1741" i="1"/>
  <c r="I1742" i="1"/>
  <c r="I1743" i="1"/>
  <c r="J1743" i="1" s="1"/>
  <c r="I1744" i="1"/>
  <c r="I1745" i="1"/>
  <c r="I1746" i="1"/>
  <c r="I1747" i="1"/>
  <c r="J1747" i="1" s="1"/>
  <c r="I1748" i="1"/>
  <c r="I1749" i="1"/>
  <c r="I1750" i="1"/>
  <c r="I1751" i="1"/>
  <c r="J1751" i="1" s="1"/>
  <c r="I1752" i="1"/>
  <c r="I1753" i="1"/>
  <c r="I1754" i="1"/>
  <c r="I1755" i="1"/>
  <c r="J1755" i="1" s="1"/>
  <c r="I1756" i="1"/>
  <c r="I1757" i="1"/>
  <c r="I1758" i="1"/>
  <c r="I1759" i="1"/>
  <c r="J1759" i="1" s="1"/>
  <c r="I1760" i="1"/>
  <c r="I1761" i="1"/>
  <c r="I1762" i="1"/>
  <c r="I1763" i="1"/>
  <c r="J1763" i="1" s="1"/>
  <c r="I1764" i="1"/>
  <c r="I1765" i="1"/>
  <c r="I1766" i="1"/>
  <c r="I1767" i="1"/>
  <c r="J1767" i="1" s="1"/>
  <c r="I1768" i="1"/>
  <c r="I1769" i="1"/>
  <c r="I1770" i="1"/>
  <c r="I1771" i="1"/>
  <c r="J1771" i="1" s="1"/>
  <c r="I1772" i="1"/>
  <c r="I1773" i="1"/>
  <c r="I1774" i="1"/>
  <c r="I1775" i="1"/>
  <c r="J1775" i="1" s="1"/>
  <c r="I1776" i="1"/>
  <c r="I1777" i="1"/>
  <c r="I1778" i="1"/>
  <c r="I1779" i="1"/>
  <c r="J1779" i="1" s="1"/>
  <c r="I1780" i="1"/>
  <c r="I1781" i="1"/>
  <c r="I1782" i="1"/>
  <c r="I1783" i="1"/>
  <c r="J1783" i="1" s="1"/>
  <c r="I1784" i="1"/>
  <c r="I1785" i="1"/>
  <c r="I1786" i="1"/>
  <c r="I1787" i="1"/>
  <c r="J1787" i="1" s="1"/>
  <c r="I1788" i="1"/>
  <c r="I1789" i="1"/>
  <c r="I1790" i="1"/>
  <c r="I1791" i="1"/>
  <c r="J1791" i="1" s="1"/>
  <c r="I1792" i="1"/>
  <c r="I1793" i="1"/>
  <c r="I1794" i="1"/>
  <c r="I1795" i="1"/>
  <c r="J1795" i="1" s="1"/>
  <c r="I1796" i="1"/>
  <c r="I1797" i="1"/>
  <c r="I1798" i="1"/>
  <c r="I1799" i="1"/>
  <c r="J1799" i="1" s="1"/>
  <c r="I1800" i="1"/>
  <c r="I1801" i="1"/>
  <c r="I1802" i="1"/>
  <c r="I1803" i="1"/>
  <c r="J1803" i="1" s="1"/>
  <c r="I1804" i="1"/>
  <c r="I1805" i="1"/>
  <c r="I1806" i="1"/>
  <c r="I1807" i="1"/>
  <c r="J1807" i="1" s="1"/>
  <c r="I1808" i="1"/>
  <c r="I1809" i="1"/>
  <c r="I1810" i="1"/>
  <c r="I1811" i="1"/>
  <c r="J1811" i="1" s="1"/>
  <c r="I1812" i="1"/>
  <c r="I1813" i="1"/>
  <c r="I1814" i="1"/>
  <c r="I1815" i="1"/>
  <c r="J1815" i="1" s="1"/>
  <c r="I1816" i="1"/>
  <c r="I1817" i="1"/>
  <c r="I1818" i="1"/>
  <c r="I1819" i="1"/>
  <c r="J1819" i="1" s="1"/>
  <c r="I1820" i="1"/>
  <c r="I1821" i="1"/>
  <c r="I1822" i="1"/>
  <c r="I1823" i="1"/>
  <c r="J1823" i="1" s="1"/>
  <c r="I1824" i="1"/>
  <c r="I1825" i="1"/>
  <c r="I1826" i="1"/>
  <c r="I1827" i="1"/>
  <c r="J1827" i="1" s="1"/>
  <c r="I1828" i="1"/>
  <c r="I1829" i="1"/>
  <c r="I1830" i="1"/>
  <c r="I1831" i="1"/>
  <c r="J1831" i="1" s="1"/>
  <c r="I1832" i="1"/>
  <c r="I1833" i="1"/>
  <c r="I1834" i="1"/>
  <c r="I1835" i="1"/>
  <c r="J1835" i="1" s="1"/>
  <c r="I1836" i="1"/>
  <c r="I1837" i="1"/>
  <c r="I1838" i="1"/>
  <c r="I1839" i="1"/>
  <c r="J1839" i="1" s="1"/>
  <c r="I1840" i="1"/>
  <c r="I1841" i="1"/>
  <c r="I1842" i="1"/>
  <c r="I1843" i="1"/>
  <c r="J1843" i="1" s="1"/>
  <c r="I1844" i="1"/>
  <c r="I1845" i="1"/>
  <c r="I1846" i="1"/>
  <c r="I1847" i="1"/>
  <c r="J1847" i="1" s="1"/>
  <c r="I1848" i="1"/>
  <c r="I1849" i="1"/>
  <c r="I1850" i="1"/>
  <c r="I1851" i="1"/>
  <c r="J1851" i="1" s="1"/>
  <c r="I1852" i="1"/>
  <c r="I1853" i="1"/>
  <c r="I1854" i="1"/>
  <c r="I1855" i="1"/>
  <c r="J1855" i="1" s="1"/>
  <c r="I1856" i="1"/>
  <c r="I1857" i="1"/>
  <c r="I1858" i="1"/>
  <c r="I1859" i="1"/>
  <c r="J1859" i="1" s="1"/>
  <c r="I1860" i="1"/>
  <c r="I1861" i="1"/>
  <c r="I1862" i="1"/>
  <c r="I1863" i="1"/>
  <c r="J1863" i="1" s="1"/>
  <c r="I1864" i="1"/>
  <c r="I1865" i="1"/>
  <c r="I1866" i="1"/>
  <c r="I1867" i="1"/>
  <c r="J1867" i="1" s="1"/>
  <c r="I1868" i="1"/>
  <c r="I1869" i="1"/>
  <c r="I1870" i="1"/>
  <c r="I1871" i="1"/>
  <c r="J1871" i="1" s="1"/>
  <c r="I1872" i="1"/>
  <c r="I1873" i="1"/>
  <c r="I1874" i="1"/>
  <c r="I1875" i="1"/>
  <c r="J1875" i="1" s="1"/>
  <c r="I1876" i="1"/>
  <c r="I1877" i="1"/>
  <c r="I1878" i="1"/>
  <c r="I1879" i="1"/>
  <c r="J1879" i="1" s="1"/>
  <c r="I1880" i="1"/>
  <c r="I1881" i="1"/>
  <c r="I1882" i="1"/>
  <c r="I1883" i="1"/>
  <c r="J1883" i="1" s="1"/>
  <c r="I1884" i="1"/>
  <c r="I1885" i="1"/>
  <c r="I1886" i="1"/>
  <c r="I1887" i="1"/>
  <c r="J1887" i="1" s="1"/>
  <c r="I1888" i="1"/>
  <c r="I1889" i="1"/>
  <c r="I1890" i="1"/>
  <c r="I1891" i="1"/>
  <c r="J1891" i="1" s="1"/>
  <c r="I1892" i="1"/>
  <c r="I1893" i="1"/>
  <c r="I1894" i="1"/>
  <c r="I1895" i="1"/>
  <c r="J1895" i="1" s="1"/>
  <c r="I1896" i="1"/>
  <c r="I1897" i="1"/>
  <c r="I1898" i="1"/>
  <c r="I1899" i="1"/>
  <c r="J1899" i="1" s="1"/>
  <c r="I1900" i="1"/>
  <c r="I1901" i="1"/>
  <c r="I1902" i="1"/>
  <c r="I1903" i="1"/>
  <c r="J1903" i="1" s="1"/>
  <c r="I1904" i="1"/>
  <c r="I1905" i="1"/>
  <c r="I1906" i="1"/>
  <c r="I1907" i="1"/>
  <c r="J1907" i="1" s="1"/>
  <c r="I1908" i="1"/>
  <c r="I1909" i="1"/>
  <c r="I1910" i="1"/>
  <c r="I1911" i="1"/>
  <c r="J1911" i="1" s="1"/>
  <c r="I1912" i="1"/>
  <c r="I1913" i="1"/>
  <c r="I1914" i="1"/>
  <c r="I1915" i="1"/>
  <c r="J1915" i="1" s="1"/>
  <c r="I1916" i="1"/>
  <c r="I1917" i="1"/>
  <c r="I1918" i="1"/>
  <c r="I1919" i="1"/>
  <c r="J1919" i="1" s="1"/>
  <c r="I1920" i="1"/>
  <c r="I1921" i="1"/>
  <c r="I1922" i="1"/>
  <c r="I1923" i="1"/>
  <c r="J1923" i="1" s="1"/>
  <c r="I1924" i="1"/>
  <c r="I1925" i="1"/>
  <c r="I1926" i="1"/>
  <c r="I1927" i="1"/>
  <c r="J1927" i="1" s="1"/>
  <c r="I1928" i="1"/>
  <c r="I1929" i="1"/>
  <c r="I1930" i="1"/>
  <c r="I1931" i="1"/>
  <c r="J1931" i="1" s="1"/>
  <c r="I1932" i="1"/>
  <c r="I1933" i="1"/>
  <c r="I1934" i="1"/>
  <c r="I1935" i="1"/>
  <c r="J1935" i="1" s="1"/>
  <c r="I1936" i="1"/>
  <c r="I1937" i="1"/>
  <c r="I1938" i="1"/>
  <c r="I1939" i="1"/>
  <c r="J1939" i="1" s="1"/>
  <c r="I1940" i="1"/>
  <c r="I1941" i="1"/>
  <c r="I1942" i="1"/>
  <c r="I1943" i="1"/>
  <c r="J1943" i="1" s="1"/>
  <c r="I1944" i="1"/>
  <c r="I1945" i="1"/>
  <c r="I1946" i="1"/>
  <c r="I1947" i="1"/>
  <c r="J1947" i="1" s="1"/>
  <c r="I1948" i="1"/>
  <c r="I1949" i="1"/>
  <c r="I1950" i="1"/>
  <c r="I1951" i="1"/>
  <c r="J1951" i="1" s="1"/>
  <c r="I1952" i="1"/>
  <c r="I1953" i="1"/>
  <c r="I1954" i="1"/>
  <c r="I1955" i="1"/>
  <c r="J1955" i="1" s="1"/>
  <c r="I1956" i="1"/>
  <c r="I1957" i="1"/>
  <c r="I1958" i="1"/>
  <c r="I1959" i="1"/>
  <c r="J1959" i="1" s="1"/>
  <c r="I1960" i="1"/>
  <c r="I1961" i="1"/>
  <c r="I1962" i="1"/>
  <c r="I1963" i="1"/>
  <c r="J1963" i="1" s="1"/>
  <c r="I1964" i="1"/>
  <c r="I1965" i="1"/>
  <c r="I1966" i="1"/>
  <c r="I1967" i="1"/>
  <c r="J1967" i="1" s="1"/>
  <c r="I1968" i="1"/>
  <c r="I1969" i="1"/>
  <c r="I1970" i="1"/>
  <c r="I1971" i="1"/>
  <c r="J1971" i="1" s="1"/>
  <c r="I1972" i="1"/>
  <c r="I1973" i="1"/>
  <c r="I1974" i="1"/>
  <c r="I1975" i="1"/>
  <c r="J1975" i="1" s="1"/>
  <c r="I1976" i="1"/>
  <c r="I1977" i="1"/>
  <c r="I1978" i="1"/>
  <c r="I1979" i="1"/>
  <c r="J1979" i="1" s="1"/>
  <c r="I1980" i="1"/>
  <c r="I1981" i="1"/>
  <c r="I1982" i="1"/>
  <c r="I1983" i="1"/>
  <c r="J1983" i="1" s="1"/>
  <c r="I1984" i="1"/>
  <c r="I1985" i="1"/>
  <c r="I1986" i="1"/>
  <c r="I1987" i="1"/>
  <c r="J1987" i="1" s="1"/>
  <c r="I1988" i="1"/>
  <c r="I1989" i="1"/>
  <c r="I1990" i="1"/>
  <c r="I1991" i="1"/>
  <c r="J1991" i="1" s="1"/>
  <c r="I1992" i="1"/>
  <c r="I1993" i="1"/>
  <c r="I1994" i="1"/>
  <c r="I1995" i="1"/>
  <c r="J1995" i="1" s="1"/>
  <c r="I1996" i="1"/>
  <c r="I1997" i="1"/>
  <c r="I1998" i="1"/>
  <c r="I1999" i="1"/>
  <c r="J1999" i="1" s="1"/>
  <c r="I2000" i="1"/>
  <c r="I2001" i="1"/>
  <c r="I2002" i="1"/>
  <c r="I2003" i="1"/>
  <c r="J2003" i="1" s="1"/>
  <c r="I2004" i="1"/>
  <c r="I2005" i="1"/>
  <c r="I2006" i="1"/>
  <c r="I2007" i="1"/>
  <c r="J2007" i="1" s="1"/>
  <c r="I2008" i="1"/>
  <c r="I2009" i="1"/>
  <c r="I2010" i="1"/>
  <c r="I2011" i="1"/>
  <c r="J2011" i="1" s="1"/>
  <c r="I2012" i="1"/>
  <c r="I2013" i="1"/>
  <c r="I2014" i="1"/>
  <c r="I2015" i="1"/>
  <c r="J2015" i="1" s="1"/>
  <c r="I2016" i="1"/>
  <c r="I2017" i="1"/>
  <c r="I2018" i="1"/>
  <c r="I2019" i="1"/>
  <c r="J2019" i="1" s="1"/>
  <c r="I2020" i="1"/>
  <c r="I2021" i="1"/>
  <c r="I2022" i="1"/>
  <c r="I2023" i="1"/>
  <c r="J2023" i="1" s="1"/>
  <c r="I2024" i="1"/>
  <c r="I2025" i="1"/>
  <c r="I2026" i="1"/>
  <c r="I2027" i="1"/>
  <c r="J2027" i="1" s="1"/>
  <c r="I2028" i="1"/>
  <c r="I2029" i="1"/>
  <c r="I2030" i="1"/>
  <c r="I2031" i="1"/>
  <c r="J2031" i="1" s="1"/>
  <c r="I2032" i="1"/>
  <c r="I2033" i="1"/>
  <c r="I2034" i="1"/>
  <c r="I2035" i="1"/>
  <c r="J2035" i="1" s="1"/>
  <c r="I2036" i="1"/>
  <c r="I2037" i="1"/>
  <c r="I2038" i="1"/>
  <c r="I2039" i="1"/>
  <c r="J2039" i="1" s="1"/>
  <c r="I2040" i="1"/>
  <c r="I2041" i="1"/>
  <c r="I2042" i="1"/>
  <c r="I2043" i="1"/>
  <c r="J2043" i="1" s="1"/>
  <c r="I2044" i="1"/>
  <c r="I2045" i="1"/>
  <c r="I2046" i="1"/>
  <c r="I2047" i="1"/>
  <c r="J2047" i="1" s="1"/>
  <c r="I2048" i="1"/>
  <c r="I2049" i="1"/>
  <c r="I2050" i="1"/>
  <c r="I2051" i="1"/>
  <c r="J2051" i="1" s="1"/>
  <c r="I2052" i="1"/>
  <c r="I2053" i="1"/>
  <c r="I2054" i="1"/>
  <c r="I2055" i="1"/>
  <c r="J2055" i="1" s="1"/>
  <c r="I2056" i="1"/>
  <c r="I2057" i="1"/>
  <c r="I2058" i="1"/>
  <c r="I2059" i="1"/>
  <c r="J2059" i="1" s="1"/>
  <c r="I2060" i="1"/>
  <c r="I2061" i="1"/>
  <c r="I2062" i="1"/>
  <c r="I2063" i="1"/>
  <c r="J2063" i="1" s="1"/>
  <c r="I2064" i="1"/>
  <c r="I2065" i="1"/>
  <c r="I2066" i="1"/>
  <c r="I2067" i="1"/>
  <c r="J2067" i="1" s="1"/>
  <c r="I2068" i="1"/>
  <c r="I2069" i="1"/>
  <c r="I2070" i="1"/>
  <c r="I2071" i="1"/>
  <c r="J2071" i="1" s="1"/>
  <c r="I2072" i="1"/>
  <c r="I2073" i="1"/>
  <c r="I2074" i="1"/>
  <c r="I2075" i="1"/>
  <c r="J2075" i="1" s="1"/>
  <c r="I2076" i="1"/>
  <c r="I2077" i="1"/>
  <c r="I2078" i="1"/>
  <c r="I2079" i="1"/>
  <c r="J2079" i="1" s="1"/>
  <c r="I2080" i="1"/>
  <c r="I2081" i="1"/>
  <c r="I2082" i="1"/>
  <c r="I2083" i="1"/>
  <c r="J2083" i="1" s="1"/>
  <c r="I2084" i="1"/>
  <c r="I2085" i="1"/>
  <c r="I2086" i="1"/>
  <c r="I2087" i="1"/>
  <c r="J2087" i="1" s="1"/>
  <c r="I2088" i="1"/>
  <c r="I2089" i="1"/>
  <c r="I2090" i="1"/>
  <c r="I2091" i="1"/>
  <c r="J2091" i="1" s="1"/>
  <c r="I2092" i="1"/>
  <c r="I2093" i="1"/>
  <c r="I2094" i="1"/>
  <c r="I2095" i="1"/>
  <c r="J2095" i="1" s="1"/>
  <c r="I2096" i="1"/>
  <c r="I2097" i="1"/>
  <c r="I2098" i="1"/>
  <c r="I2099" i="1"/>
  <c r="J2099" i="1" s="1"/>
  <c r="I2100" i="1"/>
  <c r="I2101" i="1"/>
  <c r="I2102" i="1"/>
  <c r="I2103" i="1"/>
  <c r="J2103" i="1" s="1"/>
  <c r="I2104" i="1"/>
  <c r="I2105" i="1"/>
  <c r="I2106" i="1"/>
  <c r="I2107" i="1"/>
  <c r="J2107" i="1" s="1"/>
  <c r="I2108" i="1"/>
  <c r="I2109" i="1"/>
  <c r="I2110" i="1"/>
  <c r="I2111" i="1"/>
  <c r="J2111" i="1" s="1"/>
  <c r="I2112" i="1"/>
  <c r="I2113" i="1"/>
  <c r="I2114" i="1"/>
  <c r="I2115" i="1"/>
  <c r="J2115" i="1" s="1"/>
  <c r="I2116" i="1"/>
  <c r="I2117" i="1"/>
  <c r="I2118" i="1"/>
  <c r="I2119" i="1"/>
  <c r="J2119" i="1" s="1"/>
  <c r="I2120" i="1"/>
  <c r="I2121" i="1"/>
  <c r="I2122" i="1"/>
  <c r="I2123" i="1"/>
  <c r="J2123" i="1" s="1"/>
  <c r="I2124" i="1"/>
  <c r="I2125" i="1"/>
  <c r="I2126" i="1"/>
  <c r="I2127" i="1"/>
  <c r="J2127" i="1" s="1"/>
  <c r="I2128" i="1"/>
  <c r="I2129" i="1"/>
  <c r="I2130" i="1"/>
  <c r="I2131" i="1"/>
  <c r="J2131" i="1" s="1"/>
  <c r="I2132" i="1"/>
  <c r="I2133" i="1"/>
  <c r="I2134" i="1"/>
  <c r="I2135" i="1"/>
  <c r="J2135" i="1" s="1"/>
  <c r="I2136" i="1"/>
  <c r="I2137" i="1"/>
  <c r="I2138" i="1"/>
  <c r="I2139" i="1"/>
  <c r="J2139" i="1" s="1"/>
  <c r="I2140" i="1"/>
  <c r="I2141" i="1"/>
  <c r="I2142" i="1"/>
  <c r="I2143" i="1"/>
  <c r="J2143" i="1" s="1"/>
  <c r="I2144" i="1"/>
  <c r="I2145" i="1"/>
  <c r="I2146" i="1"/>
  <c r="I2147" i="1"/>
  <c r="J2147" i="1" s="1"/>
  <c r="I2148" i="1"/>
  <c r="I2149" i="1"/>
  <c r="I2150" i="1"/>
  <c r="I2151" i="1"/>
  <c r="J2151" i="1" s="1"/>
  <c r="I2152" i="1"/>
  <c r="I2153" i="1"/>
  <c r="I2154" i="1"/>
  <c r="I2155" i="1"/>
  <c r="J2155" i="1" s="1"/>
  <c r="I2156" i="1"/>
  <c r="I2157" i="1"/>
  <c r="I2158" i="1"/>
  <c r="I2159" i="1"/>
  <c r="J2159" i="1" s="1"/>
  <c r="I2160" i="1"/>
  <c r="I2161" i="1"/>
  <c r="I2162" i="1"/>
  <c r="I2163" i="1"/>
  <c r="J2163" i="1" s="1"/>
  <c r="I2164" i="1"/>
  <c r="I2165" i="1"/>
  <c r="I2166" i="1"/>
  <c r="I2167" i="1"/>
  <c r="J2167" i="1" s="1"/>
  <c r="I2168" i="1"/>
  <c r="I2169" i="1"/>
  <c r="I2170" i="1"/>
  <c r="I2171" i="1"/>
  <c r="J2171" i="1" s="1"/>
  <c r="I2172" i="1"/>
  <c r="I2173" i="1"/>
  <c r="I2174" i="1"/>
  <c r="I2175" i="1"/>
  <c r="J2175" i="1" s="1"/>
  <c r="I2176" i="1"/>
  <c r="I2177" i="1"/>
  <c r="I2178" i="1"/>
  <c r="I2179" i="1"/>
  <c r="J2179" i="1" s="1"/>
  <c r="I2180" i="1"/>
  <c r="I2181" i="1"/>
  <c r="I2182" i="1"/>
  <c r="I2183" i="1"/>
  <c r="J2183" i="1" s="1"/>
  <c r="I2184" i="1"/>
  <c r="I2185" i="1"/>
  <c r="I2186" i="1"/>
  <c r="I2187" i="1"/>
  <c r="J2187" i="1" s="1"/>
  <c r="I2188" i="1"/>
  <c r="I2189" i="1"/>
  <c r="I2190" i="1"/>
  <c r="I2191" i="1"/>
  <c r="J2191" i="1" s="1"/>
  <c r="I2192" i="1"/>
  <c r="I2193" i="1"/>
  <c r="I2194" i="1"/>
  <c r="I2195" i="1"/>
  <c r="J2195" i="1" s="1"/>
  <c r="I2196" i="1"/>
  <c r="I2197" i="1"/>
  <c r="I2198" i="1"/>
  <c r="I2199" i="1"/>
  <c r="J2199" i="1" s="1"/>
  <c r="I2200" i="1"/>
  <c r="I2201" i="1"/>
  <c r="I2202" i="1"/>
  <c r="I2203" i="1"/>
  <c r="J2203" i="1" s="1"/>
  <c r="I2204" i="1"/>
  <c r="I2205" i="1"/>
  <c r="I2206" i="1"/>
  <c r="I2207" i="1"/>
  <c r="J2207" i="1" s="1"/>
  <c r="I2208" i="1"/>
  <c r="I2209" i="1"/>
  <c r="I2210" i="1"/>
  <c r="I2211" i="1"/>
  <c r="J2211" i="1" s="1"/>
  <c r="I2212" i="1"/>
  <c r="I2213" i="1"/>
  <c r="I2214" i="1"/>
  <c r="I2215" i="1"/>
  <c r="J2215" i="1" s="1"/>
  <c r="I2216" i="1"/>
  <c r="I2217" i="1"/>
  <c r="I2218" i="1"/>
  <c r="I2219" i="1"/>
  <c r="J2219" i="1" s="1"/>
  <c r="I2220" i="1"/>
  <c r="I2221" i="1"/>
  <c r="I2222" i="1"/>
  <c r="I2223" i="1"/>
  <c r="J2223" i="1" s="1"/>
  <c r="I2224" i="1"/>
  <c r="I2225" i="1"/>
  <c r="I2226" i="1"/>
  <c r="I2227" i="1"/>
  <c r="J2227" i="1" s="1"/>
  <c r="I2228" i="1"/>
  <c r="I2229" i="1"/>
  <c r="I2230" i="1"/>
  <c r="I2231" i="1"/>
  <c r="J2231" i="1" s="1"/>
  <c r="I2232" i="1"/>
  <c r="I2233" i="1"/>
  <c r="I2234" i="1"/>
  <c r="I2235" i="1"/>
  <c r="J2235" i="1" s="1"/>
  <c r="I2236" i="1"/>
  <c r="I2237" i="1"/>
  <c r="I2238" i="1"/>
  <c r="I2239" i="1"/>
  <c r="J2239" i="1" s="1"/>
  <c r="I2240" i="1"/>
  <c r="I2241" i="1"/>
  <c r="I2242" i="1"/>
  <c r="I2243" i="1"/>
  <c r="J2243" i="1" s="1"/>
  <c r="I2244" i="1"/>
  <c r="I2245" i="1"/>
  <c r="I2246" i="1"/>
  <c r="I2247" i="1"/>
  <c r="J2247" i="1" s="1"/>
  <c r="I2248" i="1"/>
  <c r="I2249" i="1"/>
  <c r="I2250" i="1"/>
  <c r="I2251" i="1"/>
  <c r="J2251" i="1" s="1"/>
  <c r="I2252" i="1"/>
  <c r="I2253" i="1"/>
  <c r="I2254" i="1"/>
  <c r="I2255" i="1"/>
  <c r="J2255" i="1" s="1"/>
  <c r="I2256" i="1"/>
  <c r="I2257" i="1"/>
  <c r="I2258" i="1"/>
  <c r="I2259" i="1"/>
  <c r="J2259" i="1" s="1"/>
  <c r="I2260" i="1"/>
  <c r="I2261" i="1"/>
  <c r="I2262" i="1"/>
  <c r="I2263" i="1"/>
  <c r="J2263" i="1" s="1"/>
  <c r="I2264" i="1"/>
  <c r="I2265" i="1"/>
  <c r="I2266" i="1"/>
  <c r="I2267" i="1"/>
  <c r="J2267" i="1" s="1"/>
  <c r="I2268" i="1"/>
  <c r="I2269" i="1"/>
  <c r="I2270" i="1"/>
  <c r="I2271" i="1"/>
  <c r="J2271" i="1" s="1"/>
  <c r="I2272" i="1"/>
  <c r="I2273" i="1"/>
  <c r="I2274" i="1"/>
  <c r="I2275" i="1"/>
  <c r="J2275" i="1" s="1"/>
  <c r="I2276" i="1"/>
  <c r="I2277" i="1"/>
  <c r="I2278" i="1"/>
  <c r="I2279" i="1"/>
  <c r="J2279" i="1" s="1"/>
  <c r="I2280" i="1"/>
  <c r="I2281" i="1"/>
  <c r="I2282" i="1"/>
  <c r="I2283" i="1"/>
  <c r="J2283" i="1" s="1"/>
  <c r="I2284" i="1"/>
  <c r="I2285" i="1"/>
  <c r="I2286" i="1"/>
  <c r="I2287" i="1"/>
  <c r="J2287" i="1" s="1"/>
  <c r="I2288" i="1"/>
  <c r="I2289" i="1"/>
  <c r="I2290" i="1"/>
  <c r="I2291" i="1"/>
  <c r="J2291" i="1" s="1"/>
  <c r="I2292" i="1"/>
  <c r="I2293" i="1"/>
  <c r="I2294" i="1"/>
  <c r="I2295" i="1"/>
  <c r="J2295" i="1" s="1"/>
  <c r="I2296" i="1"/>
  <c r="I2297" i="1"/>
  <c r="I2298" i="1"/>
  <c r="I2299" i="1"/>
  <c r="J2299" i="1" s="1"/>
  <c r="I2300" i="1"/>
  <c r="I2301" i="1"/>
  <c r="I2302" i="1"/>
  <c r="I2303" i="1"/>
  <c r="J2303" i="1" s="1"/>
  <c r="I2304" i="1"/>
  <c r="I2305" i="1"/>
  <c r="I2306" i="1"/>
  <c r="I2307" i="1"/>
  <c r="J2307" i="1" s="1"/>
  <c r="I2308" i="1"/>
  <c r="I2309" i="1"/>
  <c r="I2310" i="1"/>
  <c r="I2311" i="1"/>
  <c r="J2311" i="1" s="1"/>
  <c r="I2312" i="1"/>
  <c r="I2313" i="1"/>
  <c r="I2314" i="1"/>
  <c r="I2315" i="1"/>
  <c r="J2315" i="1" s="1"/>
  <c r="I2316" i="1"/>
  <c r="I2317" i="1"/>
  <c r="I2318" i="1"/>
  <c r="I2319" i="1"/>
  <c r="J2319" i="1" s="1"/>
  <c r="I2320" i="1"/>
  <c r="I2321" i="1"/>
  <c r="I2322" i="1"/>
  <c r="I2323" i="1"/>
  <c r="J2323" i="1" s="1"/>
  <c r="I2324" i="1"/>
  <c r="I2325" i="1"/>
  <c r="I2326" i="1"/>
  <c r="I2327" i="1"/>
  <c r="J2327" i="1" s="1"/>
  <c r="I2328" i="1"/>
  <c r="I2329" i="1"/>
  <c r="I2330" i="1"/>
  <c r="I2331" i="1"/>
  <c r="J2331" i="1" s="1"/>
  <c r="I2332" i="1"/>
  <c r="I2333" i="1"/>
  <c r="I2334" i="1"/>
  <c r="I2335" i="1"/>
  <c r="J2335" i="1" s="1"/>
  <c r="I2336" i="1"/>
  <c r="I2337" i="1"/>
  <c r="I2338" i="1"/>
  <c r="I2339" i="1"/>
  <c r="J2339" i="1" s="1"/>
  <c r="I2340" i="1"/>
  <c r="I2341" i="1"/>
  <c r="I2342" i="1"/>
  <c r="I2343" i="1"/>
  <c r="J2343" i="1" s="1"/>
  <c r="I2344" i="1"/>
  <c r="I2345" i="1"/>
  <c r="I2346" i="1"/>
  <c r="I2347" i="1"/>
  <c r="J2347" i="1" s="1"/>
  <c r="I2348" i="1"/>
  <c r="I2349" i="1"/>
  <c r="I2350" i="1"/>
  <c r="I2351" i="1"/>
  <c r="J2351" i="1" s="1"/>
  <c r="I2352" i="1"/>
  <c r="I2353" i="1"/>
  <c r="I2354" i="1"/>
  <c r="I2355" i="1"/>
  <c r="J2355" i="1" s="1"/>
  <c r="I2356" i="1"/>
  <c r="I2357" i="1"/>
  <c r="I2358" i="1"/>
  <c r="I2359" i="1"/>
  <c r="J2359" i="1" s="1"/>
  <c r="I2360" i="1"/>
  <c r="I2361" i="1"/>
  <c r="I2362" i="1"/>
  <c r="I2363" i="1"/>
  <c r="J2363" i="1" s="1"/>
  <c r="I2364" i="1"/>
  <c r="I2365" i="1"/>
  <c r="I2366" i="1"/>
  <c r="I2367" i="1"/>
  <c r="J2367" i="1" s="1"/>
  <c r="I2368" i="1"/>
  <c r="I2369" i="1"/>
  <c r="I2370" i="1"/>
  <c r="I2371" i="1"/>
  <c r="J2371" i="1" s="1"/>
  <c r="I2372" i="1"/>
  <c r="I2373" i="1"/>
  <c r="I2374" i="1"/>
  <c r="I2375" i="1"/>
  <c r="J2375" i="1" s="1"/>
  <c r="I2376" i="1"/>
  <c r="I2377" i="1"/>
  <c r="I2378" i="1"/>
  <c r="I2379" i="1"/>
  <c r="J2379" i="1" s="1"/>
  <c r="I2380" i="1"/>
  <c r="I2381" i="1"/>
  <c r="I2382" i="1"/>
  <c r="I2383" i="1"/>
  <c r="J2383" i="1" s="1"/>
  <c r="I2384" i="1"/>
  <c r="I2385" i="1"/>
  <c r="I2386" i="1"/>
  <c r="I2387" i="1"/>
  <c r="J2387" i="1" s="1"/>
  <c r="I2388" i="1"/>
  <c r="I2389" i="1"/>
  <c r="I2390" i="1"/>
  <c r="I2391" i="1"/>
  <c r="J2391" i="1" s="1"/>
  <c r="I2392" i="1"/>
  <c r="I2393" i="1"/>
  <c r="I2394" i="1"/>
  <c r="I2395" i="1"/>
  <c r="J2395" i="1" s="1"/>
  <c r="I2396" i="1"/>
  <c r="I2397" i="1"/>
  <c r="I2398" i="1"/>
  <c r="I2399" i="1"/>
  <c r="J2399" i="1" s="1"/>
  <c r="I2400" i="1"/>
  <c r="I2401" i="1"/>
  <c r="I2402" i="1"/>
  <c r="I2403" i="1"/>
  <c r="J2403" i="1" s="1"/>
  <c r="I2404" i="1"/>
  <c r="I2405" i="1"/>
  <c r="I2406" i="1"/>
  <c r="I2407" i="1"/>
  <c r="J2407" i="1" s="1"/>
  <c r="I2408" i="1"/>
  <c r="I2409" i="1"/>
  <c r="I2410" i="1"/>
  <c r="I2411" i="1"/>
  <c r="J2411" i="1" s="1"/>
  <c r="I2412" i="1"/>
  <c r="I2413" i="1"/>
  <c r="I2414" i="1"/>
  <c r="I2415" i="1"/>
  <c r="J2415" i="1" s="1"/>
  <c r="I2416" i="1"/>
  <c r="I2417" i="1"/>
  <c r="I2418" i="1"/>
  <c r="I2419" i="1"/>
  <c r="J2419" i="1" s="1"/>
  <c r="I2420" i="1"/>
  <c r="I2421" i="1"/>
  <c r="I2422" i="1"/>
  <c r="I2423" i="1"/>
  <c r="J2423" i="1" s="1"/>
  <c r="I2424" i="1"/>
  <c r="I2425" i="1"/>
  <c r="I2426" i="1"/>
  <c r="I2427" i="1"/>
  <c r="J2427" i="1" s="1"/>
  <c r="I2428" i="1"/>
  <c r="I2429" i="1"/>
  <c r="I2430" i="1"/>
  <c r="I2431" i="1"/>
  <c r="J2431" i="1" s="1"/>
  <c r="I2432" i="1"/>
  <c r="I2433" i="1"/>
  <c r="I2434" i="1"/>
  <c r="I2435" i="1"/>
  <c r="J2435" i="1" s="1"/>
  <c r="I2436" i="1"/>
  <c r="I2437" i="1"/>
  <c r="I2438" i="1"/>
  <c r="I2439" i="1"/>
  <c r="J2439" i="1" s="1"/>
  <c r="I2440" i="1"/>
  <c r="I2441" i="1"/>
  <c r="I2442" i="1"/>
  <c r="I2443" i="1"/>
  <c r="J2443" i="1" s="1"/>
  <c r="I2444" i="1"/>
  <c r="I2445" i="1"/>
  <c r="I2446" i="1"/>
  <c r="I2447" i="1"/>
  <c r="J2447" i="1" s="1"/>
  <c r="I2448" i="1"/>
  <c r="I2449" i="1"/>
  <c r="I2450" i="1"/>
  <c r="I2451" i="1"/>
  <c r="J2451" i="1" s="1"/>
  <c r="I2452" i="1"/>
  <c r="I2453" i="1"/>
  <c r="I2454" i="1"/>
  <c r="I2455" i="1"/>
  <c r="J2455" i="1" s="1"/>
  <c r="I2456" i="1"/>
  <c r="I2457" i="1"/>
  <c r="I2458" i="1"/>
  <c r="I2459" i="1"/>
  <c r="J2459" i="1" s="1"/>
  <c r="I2460" i="1"/>
  <c r="I2461" i="1"/>
  <c r="I2462" i="1"/>
  <c r="I2463" i="1"/>
  <c r="J2463" i="1" s="1"/>
  <c r="I2464" i="1"/>
  <c r="I2465" i="1"/>
  <c r="I2466" i="1"/>
  <c r="I2467" i="1"/>
  <c r="J2467" i="1" s="1"/>
  <c r="I2468" i="1"/>
  <c r="I2469" i="1"/>
  <c r="I2470" i="1"/>
  <c r="I2471" i="1"/>
  <c r="J2471" i="1" s="1"/>
  <c r="I2472" i="1"/>
  <c r="I2473" i="1"/>
  <c r="I2474" i="1"/>
  <c r="I2475" i="1"/>
  <c r="J2475" i="1" s="1"/>
  <c r="I2476" i="1"/>
  <c r="I2477" i="1"/>
  <c r="I2478" i="1"/>
  <c r="I2479" i="1"/>
  <c r="J2479" i="1" s="1"/>
  <c r="I2480" i="1"/>
  <c r="I2481" i="1"/>
  <c r="I2482" i="1"/>
  <c r="I2483" i="1"/>
  <c r="J2483" i="1" s="1"/>
  <c r="I2484" i="1"/>
  <c r="I2485" i="1"/>
  <c r="I2486" i="1"/>
  <c r="I2487" i="1"/>
  <c r="J2487" i="1" s="1"/>
  <c r="I2488" i="1"/>
  <c r="I2489" i="1"/>
  <c r="I2490" i="1"/>
  <c r="I2491" i="1"/>
  <c r="J2491" i="1" s="1"/>
  <c r="I2492" i="1"/>
  <c r="I2493" i="1"/>
  <c r="I2494" i="1"/>
  <c r="I2495" i="1"/>
  <c r="J2495" i="1" s="1"/>
  <c r="I2496" i="1"/>
  <c r="I2497" i="1"/>
  <c r="I2498" i="1"/>
  <c r="I2499" i="1"/>
  <c r="J2499" i="1" s="1"/>
  <c r="I2500" i="1"/>
  <c r="I2501" i="1"/>
  <c r="I2502" i="1"/>
  <c r="I2503" i="1"/>
  <c r="J2503" i="1" s="1"/>
  <c r="I2504" i="1"/>
  <c r="I2505" i="1"/>
  <c r="I2506" i="1"/>
  <c r="I2507" i="1"/>
  <c r="J2507" i="1" s="1"/>
  <c r="I2508" i="1"/>
  <c r="I2509" i="1"/>
  <c r="I2510" i="1"/>
  <c r="I2511" i="1"/>
  <c r="J2511" i="1" s="1"/>
  <c r="I2512" i="1"/>
  <c r="I2513" i="1"/>
  <c r="I2514" i="1"/>
  <c r="I2515" i="1"/>
  <c r="J2515" i="1" s="1"/>
  <c r="I2516" i="1"/>
  <c r="I2517" i="1"/>
  <c r="I2518" i="1"/>
  <c r="I2519" i="1"/>
  <c r="J2519" i="1" s="1"/>
  <c r="I2520" i="1"/>
  <c r="I2521" i="1"/>
  <c r="I2522" i="1"/>
  <c r="I2523" i="1"/>
  <c r="J2523" i="1" s="1"/>
  <c r="I2524" i="1"/>
  <c r="I2525" i="1"/>
  <c r="I2526" i="1"/>
  <c r="I2527" i="1"/>
  <c r="J2527" i="1" s="1"/>
  <c r="I2528" i="1"/>
  <c r="I2529" i="1"/>
  <c r="I2530" i="1"/>
  <c r="I2531" i="1"/>
  <c r="J2531" i="1" s="1"/>
  <c r="I2532" i="1"/>
  <c r="I2533" i="1"/>
  <c r="I2534" i="1"/>
  <c r="I2535" i="1"/>
  <c r="J2535" i="1" s="1"/>
  <c r="I2536" i="1"/>
  <c r="I2537" i="1"/>
  <c r="I2538" i="1"/>
  <c r="I2539" i="1"/>
  <c r="J2539" i="1" s="1"/>
  <c r="I2540" i="1"/>
  <c r="I2541" i="1"/>
  <c r="I2542" i="1"/>
  <c r="I2543" i="1"/>
  <c r="J2543" i="1" s="1"/>
  <c r="I2544" i="1"/>
  <c r="I2545" i="1"/>
  <c r="I2546" i="1"/>
  <c r="I2547" i="1"/>
  <c r="J2547" i="1" s="1"/>
  <c r="I2548" i="1"/>
  <c r="I2549" i="1"/>
  <c r="I2550" i="1"/>
  <c r="I2551" i="1"/>
  <c r="J2551" i="1" s="1"/>
  <c r="I2552" i="1"/>
  <c r="I2553" i="1"/>
  <c r="I2554" i="1"/>
  <c r="I2555" i="1"/>
  <c r="J2555" i="1" s="1"/>
  <c r="I2556" i="1"/>
  <c r="I2557" i="1"/>
  <c r="I2558" i="1"/>
  <c r="I2559" i="1"/>
  <c r="J2559" i="1" s="1"/>
  <c r="I2560" i="1"/>
  <c r="I2561" i="1"/>
  <c r="I2562" i="1"/>
  <c r="I2563" i="1"/>
  <c r="J2563" i="1" s="1"/>
  <c r="I2564" i="1"/>
  <c r="I2565" i="1"/>
  <c r="I2566" i="1"/>
  <c r="I2567" i="1"/>
  <c r="J2567" i="1" s="1"/>
  <c r="I2568" i="1"/>
  <c r="I2569" i="1"/>
  <c r="I2570" i="1"/>
  <c r="I2571" i="1"/>
  <c r="J2571" i="1" s="1"/>
  <c r="I2572" i="1"/>
  <c r="I2573" i="1"/>
  <c r="I2574" i="1"/>
  <c r="I2575" i="1"/>
  <c r="J2575" i="1" s="1"/>
  <c r="I2576" i="1"/>
  <c r="I2577" i="1"/>
  <c r="I2578" i="1"/>
  <c r="I2579" i="1"/>
  <c r="J2579" i="1" s="1"/>
  <c r="I2580" i="1"/>
  <c r="I2581" i="1"/>
  <c r="I2582" i="1"/>
  <c r="I2583" i="1"/>
  <c r="J2583" i="1" s="1"/>
  <c r="I2584" i="1"/>
  <c r="I2585" i="1"/>
  <c r="I2586" i="1"/>
  <c r="I2587" i="1"/>
  <c r="J2587" i="1" s="1"/>
  <c r="I2588" i="1"/>
  <c r="I2589" i="1"/>
  <c r="I2590" i="1"/>
  <c r="I2591" i="1"/>
  <c r="J2591" i="1" s="1"/>
  <c r="I2592" i="1"/>
  <c r="I2593" i="1"/>
  <c r="I2594" i="1"/>
  <c r="I2595" i="1"/>
  <c r="J2595" i="1" s="1"/>
  <c r="I2596" i="1"/>
  <c r="I2597" i="1"/>
  <c r="I2598" i="1"/>
  <c r="I2599" i="1"/>
  <c r="J2599" i="1" s="1"/>
  <c r="I2600" i="1"/>
  <c r="I2601" i="1"/>
  <c r="I2602" i="1"/>
  <c r="I2603" i="1"/>
  <c r="J2603" i="1" s="1"/>
  <c r="I2604" i="1"/>
  <c r="I2605" i="1"/>
  <c r="I2606" i="1"/>
  <c r="I2607" i="1"/>
  <c r="J2607" i="1" s="1"/>
  <c r="I2608" i="1"/>
  <c r="I2609" i="1"/>
  <c r="I2610" i="1"/>
  <c r="I2611" i="1"/>
  <c r="J2611" i="1" s="1"/>
  <c r="I2612" i="1"/>
  <c r="I2613" i="1"/>
  <c r="I2614" i="1"/>
  <c r="I2615" i="1"/>
  <c r="J2615" i="1" s="1"/>
  <c r="I2616" i="1"/>
  <c r="I2617" i="1"/>
  <c r="I2618" i="1"/>
  <c r="I2619" i="1"/>
  <c r="J2619" i="1" s="1"/>
  <c r="I2620" i="1"/>
  <c r="I2621" i="1"/>
  <c r="I2622" i="1"/>
  <c r="I2623" i="1"/>
  <c r="J2623" i="1" s="1"/>
  <c r="I2624" i="1"/>
  <c r="I2625" i="1"/>
  <c r="I2626" i="1"/>
  <c r="I2627" i="1"/>
  <c r="J2627" i="1" s="1"/>
  <c r="I2628" i="1"/>
  <c r="I2629" i="1"/>
  <c r="I2630" i="1"/>
  <c r="I2631" i="1"/>
  <c r="J2631" i="1" s="1"/>
  <c r="I2632" i="1"/>
  <c r="I2633" i="1"/>
  <c r="I2634" i="1"/>
  <c r="I2635" i="1"/>
  <c r="J2635" i="1" s="1"/>
  <c r="I2636" i="1"/>
  <c r="I2637" i="1"/>
  <c r="I2638" i="1"/>
  <c r="I2639" i="1"/>
  <c r="J2639" i="1" s="1"/>
  <c r="I2640" i="1"/>
  <c r="I2641" i="1"/>
  <c r="I2642" i="1"/>
  <c r="I2643" i="1"/>
  <c r="J2643" i="1" s="1"/>
  <c r="I2644" i="1"/>
  <c r="I2645" i="1"/>
  <c r="I2646" i="1"/>
  <c r="I2647" i="1"/>
  <c r="J2647" i="1" s="1"/>
  <c r="I2648" i="1"/>
  <c r="I2649" i="1"/>
  <c r="I2650" i="1"/>
  <c r="I2651" i="1"/>
  <c r="J2651" i="1" s="1"/>
  <c r="I2652" i="1"/>
  <c r="I2653" i="1"/>
  <c r="I2654" i="1"/>
  <c r="I2655" i="1"/>
  <c r="J2655" i="1" s="1"/>
  <c r="I2656" i="1"/>
  <c r="I2657" i="1"/>
  <c r="I2658" i="1"/>
  <c r="I2659" i="1"/>
  <c r="J2659" i="1" s="1"/>
  <c r="I2660" i="1"/>
  <c r="I2661" i="1"/>
  <c r="I2662" i="1"/>
  <c r="I2663" i="1"/>
  <c r="J2663" i="1" s="1"/>
  <c r="I2664" i="1"/>
  <c r="I2665" i="1"/>
  <c r="I2666" i="1"/>
  <c r="I2667" i="1"/>
  <c r="J2667" i="1" s="1"/>
  <c r="I2668" i="1"/>
  <c r="I2669" i="1"/>
  <c r="I2670" i="1"/>
  <c r="I2671" i="1"/>
  <c r="J2671" i="1" s="1"/>
  <c r="I2672" i="1"/>
  <c r="I2673" i="1"/>
  <c r="I2674" i="1"/>
  <c r="I2675" i="1"/>
  <c r="J2675" i="1" s="1"/>
  <c r="I2676" i="1"/>
  <c r="I2677" i="1"/>
  <c r="I2678" i="1"/>
  <c r="I2679" i="1"/>
  <c r="J2679" i="1" s="1"/>
  <c r="I2680" i="1"/>
  <c r="I2681" i="1"/>
  <c r="I2682" i="1"/>
  <c r="I2683" i="1"/>
  <c r="J2683" i="1" s="1"/>
  <c r="I2684" i="1"/>
  <c r="I2685" i="1"/>
  <c r="I2686" i="1"/>
  <c r="I2687" i="1"/>
  <c r="J2687" i="1" s="1"/>
  <c r="I2688" i="1"/>
  <c r="I2689" i="1"/>
  <c r="I2690" i="1"/>
  <c r="I2691" i="1"/>
  <c r="J2691" i="1" s="1"/>
  <c r="I2692" i="1"/>
  <c r="I2693" i="1"/>
  <c r="I2694" i="1"/>
  <c r="I2695" i="1"/>
  <c r="J2695" i="1" s="1"/>
  <c r="I2696" i="1"/>
  <c r="I2697" i="1"/>
  <c r="I2698" i="1"/>
  <c r="I2699" i="1"/>
  <c r="J2699" i="1" s="1"/>
  <c r="I2700" i="1"/>
  <c r="I2701" i="1"/>
  <c r="I2702" i="1"/>
  <c r="I2703" i="1"/>
  <c r="J2703" i="1" s="1"/>
  <c r="I2704" i="1"/>
  <c r="I2705" i="1"/>
  <c r="I2706" i="1"/>
  <c r="I2707" i="1"/>
  <c r="J2707" i="1" s="1"/>
  <c r="I2708" i="1"/>
  <c r="I2709" i="1"/>
  <c r="I2710" i="1"/>
  <c r="I2711" i="1"/>
  <c r="J2711" i="1" s="1"/>
  <c r="I2712" i="1"/>
  <c r="I2713" i="1"/>
  <c r="I2714" i="1"/>
  <c r="I2715" i="1"/>
  <c r="J2715" i="1" s="1"/>
  <c r="I2716" i="1"/>
  <c r="I2717" i="1"/>
  <c r="I2718" i="1"/>
  <c r="I2719" i="1"/>
  <c r="J2719" i="1" s="1"/>
  <c r="I2720" i="1"/>
  <c r="I2721" i="1"/>
  <c r="I2722" i="1"/>
  <c r="I2723" i="1"/>
  <c r="J2723" i="1" s="1"/>
  <c r="I2724" i="1"/>
  <c r="I2725" i="1"/>
  <c r="I2726" i="1"/>
  <c r="I2727" i="1"/>
  <c r="J2727" i="1" s="1"/>
  <c r="I2728" i="1"/>
  <c r="I2729" i="1"/>
  <c r="I2730" i="1"/>
  <c r="I2731" i="1"/>
  <c r="J2731" i="1" s="1"/>
  <c r="I2732" i="1"/>
  <c r="I2733" i="1"/>
  <c r="I2734" i="1"/>
  <c r="I2735" i="1"/>
  <c r="J2735" i="1" s="1"/>
  <c r="I2736" i="1"/>
  <c r="I2737" i="1"/>
  <c r="I2738" i="1"/>
  <c r="I2739" i="1"/>
  <c r="J2739" i="1" s="1"/>
  <c r="I2740" i="1"/>
  <c r="I2741" i="1"/>
  <c r="I2742" i="1"/>
  <c r="I2743" i="1"/>
  <c r="J2743" i="1" s="1"/>
  <c r="I2744" i="1"/>
  <c r="I2745" i="1"/>
  <c r="I2746" i="1"/>
  <c r="I2747" i="1"/>
  <c r="J2747" i="1" s="1"/>
  <c r="I2748" i="1"/>
  <c r="I2749" i="1"/>
  <c r="I2750" i="1"/>
  <c r="I2751" i="1"/>
  <c r="J2751" i="1" s="1"/>
  <c r="I2752" i="1"/>
  <c r="I2753" i="1"/>
  <c r="I2754" i="1"/>
  <c r="I2755" i="1"/>
  <c r="J2755" i="1" s="1"/>
  <c r="I2756" i="1"/>
  <c r="I2757" i="1"/>
  <c r="I2758" i="1"/>
  <c r="I2759" i="1"/>
  <c r="J2759" i="1" s="1"/>
  <c r="I2760" i="1"/>
  <c r="I2761" i="1"/>
  <c r="I2762" i="1"/>
  <c r="I2763" i="1"/>
  <c r="J2763" i="1" s="1"/>
  <c r="I2764" i="1"/>
  <c r="I2765" i="1"/>
  <c r="I2766" i="1"/>
  <c r="I2767" i="1"/>
  <c r="J2767" i="1" s="1"/>
  <c r="I2768" i="1"/>
  <c r="I2769" i="1"/>
  <c r="I2770" i="1"/>
  <c r="I2771" i="1"/>
  <c r="J2771" i="1" s="1"/>
  <c r="I2772" i="1"/>
  <c r="I2773" i="1"/>
  <c r="I2774" i="1"/>
  <c r="I2775" i="1"/>
  <c r="J2775" i="1" s="1"/>
  <c r="I2776" i="1"/>
  <c r="I2777" i="1"/>
  <c r="I2778" i="1"/>
  <c r="I2779" i="1"/>
  <c r="J2779" i="1" s="1"/>
  <c r="I2780" i="1"/>
  <c r="I2781" i="1"/>
  <c r="I2782" i="1"/>
  <c r="I2783" i="1"/>
  <c r="J2783" i="1" s="1"/>
  <c r="I2784" i="1"/>
  <c r="I2785" i="1"/>
  <c r="I2786" i="1"/>
  <c r="I2787" i="1"/>
  <c r="J2787" i="1" s="1"/>
  <c r="I2788" i="1"/>
  <c r="I2789" i="1"/>
  <c r="I2790" i="1"/>
  <c r="I2791" i="1"/>
  <c r="J2791" i="1" s="1"/>
  <c r="I2792" i="1"/>
  <c r="I2793" i="1"/>
  <c r="I2794" i="1"/>
  <c r="I2795" i="1"/>
  <c r="J2795" i="1" s="1"/>
  <c r="I2796" i="1"/>
  <c r="I2797" i="1"/>
  <c r="I2798" i="1"/>
  <c r="I2799" i="1"/>
  <c r="J2799" i="1" s="1"/>
  <c r="I2800" i="1"/>
  <c r="I2801" i="1"/>
  <c r="I2802" i="1"/>
  <c r="I2803" i="1"/>
  <c r="J2803" i="1" s="1"/>
  <c r="I2804" i="1"/>
  <c r="I2805" i="1"/>
  <c r="I2806" i="1"/>
  <c r="I2807" i="1"/>
  <c r="J2807" i="1" s="1"/>
  <c r="I2808" i="1"/>
  <c r="I2809" i="1"/>
  <c r="I2810" i="1"/>
  <c r="I2811" i="1"/>
  <c r="J2811" i="1" s="1"/>
  <c r="I2812" i="1"/>
  <c r="I2813" i="1"/>
  <c r="I2814" i="1"/>
  <c r="I2815" i="1"/>
  <c r="J2815" i="1" s="1"/>
  <c r="I2816" i="1"/>
  <c r="I2817" i="1"/>
  <c r="I2818" i="1"/>
  <c r="I2819" i="1"/>
  <c r="J2819" i="1" s="1"/>
  <c r="I2820" i="1"/>
  <c r="I2821" i="1"/>
  <c r="I2822" i="1"/>
  <c r="I2823" i="1"/>
  <c r="J2823" i="1" s="1"/>
  <c r="I2824" i="1"/>
  <c r="I2825" i="1"/>
  <c r="I2826" i="1"/>
  <c r="I2827" i="1"/>
  <c r="J2827" i="1" s="1"/>
  <c r="I2828" i="1"/>
  <c r="I2829" i="1"/>
  <c r="I2830" i="1"/>
  <c r="I2831" i="1"/>
  <c r="J2831" i="1" s="1"/>
  <c r="I2832" i="1"/>
  <c r="I2833" i="1"/>
  <c r="I2834" i="1"/>
  <c r="I2835" i="1"/>
  <c r="J2835" i="1" s="1"/>
  <c r="I2836" i="1"/>
  <c r="I2837" i="1"/>
  <c r="I2838" i="1"/>
  <c r="I2839" i="1"/>
  <c r="J2839" i="1" s="1"/>
  <c r="I2840" i="1"/>
  <c r="I2841" i="1"/>
  <c r="I2842" i="1"/>
  <c r="I2843" i="1"/>
  <c r="J2843" i="1" s="1"/>
  <c r="I2844" i="1"/>
  <c r="I2845" i="1"/>
  <c r="I2846" i="1"/>
  <c r="I2847" i="1"/>
  <c r="J2847" i="1" s="1"/>
  <c r="I2848" i="1"/>
  <c r="I2849" i="1"/>
  <c r="I2850" i="1"/>
  <c r="I2851" i="1"/>
  <c r="J2851" i="1" s="1"/>
  <c r="I2852" i="1"/>
  <c r="I2853" i="1"/>
  <c r="I2854" i="1"/>
  <c r="I2855" i="1"/>
  <c r="J2855" i="1" s="1"/>
  <c r="I2856" i="1"/>
  <c r="I2857" i="1"/>
  <c r="I2858" i="1"/>
  <c r="I2859" i="1"/>
  <c r="J2859" i="1" s="1"/>
  <c r="I2860" i="1"/>
  <c r="I2861" i="1"/>
  <c r="I2862" i="1"/>
  <c r="I2863" i="1"/>
  <c r="J2863" i="1" s="1"/>
  <c r="I2864" i="1"/>
  <c r="I2865" i="1"/>
  <c r="I2866" i="1"/>
  <c r="I2867" i="1"/>
  <c r="J2867" i="1" s="1"/>
  <c r="I2868" i="1"/>
  <c r="I2869" i="1"/>
  <c r="I2870" i="1"/>
  <c r="I2871" i="1"/>
  <c r="J2871" i="1" s="1"/>
  <c r="I2872" i="1"/>
  <c r="I2873" i="1"/>
  <c r="I2874" i="1"/>
  <c r="I2875" i="1"/>
  <c r="J2875" i="1" s="1"/>
  <c r="I2876" i="1"/>
  <c r="I2877" i="1"/>
  <c r="I2878" i="1"/>
  <c r="I2879" i="1"/>
  <c r="J2879" i="1" s="1"/>
  <c r="I2880" i="1"/>
  <c r="I2881" i="1"/>
  <c r="I2882" i="1"/>
  <c r="I2883" i="1"/>
  <c r="J2883" i="1" s="1"/>
  <c r="I2884" i="1"/>
  <c r="I2885" i="1"/>
  <c r="I2886" i="1"/>
  <c r="I2887" i="1"/>
  <c r="J2887" i="1" s="1"/>
  <c r="I2888" i="1"/>
  <c r="I2889" i="1"/>
  <c r="I2890" i="1"/>
  <c r="I2891" i="1"/>
  <c r="J2891" i="1" s="1"/>
  <c r="I3" i="1"/>
  <c r="J519" i="1" l="1"/>
  <c r="J515" i="1"/>
  <c r="J511" i="1"/>
  <c r="J507" i="1"/>
  <c r="J503" i="1"/>
  <c r="J499" i="1"/>
  <c r="J495" i="1"/>
  <c r="J491" i="1"/>
  <c r="J487" i="1"/>
  <c r="J483" i="1"/>
  <c r="J479" i="1"/>
  <c r="J475" i="1"/>
  <c r="J471" i="1"/>
  <c r="J467" i="1"/>
  <c r="J463" i="1"/>
  <c r="J459" i="1"/>
  <c r="J455" i="1"/>
  <c r="J451" i="1"/>
  <c r="J447" i="1"/>
  <c r="J443" i="1"/>
  <c r="J439" i="1"/>
  <c r="J435" i="1"/>
  <c r="J431" i="1"/>
  <c r="J427" i="1"/>
  <c r="J423" i="1"/>
  <c r="J419" i="1"/>
  <c r="J415" i="1"/>
  <c r="J411" i="1"/>
  <c r="J407" i="1"/>
  <c r="J403" i="1"/>
  <c r="J399" i="1"/>
  <c r="J395" i="1"/>
  <c r="J391" i="1"/>
  <c r="J387" i="1"/>
  <c r="J383" i="1"/>
  <c r="J379" i="1"/>
  <c r="J375" i="1"/>
  <c r="J371" i="1"/>
  <c r="J367" i="1"/>
  <c r="J363" i="1"/>
  <c r="J359" i="1"/>
  <c r="J355" i="1"/>
  <c r="J3" i="1"/>
  <c r="J2888" i="1"/>
  <c r="J2884" i="1"/>
  <c r="J2880" i="1"/>
  <c r="J2876" i="1"/>
  <c r="J2872" i="1"/>
  <c r="J2868" i="1"/>
  <c r="J2864" i="1"/>
  <c r="J2860" i="1"/>
  <c r="J2856" i="1"/>
  <c r="J2852" i="1"/>
  <c r="J2848" i="1"/>
  <c r="J2844" i="1"/>
  <c r="J2840" i="1"/>
  <c r="J2836" i="1"/>
  <c r="J2832" i="1"/>
  <c r="J2828" i="1"/>
  <c r="J2824" i="1"/>
  <c r="J2820" i="1"/>
  <c r="J2816" i="1"/>
  <c r="J2812" i="1"/>
  <c r="J2808" i="1"/>
  <c r="J2804" i="1"/>
  <c r="J2800" i="1"/>
  <c r="J2796" i="1"/>
  <c r="J2792" i="1"/>
  <c r="J2788" i="1"/>
  <c r="J2784" i="1"/>
  <c r="J2780" i="1"/>
  <c r="J2776" i="1"/>
  <c r="J2772" i="1"/>
  <c r="J2768" i="1"/>
  <c r="J2764" i="1"/>
  <c r="J2760" i="1"/>
  <c r="J2756" i="1"/>
  <c r="J2752" i="1"/>
  <c r="J2748" i="1"/>
  <c r="J2744" i="1"/>
  <c r="J2740" i="1"/>
  <c r="J2736" i="1"/>
  <c r="J2732" i="1"/>
  <c r="J2728" i="1"/>
  <c r="J2724" i="1"/>
  <c r="J2720" i="1"/>
  <c r="J2716" i="1"/>
  <c r="J2712" i="1"/>
  <c r="J2708" i="1"/>
  <c r="J2704" i="1"/>
  <c r="J2700" i="1"/>
  <c r="J2696" i="1"/>
  <c r="J2692" i="1"/>
  <c r="J2688" i="1"/>
  <c r="J2684" i="1"/>
  <c r="J2680" i="1"/>
  <c r="J2676" i="1"/>
  <c r="J2672" i="1"/>
  <c r="J2668" i="1"/>
  <c r="J2664" i="1"/>
  <c r="J2660" i="1"/>
  <c r="J2656" i="1"/>
  <c r="J2652" i="1"/>
  <c r="J2648" i="1"/>
  <c r="J2644" i="1"/>
  <c r="J2640" i="1"/>
  <c r="J2636" i="1"/>
  <c r="J2632" i="1"/>
  <c r="J2628" i="1"/>
  <c r="J2624" i="1"/>
  <c r="J2620" i="1"/>
  <c r="J2616" i="1"/>
  <c r="J2612" i="1"/>
  <c r="J2608" i="1"/>
  <c r="J2604" i="1"/>
  <c r="J2600" i="1"/>
  <c r="J2596" i="1"/>
  <c r="J2592" i="1"/>
  <c r="J2588" i="1"/>
  <c r="J2584" i="1"/>
  <c r="J2580" i="1"/>
  <c r="J2576" i="1"/>
  <c r="J2572" i="1"/>
  <c r="J2568" i="1"/>
  <c r="J2564" i="1"/>
  <c r="J2560" i="1"/>
  <c r="J2556" i="1"/>
  <c r="J2552" i="1"/>
  <c r="J2548" i="1"/>
  <c r="J2544" i="1"/>
  <c r="J2540" i="1"/>
  <c r="J2536" i="1"/>
  <c r="J2532" i="1"/>
  <c r="J2528" i="1"/>
  <c r="J2524" i="1"/>
  <c r="J2520" i="1"/>
  <c r="J2516" i="1"/>
  <c r="J2512" i="1"/>
  <c r="J2508" i="1"/>
  <c r="J2504" i="1"/>
  <c r="J2500" i="1"/>
  <c r="J2496" i="1"/>
  <c r="J2492" i="1"/>
  <c r="J2488" i="1"/>
  <c r="J2484" i="1"/>
  <c r="J2480" i="1"/>
  <c r="J2476" i="1"/>
  <c r="J2472" i="1"/>
  <c r="J2468" i="1"/>
  <c r="J2464" i="1"/>
  <c r="J2460" i="1"/>
  <c r="J2456" i="1"/>
  <c r="J2452" i="1"/>
  <c r="J2448" i="1"/>
  <c r="J2444" i="1"/>
  <c r="J2440" i="1"/>
  <c r="J2436" i="1"/>
  <c r="J2432" i="1"/>
  <c r="J2428" i="1"/>
  <c r="J2424" i="1"/>
  <c r="J2420" i="1"/>
  <c r="J2416" i="1"/>
  <c r="J2412" i="1"/>
  <c r="J2408" i="1"/>
  <c r="J2404" i="1"/>
  <c r="J2400" i="1"/>
  <c r="J2396" i="1"/>
  <c r="J2392" i="1"/>
  <c r="J2388" i="1"/>
  <c r="J2384" i="1"/>
  <c r="J2380" i="1"/>
  <c r="J2376" i="1"/>
  <c r="J2372" i="1"/>
  <c r="J2368" i="1"/>
  <c r="J2364" i="1"/>
  <c r="J2360" i="1"/>
  <c r="J2356" i="1"/>
  <c r="J2352" i="1"/>
  <c r="J2348" i="1"/>
  <c r="J2344" i="1"/>
  <c r="J2340" i="1"/>
  <c r="J2336" i="1"/>
  <c r="J2332" i="1"/>
  <c r="J2328" i="1"/>
  <c r="J2324" i="1"/>
  <c r="J2320" i="1"/>
  <c r="J2316" i="1"/>
  <c r="J2312" i="1"/>
  <c r="J2308" i="1"/>
  <c r="J2304" i="1"/>
  <c r="J2300" i="1"/>
  <c r="J2296" i="1"/>
  <c r="J2292" i="1"/>
  <c r="J2288" i="1"/>
  <c r="J2284" i="1"/>
  <c r="J2280" i="1"/>
  <c r="J2276" i="1"/>
  <c r="J2272" i="1"/>
  <c r="J2268" i="1"/>
  <c r="J2264" i="1"/>
  <c r="J2260" i="1"/>
  <c r="J2256" i="1"/>
  <c r="J2252" i="1"/>
  <c r="J2248" i="1"/>
  <c r="J2244" i="1"/>
  <c r="J2240" i="1"/>
  <c r="J2236" i="1"/>
  <c r="J2232" i="1"/>
  <c r="J2228" i="1"/>
  <c r="J2224" i="1"/>
  <c r="J2220" i="1"/>
  <c r="J2216" i="1"/>
  <c r="J2212" i="1"/>
  <c r="J2208" i="1"/>
  <c r="J2204" i="1"/>
  <c r="J2200" i="1"/>
  <c r="J2196" i="1"/>
  <c r="J2192" i="1"/>
  <c r="J2188" i="1"/>
  <c r="J2184" i="1"/>
  <c r="J2180" i="1"/>
  <c r="J2176" i="1"/>
  <c r="J2172" i="1"/>
  <c r="J2168" i="1"/>
  <c r="J2164" i="1"/>
  <c r="J2160" i="1"/>
  <c r="J2156" i="1"/>
  <c r="J2152" i="1"/>
  <c r="J2148" i="1"/>
  <c r="J2144" i="1"/>
  <c r="J2140" i="1"/>
  <c r="J2136" i="1"/>
  <c r="J2132" i="1"/>
  <c r="J2128" i="1"/>
  <c r="J2124" i="1"/>
  <c r="J2120" i="1"/>
  <c r="J2116" i="1"/>
  <c r="J2112" i="1"/>
  <c r="J2108" i="1"/>
  <c r="J2104" i="1"/>
  <c r="J2100" i="1"/>
  <c r="J2096" i="1"/>
  <c r="J2092" i="1"/>
  <c r="J2088" i="1"/>
  <c r="J2084" i="1"/>
  <c r="J2080" i="1"/>
  <c r="J2076" i="1"/>
  <c r="J2072" i="1"/>
  <c r="J2068" i="1"/>
  <c r="J2064" i="1"/>
  <c r="J2060" i="1"/>
  <c r="J2056" i="1"/>
  <c r="J2052" i="1"/>
  <c r="J2048" i="1"/>
  <c r="J2044" i="1"/>
  <c r="J2040" i="1"/>
  <c r="J2036" i="1"/>
  <c r="J2032" i="1"/>
  <c r="J2028" i="1"/>
  <c r="J2024" i="1"/>
  <c r="J2020" i="1"/>
  <c r="J2016" i="1"/>
  <c r="J2012" i="1"/>
  <c r="J2008" i="1"/>
  <c r="J2004" i="1"/>
  <c r="J2000" i="1"/>
  <c r="J1996" i="1"/>
  <c r="J1992" i="1"/>
  <c r="J1988" i="1"/>
  <c r="J1984" i="1"/>
  <c r="J1980" i="1"/>
  <c r="J1976" i="1"/>
  <c r="J1972" i="1"/>
  <c r="J1968" i="1"/>
  <c r="J1964" i="1"/>
  <c r="J1960" i="1"/>
  <c r="J1956" i="1"/>
  <c r="J1952" i="1"/>
  <c r="J1948" i="1"/>
  <c r="J1944" i="1"/>
  <c r="J1940" i="1"/>
  <c r="J1936" i="1"/>
  <c r="J1932" i="1"/>
  <c r="J1928" i="1"/>
  <c r="J1924" i="1"/>
  <c r="J1920" i="1"/>
  <c r="J1916" i="1"/>
  <c r="J1912" i="1"/>
  <c r="J1908" i="1"/>
  <c r="J1904" i="1"/>
  <c r="J1900" i="1"/>
  <c r="J1896" i="1"/>
  <c r="J1892" i="1"/>
  <c r="J1888" i="1"/>
  <c r="J1884" i="1"/>
  <c r="J1880" i="1"/>
  <c r="J1876" i="1"/>
  <c r="J1872" i="1"/>
  <c r="J1868" i="1"/>
  <c r="J1864" i="1"/>
  <c r="J1860" i="1"/>
  <c r="J1856" i="1"/>
  <c r="J1852" i="1"/>
  <c r="J1848" i="1"/>
  <c r="J1844" i="1"/>
  <c r="J1840" i="1"/>
  <c r="J1836" i="1"/>
  <c r="J1832" i="1"/>
  <c r="J1828" i="1"/>
  <c r="J1824" i="1"/>
  <c r="J1820" i="1"/>
  <c r="J1816" i="1"/>
  <c r="J1812" i="1"/>
  <c r="J1808" i="1"/>
  <c r="J1804" i="1"/>
  <c r="J1800" i="1"/>
  <c r="J1796" i="1"/>
  <c r="J1792" i="1"/>
  <c r="J1788" i="1"/>
  <c r="J1784" i="1"/>
  <c r="J1780" i="1"/>
  <c r="J1776" i="1"/>
  <c r="J1772" i="1"/>
  <c r="J1768" i="1"/>
  <c r="J1764" i="1"/>
  <c r="J1760" i="1"/>
  <c r="J1756" i="1"/>
  <c r="J1752" i="1"/>
  <c r="J1748" i="1"/>
  <c r="J1744" i="1"/>
  <c r="J1740" i="1"/>
  <c r="J1736" i="1"/>
  <c r="J1732" i="1"/>
  <c r="J1728" i="1"/>
  <c r="J1724" i="1"/>
  <c r="J1720" i="1"/>
  <c r="J1716" i="1"/>
  <c r="J1712" i="1"/>
  <c r="J1708" i="1"/>
  <c r="J1704" i="1"/>
  <c r="J1700" i="1"/>
  <c r="J1696" i="1"/>
  <c r="J1692" i="1"/>
  <c r="J1688" i="1"/>
  <c r="J1684" i="1"/>
  <c r="J1680" i="1"/>
  <c r="J1676" i="1"/>
  <c r="J1672" i="1"/>
  <c r="J1668" i="1"/>
  <c r="J1664" i="1"/>
  <c r="J1660" i="1"/>
  <c r="J1656" i="1"/>
  <c r="J1652" i="1"/>
  <c r="J1648" i="1"/>
  <c r="J1644" i="1"/>
  <c r="J1640" i="1"/>
  <c r="J1636" i="1"/>
  <c r="J1632" i="1"/>
  <c r="J1628" i="1"/>
  <c r="J1624" i="1"/>
  <c r="J1620" i="1"/>
  <c r="J1616" i="1"/>
  <c r="J1612" i="1"/>
  <c r="J1608" i="1"/>
  <c r="J1604" i="1"/>
  <c r="J1600" i="1"/>
  <c r="J1596" i="1"/>
  <c r="J1592" i="1"/>
  <c r="J1588" i="1"/>
  <c r="J1584" i="1"/>
  <c r="J1580" i="1"/>
  <c r="J1576" i="1"/>
  <c r="J1572" i="1"/>
  <c r="J1568" i="1"/>
  <c r="J1564" i="1"/>
  <c r="J1560" i="1"/>
  <c r="J1556" i="1"/>
  <c r="J1552" i="1"/>
  <c r="J1548" i="1"/>
  <c r="J1544" i="1"/>
  <c r="J1540" i="1"/>
  <c r="J1536" i="1"/>
  <c r="J1532" i="1"/>
  <c r="J1528" i="1"/>
  <c r="J1524" i="1"/>
  <c r="J1520" i="1"/>
  <c r="J1516" i="1"/>
  <c r="J1512" i="1"/>
  <c r="J1508" i="1"/>
  <c r="J1504" i="1"/>
  <c r="J1500" i="1"/>
  <c r="J1496" i="1"/>
  <c r="J1492" i="1"/>
  <c r="J1488" i="1"/>
  <c r="J1484" i="1"/>
  <c r="J1480" i="1"/>
  <c r="J1476" i="1"/>
  <c r="J1472" i="1"/>
  <c r="J1468" i="1"/>
  <c r="J1464" i="1"/>
  <c r="J1460" i="1"/>
  <c r="J1456" i="1"/>
  <c r="J1452" i="1"/>
  <c r="J1448" i="1"/>
  <c r="J1444" i="1"/>
  <c r="J1440" i="1"/>
  <c r="J1436" i="1"/>
  <c r="J1432" i="1"/>
  <c r="J1428" i="1"/>
  <c r="J1424" i="1"/>
  <c r="J1420" i="1"/>
  <c r="J1416" i="1"/>
  <c r="J1412" i="1"/>
  <c r="J1408" i="1"/>
  <c r="J1404" i="1"/>
  <c r="J1400" i="1"/>
  <c r="J1396" i="1"/>
  <c r="J1392" i="1"/>
  <c r="J1388" i="1"/>
  <c r="J1384" i="1"/>
  <c r="J1380" i="1"/>
  <c r="J1376" i="1"/>
  <c r="J1372" i="1"/>
  <c r="J1368" i="1"/>
  <c r="J1364" i="1"/>
  <c r="J1360" i="1"/>
  <c r="J1356" i="1"/>
  <c r="J1352" i="1"/>
  <c r="J1348" i="1"/>
  <c r="J1344" i="1"/>
  <c r="J1340" i="1"/>
  <c r="J1336" i="1"/>
  <c r="J1332" i="1"/>
  <c r="J1328" i="1"/>
  <c r="J1324" i="1"/>
  <c r="J1320" i="1"/>
  <c r="J1316" i="1"/>
  <c r="J1312" i="1"/>
  <c r="J1308" i="1"/>
  <c r="J1304" i="1"/>
  <c r="J1300" i="1"/>
  <c r="J1296" i="1"/>
  <c r="J1292" i="1"/>
  <c r="J1288" i="1"/>
  <c r="J1284" i="1"/>
  <c r="J1280" i="1"/>
  <c r="J1276" i="1"/>
  <c r="J1272" i="1"/>
  <c r="J1268" i="1"/>
  <c r="J1264" i="1"/>
  <c r="J1260" i="1"/>
  <c r="J1256" i="1"/>
  <c r="J1252" i="1"/>
  <c r="J1248" i="1"/>
  <c r="J1244" i="1"/>
  <c r="J1240" i="1"/>
  <c r="J1236" i="1"/>
  <c r="J1232" i="1"/>
  <c r="J1228" i="1"/>
  <c r="J1224" i="1"/>
  <c r="J1220" i="1"/>
  <c r="J1216" i="1"/>
  <c r="J1212" i="1"/>
  <c r="J1208" i="1"/>
  <c r="J1204" i="1"/>
  <c r="J1200" i="1"/>
  <c r="J1196" i="1"/>
  <c r="J1192" i="1"/>
  <c r="J1188" i="1"/>
  <c r="J1184" i="1"/>
  <c r="J1180" i="1"/>
  <c r="J1176" i="1"/>
  <c r="J1172" i="1"/>
  <c r="J1168" i="1"/>
  <c r="J1164" i="1"/>
  <c r="J1160" i="1"/>
  <c r="J1156" i="1"/>
  <c r="J1152" i="1"/>
  <c r="J1148" i="1"/>
  <c r="J1144" i="1"/>
  <c r="J1140" i="1"/>
  <c r="J1136" i="1"/>
  <c r="J1132" i="1"/>
  <c r="J1128" i="1"/>
  <c r="J1124" i="1"/>
  <c r="J1120" i="1"/>
  <c r="J1116" i="1"/>
  <c r="J1112" i="1"/>
  <c r="J1108" i="1"/>
  <c r="J1104" i="1"/>
  <c r="J1100" i="1"/>
  <c r="J1096" i="1"/>
  <c r="J1092" i="1"/>
  <c r="J1088" i="1"/>
  <c r="J1084" i="1"/>
  <c r="J1080" i="1"/>
  <c r="J1076" i="1"/>
  <c r="J1072" i="1"/>
  <c r="J1068" i="1"/>
  <c r="J1064" i="1"/>
  <c r="J1060" i="1"/>
  <c r="J1056" i="1"/>
  <c r="J1052" i="1"/>
  <c r="J1048" i="1"/>
  <c r="J1044" i="1"/>
  <c r="J1040" i="1"/>
  <c r="J1036" i="1"/>
  <c r="J1032" i="1"/>
  <c r="J1028" i="1"/>
  <c r="J1024" i="1"/>
  <c r="J2562" i="1"/>
  <c r="J351" i="1"/>
  <c r="J347" i="1"/>
  <c r="J343" i="1"/>
  <c r="J339" i="1"/>
  <c r="J335" i="1"/>
  <c r="J331" i="1"/>
  <c r="J327" i="1"/>
  <c r="J323" i="1"/>
  <c r="J319" i="1"/>
  <c r="J315" i="1"/>
  <c r="J311" i="1"/>
  <c r="J307" i="1"/>
  <c r="J303" i="1"/>
  <c r="J299" i="1"/>
  <c r="J295" i="1"/>
  <c r="J291" i="1"/>
  <c r="J287" i="1"/>
  <c r="J283" i="1"/>
  <c r="J279" i="1"/>
  <c r="J275" i="1"/>
  <c r="J271" i="1"/>
  <c r="J267" i="1"/>
  <c r="J263" i="1"/>
  <c r="J259" i="1"/>
  <c r="J255" i="1"/>
  <c r="J251" i="1"/>
  <c r="J247" i="1"/>
  <c r="J243" i="1"/>
  <c r="J239" i="1"/>
  <c r="J235" i="1"/>
  <c r="J231" i="1"/>
  <c r="J227" i="1"/>
  <c r="J223" i="1"/>
  <c r="J219" i="1"/>
  <c r="J215" i="1"/>
  <c r="J211" i="1"/>
  <c r="J207" i="1"/>
  <c r="J203" i="1"/>
  <c r="J199" i="1"/>
  <c r="J195" i="1"/>
  <c r="J191" i="1"/>
  <c r="J187" i="1"/>
  <c r="J183" i="1"/>
  <c r="J179" i="1"/>
  <c r="J175" i="1"/>
  <c r="J171" i="1"/>
  <c r="J167" i="1"/>
  <c r="J163" i="1"/>
  <c r="J159" i="1"/>
  <c r="J155" i="1"/>
  <c r="J151" i="1"/>
  <c r="J147" i="1"/>
  <c r="J143" i="1"/>
  <c r="J139" i="1"/>
  <c r="J135" i="1"/>
  <c r="J131" i="1"/>
  <c r="J127" i="1"/>
  <c r="J123" i="1"/>
  <c r="J119" i="1"/>
  <c r="J115" i="1"/>
  <c r="J111" i="1"/>
  <c r="J107" i="1"/>
  <c r="J103" i="1"/>
  <c r="J99" i="1"/>
  <c r="J95" i="1"/>
  <c r="J91" i="1"/>
  <c r="J87" i="1"/>
  <c r="J83" i="1"/>
  <c r="J79" i="1"/>
  <c r="J75" i="1"/>
  <c r="J71" i="1"/>
  <c r="J67" i="1"/>
  <c r="J63" i="1"/>
  <c r="J59" i="1"/>
  <c r="J55" i="1"/>
  <c r="J51" i="1"/>
  <c r="J47" i="1"/>
  <c r="J43" i="1"/>
  <c r="J39" i="1"/>
  <c r="J35" i="1"/>
  <c r="J31" i="1"/>
  <c r="J27" i="1"/>
  <c r="J23" i="1"/>
  <c r="J19" i="1"/>
  <c r="J15" i="1"/>
  <c r="J11" i="1"/>
  <c r="J7" i="1"/>
  <c r="J2890" i="1"/>
  <c r="J2886" i="1"/>
  <c r="J2882" i="1"/>
  <c r="J2878" i="1"/>
  <c r="J2874" i="1"/>
  <c r="J2870" i="1"/>
  <c r="J2866" i="1"/>
  <c r="J2862" i="1"/>
  <c r="J2858" i="1"/>
  <c r="J2854" i="1"/>
  <c r="J2850" i="1"/>
  <c r="J2846" i="1"/>
  <c r="J2842" i="1"/>
  <c r="J2838" i="1"/>
  <c r="J2834" i="1"/>
  <c r="J2830" i="1"/>
  <c r="J2826" i="1"/>
  <c r="J2822" i="1"/>
  <c r="J2818" i="1"/>
  <c r="J2814" i="1"/>
  <c r="J2810" i="1"/>
  <c r="J2806" i="1"/>
  <c r="J2802" i="1"/>
  <c r="J2798" i="1"/>
  <c r="J2794" i="1"/>
  <c r="J2790" i="1"/>
  <c r="J2786" i="1"/>
  <c r="J2782" i="1"/>
  <c r="J2778" i="1"/>
  <c r="J2774" i="1"/>
  <c r="J2770" i="1"/>
  <c r="J2766" i="1"/>
  <c r="J2762" i="1"/>
  <c r="J2758" i="1"/>
  <c r="J2754" i="1"/>
  <c r="J2750" i="1"/>
  <c r="J2746" i="1"/>
  <c r="J2742" i="1"/>
  <c r="J2738" i="1"/>
  <c r="J2734" i="1"/>
  <c r="J2730" i="1"/>
  <c r="J2726" i="1"/>
  <c r="J2722" i="1"/>
  <c r="J2718" i="1"/>
  <c r="J2714" i="1"/>
  <c r="J2710" i="1"/>
  <c r="J2706" i="1"/>
  <c r="J2702" i="1"/>
  <c r="J2698" i="1"/>
  <c r="J2694" i="1"/>
  <c r="J2690" i="1"/>
  <c r="J2686" i="1"/>
  <c r="J2682" i="1"/>
  <c r="J2678" i="1"/>
  <c r="J2674" i="1"/>
  <c r="J2670" i="1"/>
  <c r="J2666" i="1"/>
  <c r="J2662" i="1"/>
  <c r="J2658" i="1"/>
  <c r="J2654" i="1"/>
  <c r="J2650" i="1"/>
  <c r="J2646" i="1"/>
  <c r="J2642" i="1"/>
  <c r="J2638" i="1"/>
  <c r="J2634" i="1"/>
  <c r="J2630" i="1"/>
  <c r="J2626" i="1"/>
  <c r="J2622" i="1"/>
  <c r="J2618" i="1"/>
  <c r="J2614" i="1"/>
  <c r="J2610" i="1"/>
  <c r="J2606" i="1"/>
  <c r="J2602" i="1"/>
  <c r="J2598" i="1"/>
  <c r="J2594" i="1"/>
  <c r="J2590" i="1"/>
  <c r="J2586" i="1"/>
  <c r="J2582" i="1"/>
  <c r="J2578" i="1"/>
  <c r="J2574" i="1"/>
  <c r="J2570" i="1"/>
  <c r="J2566" i="1"/>
  <c r="J2558" i="1"/>
  <c r="J2554" i="1"/>
  <c r="J2550" i="1"/>
  <c r="J2546" i="1"/>
  <c r="J2542" i="1"/>
  <c r="J2538" i="1"/>
  <c r="J2534" i="1"/>
  <c r="J2530" i="1"/>
  <c r="J2526" i="1"/>
  <c r="J2522" i="1"/>
  <c r="J2518" i="1"/>
  <c r="J2514" i="1"/>
  <c r="J2510" i="1"/>
  <c r="J2506" i="1"/>
  <c r="J2502" i="1"/>
  <c r="J2498" i="1"/>
  <c r="J2494" i="1"/>
  <c r="J2490" i="1"/>
  <c r="J2486" i="1"/>
  <c r="J2482" i="1"/>
  <c r="J2478" i="1"/>
  <c r="J2474" i="1"/>
  <c r="J2470" i="1"/>
  <c r="J2466" i="1"/>
  <c r="J2462" i="1"/>
  <c r="J2458" i="1"/>
  <c r="J2454" i="1"/>
  <c r="J2450" i="1"/>
  <c r="J2446" i="1"/>
  <c r="J2442" i="1"/>
  <c r="J2438" i="1"/>
  <c r="J2434" i="1"/>
  <c r="J2430" i="1"/>
  <c r="J2426" i="1"/>
  <c r="J2422" i="1"/>
  <c r="J2418" i="1"/>
  <c r="J2414" i="1"/>
  <c r="J2410" i="1"/>
  <c r="J2406" i="1"/>
  <c r="J2402" i="1"/>
  <c r="J2398" i="1"/>
  <c r="J2394" i="1"/>
  <c r="J2390" i="1"/>
  <c r="J2386" i="1"/>
  <c r="J2382" i="1"/>
  <c r="J2378" i="1"/>
  <c r="J2374" i="1"/>
  <c r="J2370" i="1"/>
  <c r="J2366" i="1"/>
  <c r="J2362" i="1"/>
  <c r="J2358" i="1"/>
  <c r="J2354" i="1"/>
  <c r="J2350" i="1"/>
  <c r="J2346" i="1"/>
  <c r="J2342" i="1"/>
  <c r="J2338" i="1"/>
  <c r="J2334" i="1"/>
  <c r="J2330" i="1"/>
  <c r="J2326" i="1"/>
  <c r="J2322" i="1"/>
  <c r="J2318" i="1"/>
  <c r="J2314" i="1"/>
  <c r="J2310" i="1"/>
  <c r="J2306" i="1"/>
  <c r="J2302" i="1"/>
  <c r="J2298" i="1"/>
  <c r="J2294" i="1"/>
  <c r="J2290" i="1"/>
  <c r="J2286" i="1"/>
  <c r="J2282" i="1"/>
  <c r="J2278" i="1"/>
  <c r="J2274" i="1"/>
  <c r="J2270" i="1"/>
  <c r="J2266" i="1"/>
  <c r="J2262" i="1"/>
  <c r="J2258" i="1"/>
  <c r="J2254" i="1"/>
  <c r="J2250" i="1"/>
  <c r="J2246" i="1"/>
  <c r="J2242" i="1"/>
  <c r="J2238" i="1"/>
  <c r="J2234" i="1"/>
  <c r="J2230" i="1"/>
  <c r="J2226" i="1"/>
  <c r="J2222" i="1"/>
  <c r="J1542" i="1"/>
  <c r="J1020" i="1"/>
  <c r="J1016" i="1"/>
  <c r="J1012" i="1"/>
  <c r="J1008" i="1"/>
  <c r="J1004" i="1"/>
  <c r="J1000" i="1"/>
  <c r="J996" i="1"/>
  <c r="J992" i="1"/>
  <c r="J988" i="1"/>
  <c r="J984" i="1"/>
  <c r="J980" i="1"/>
  <c r="J976" i="1"/>
  <c r="J972" i="1"/>
  <c r="J968" i="1"/>
  <c r="J964" i="1"/>
  <c r="J960" i="1"/>
  <c r="J956" i="1"/>
  <c r="J952" i="1"/>
  <c r="J948" i="1"/>
  <c r="J944" i="1"/>
  <c r="J940" i="1"/>
  <c r="J936" i="1"/>
  <c r="J932" i="1"/>
  <c r="J928" i="1"/>
  <c r="J924" i="1"/>
  <c r="J920" i="1"/>
  <c r="J916" i="1"/>
  <c r="J912" i="1"/>
  <c r="J908" i="1"/>
  <c r="J904" i="1"/>
  <c r="J900" i="1"/>
  <c r="J896" i="1"/>
  <c r="J892" i="1"/>
  <c r="J888" i="1"/>
  <c r="J884" i="1"/>
  <c r="J880" i="1"/>
  <c r="J876" i="1"/>
  <c r="J872" i="1"/>
  <c r="J868" i="1"/>
  <c r="J864" i="1"/>
  <c r="J860" i="1"/>
  <c r="J856" i="1"/>
  <c r="J852" i="1"/>
  <c r="J848" i="1"/>
  <c r="J844" i="1"/>
  <c r="J840" i="1"/>
  <c r="J836" i="1"/>
  <c r="J832" i="1"/>
  <c r="J828" i="1"/>
  <c r="J824" i="1"/>
  <c r="J820" i="1"/>
  <c r="J816" i="1"/>
  <c r="J812" i="1"/>
  <c r="J808" i="1"/>
  <c r="J804" i="1"/>
  <c r="J800" i="1"/>
  <c r="J796" i="1"/>
  <c r="J792" i="1"/>
  <c r="J788" i="1"/>
  <c r="J784" i="1"/>
  <c r="J780" i="1"/>
  <c r="J776" i="1"/>
  <c r="J772" i="1"/>
  <c r="J768" i="1"/>
  <c r="J764" i="1"/>
  <c r="J760" i="1"/>
  <c r="J756" i="1"/>
  <c r="J752" i="1"/>
  <c r="J748" i="1"/>
  <c r="J744" i="1"/>
  <c r="J740" i="1"/>
  <c r="J736" i="1"/>
  <c r="J732" i="1"/>
  <c r="J728" i="1"/>
  <c r="J724" i="1"/>
  <c r="J720" i="1"/>
  <c r="J716" i="1"/>
  <c r="J712" i="1"/>
  <c r="J708" i="1"/>
  <c r="J704" i="1"/>
  <c r="J700" i="1"/>
  <c r="J696" i="1"/>
  <c r="J692" i="1"/>
  <c r="J688" i="1"/>
  <c r="J684" i="1"/>
  <c r="J680" i="1"/>
  <c r="J676" i="1"/>
  <c r="J672" i="1"/>
  <c r="J668" i="1"/>
  <c r="J664" i="1"/>
  <c r="J660" i="1"/>
  <c r="J656" i="1"/>
  <c r="J652" i="1"/>
  <c r="J648" i="1"/>
  <c r="J644" i="1"/>
  <c r="J640" i="1"/>
  <c r="J636" i="1"/>
  <c r="J632" i="1"/>
  <c r="J628" i="1"/>
  <c r="J624" i="1"/>
  <c r="J620" i="1"/>
  <c r="J616" i="1"/>
  <c r="J612" i="1"/>
  <c r="J608" i="1"/>
  <c r="J604" i="1"/>
  <c r="J600" i="1"/>
  <c r="J596" i="1"/>
  <c r="J592" i="1"/>
  <c r="J588" i="1"/>
  <c r="J584" i="1"/>
  <c r="J580" i="1"/>
  <c r="J576" i="1"/>
  <c r="J572" i="1"/>
  <c r="J568" i="1"/>
  <c r="J564" i="1"/>
  <c r="J560" i="1"/>
  <c r="J556" i="1"/>
  <c r="J552" i="1"/>
  <c r="J548" i="1"/>
  <c r="J544" i="1"/>
  <c r="J540" i="1"/>
  <c r="J536" i="1"/>
  <c r="J532" i="1"/>
  <c r="J528" i="1"/>
  <c r="J524" i="1"/>
  <c r="J520" i="1"/>
  <c r="J516" i="1"/>
  <c r="J512" i="1"/>
  <c r="J508" i="1"/>
  <c r="J504" i="1"/>
  <c r="J500" i="1"/>
  <c r="J496" i="1"/>
  <c r="J492" i="1"/>
  <c r="J488" i="1"/>
  <c r="J484" i="1"/>
  <c r="J480" i="1"/>
  <c r="J476" i="1"/>
  <c r="J472" i="1"/>
  <c r="J468" i="1"/>
  <c r="J464" i="1"/>
  <c r="J460" i="1"/>
  <c r="J456" i="1"/>
  <c r="J452" i="1"/>
  <c r="J448" i="1"/>
  <c r="J444" i="1"/>
  <c r="J440" i="1"/>
  <c r="J436" i="1"/>
  <c r="J432" i="1"/>
  <c r="J428" i="1"/>
  <c r="J424" i="1"/>
  <c r="J420" i="1"/>
  <c r="J416" i="1"/>
  <c r="J412" i="1"/>
  <c r="J408" i="1"/>
  <c r="J404" i="1"/>
  <c r="J400" i="1"/>
  <c r="J396" i="1"/>
  <c r="J392" i="1"/>
  <c r="J388" i="1"/>
  <c r="J384" i="1"/>
  <c r="J380" i="1"/>
  <c r="J376" i="1"/>
  <c r="J372" i="1"/>
  <c r="J368" i="1"/>
  <c r="J364" i="1"/>
  <c r="J360" i="1"/>
  <c r="J356" i="1"/>
  <c r="J352" i="1"/>
  <c r="J348" i="1"/>
  <c r="J344" i="1"/>
  <c r="J340" i="1"/>
  <c r="J336" i="1"/>
  <c r="J332" i="1"/>
  <c r="J328" i="1"/>
  <c r="J324" i="1"/>
  <c r="J320" i="1"/>
  <c r="J316" i="1"/>
  <c r="J312" i="1"/>
  <c r="J308" i="1"/>
  <c r="J304" i="1"/>
  <c r="J300" i="1"/>
  <c r="J296" i="1"/>
  <c r="J292" i="1"/>
  <c r="J288" i="1"/>
  <c r="J284" i="1"/>
  <c r="J280" i="1"/>
  <c r="J276" i="1"/>
  <c r="J272" i="1"/>
  <c r="J268" i="1"/>
  <c r="J264" i="1"/>
  <c r="J260" i="1"/>
  <c r="J256" i="1"/>
  <c r="J252" i="1"/>
  <c r="J248" i="1"/>
  <c r="J244" i="1"/>
  <c r="J240" i="1"/>
  <c r="J236" i="1"/>
  <c r="J232" i="1"/>
  <c r="J228" i="1"/>
  <c r="J224" i="1"/>
  <c r="J220" i="1"/>
  <c r="J216" i="1"/>
  <c r="J212" i="1"/>
  <c r="J208" i="1"/>
  <c r="J204" i="1"/>
  <c r="J200" i="1"/>
  <c r="J196" i="1"/>
  <c r="J192" i="1"/>
  <c r="J188" i="1"/>
  <c r="J184" i="1"/>
  <c r="J180" i="1"/>
  <c r="J176" i="1"/>
  <c r="J172" i="1"/>
  <c r="J168" i="1"/>
  <c r="J164" i="1"/>
  <c r="J160" i="1"/>
  <c r="J156" i="1"/>
  <c r="J152" i="1"/>
  <c r="J148" i="1"/>
  <c r="J144" i="1"/>
  <c r="J140" i="1"/>
  <c r="J136" i="1"/>
  <c r="J132" i="1"/>
  <c r="J128" i="1"/>
  <c r="J124" i="1"/>
  <c r="J120" i="1"/>
  <c r="J116" i="1"/>
  <c r="J112" i="1"/>
  <c r="J108" i="1"/>
  <c r="J104" i="1"/>
  <c r="J100" i="1"/>
  <c r="J96" i="1"/>
  <c r="J92" i="1"/>
  <c r="J88" i="1"/>
  <c r="J84" i="1"/>
  <c r="J80" i="1"/>
  <c r="J76" i="1"/>
  <c r="J72" i="1"/>
  <c r="J68" i="1"/>
  <c r="J64" i="1"/>
  <c r="J60" i="1"/>
  <c r="J56" i="1"/>
  <c r="J52" i="1"/>
  <c r="J48" i="1"/>
  <c r="J44" i="1"/>
  <c r="J40" i="1"/>
  <c r="J36" i="1"/>
  <c r="J32" i="1"/>
  <c r="J28" i="1"/>
  <c r="J24" i="1"/>
  <c r="J20" i="1"/>
  <c r="J16" i="1"/>
  <c r="J12" i="1"/>
  <c r="J8" i="1"/>
  <c r="J4" i="1"/>
  <c r="J2218" i="1"/>
  <c r="J2214" i="1"/>
  <c r="J2210" i="1"/>
  <c r="J2206" i="1"/>
  <c r="J2202" i="1"/>
  <c r="J2198" i="1"/>
  <c r="J2194" i="1"/>
  <c r="J2190" i="1"/>
  <c r="J2186" i="1"/>
  <c r="J2182" i="1"/>
  <c r="J2178" i="1"/>
  <c r="J2174" i="1"/>
  <c r="J2170" i="1"/>
  <c r="J2166" i="1"/>
  <c r="J2162" i="1"/>
  <c r="J2158" i="1"/>
  <c r="J2154" i="1"/>
  <c r="J2150" i="1"/>
  <c r="J2146" i="1"/>
  <c r="J2142" i="1"/>
  <c r="J2138" i="1"/>
  <c r="J2134" i="1"/>
  <c r="J2130" i="1"/>
  <c r="J2126" i="1"/>
  <c r="J2122" i="1"/>
  <c r="J2118" i="1"/>
  <c r="J2114" i="1"/>
  <c r="J2110" i="1"/>
  <c r="J2106" i="1"/>
  <c r="J2102" i="1"/>
  <c r="J2098" i="1"/>
  <c r="J2094" i="1"/>
  <c r="J2090" i="1"/>
  <c r="J2086" i="1"/>
  <c r="J2082" i="1"/>
  <c r="J2078" i="1"/>
  <c r="J2074" i="1"/>
  <c r="J2070" i="1"/>
  <c r="J2066" i="1"/>
  <c r="J2062" i="1"/>
  <c r="J2058" i="1"/>
  <c r="J2054" i="1"/>
  <c r="J2050" i="1"/>
  <c r="J2046" i="1"/>
  <c r="J2042" i="1"/>
  <c r="J2038" i="1"/>
  <c r="J2034" i="1"/>
  <c r="J2030" i="1"/>
  <c r="J2026" i="1"/>
  <c r="J2022" i="1"/>
  <c r="J2018" i="1"/>
  <c r="J2014" i="1"/>
  <c r="J2010" i="1"/>
  <c r="J2006" i="1"/>
  <c r="J2002" i="1"/>
  <c r="J1998" i="1"/>
  <c r="J1994" i="1"/>
  <c r="J1990" i="1"/>
  <c r="J1986" i="1"/>
  <c r="J1982" i="1"/>
  <c r="J1978" i="1"/>
  <c r="J1974" i="1"/>
  <c r="J1970" i="1"/>
  <c r="J1966" i="1"/>
  <c r="J1962" i="1"/>
  <c r="J1958" i="1"/>
  <c r="J1954" i="1"/>
  <c r="J1950" i="1"/>
  <c r="J1946" i="1"/>
  <c r="J1942" i="1"/>
  <c r="J1938" i="1"/>
  <c r="J1934" i="1"/>
  <c r="J1930" i="1"/>
  <c r="J1926" i="1"/>
  <c r="J1922" i="1"/>
  <c r="J1918" i="1"/>
  <c r="J1914" i="1"/>
  <c r="J1910" i="1"/>
  <c r="J1906" i="1"/>
  <c r="J1902" i="1"/>
  <c r="J1898" i="1"/>
  <c r="J1894" i="1"/>
  <c r="J1890" i="1"/>
  <c r="J1886" i="1"/>
  <c r="J1882" i="1"/>
  <c r="J1878" i="1"/>
  <c r="J1874" i="1"/>
  <c r="J1870" i="1"/>
  <c r="J1866" i="1"/>
  <c r="J1862" i="1"/>
  <c r="J1858" i="1"/>
  <c r="J1854" i="1"/>
  <c r="J1850" i="1"/>
  <c r="J1846" i="1"/>
  <c r="J1842" i="1"/>
  <c r="J1838" i="1"/>
  <c r="J1834" i="1"/>
  <c r="J1830" i="1"/>
  <c r="J1826" i="1"/>
  <c r="J1822" i="1"/>
  <c r="J1818" i="1"/>
  <c r="J1814" i="1"/>
  <c r="J1810" i="1"/>
  <c r="J1806" i="1"/>
  <c r="J1802" i="1"/>
  <c r="J1798" i="1"/>
  <c r="J1794" i="1"/>
  <c r="J1790" i="1"/>
  <c r="J1786" i="1"/>
  <c r="J1782" i="1"/>
  <c r="J1778" i="1"/>
  <c r="J1774" i="1"/>
  <c r="J1770" i="1"/>
  <c r="J1766" i="1"/>
  <c r="J1762" i="1"/>
  <c r="J1758" i="1"/>
  <c r="J1754" i="1"/>
  <c r="J1750" i="1"/>
  <c r="J1746" i="1"/>
  <c r="J1742" i="1"/>
  <c r="J1738" i="1"/>
  <c r="J1734" i="1"/>
  <c r="J1730" i="1"/>
  <c r="J1726" i="1"/>
  <c r="J1722" i="1"/>
  <c r="J1718" i="1"/>
  <c r="J1714" i="1"/>
  <c r="J1710" i="1"/>
  <c r="J1706" i="1"/>
  <c r="J1702" i="1"/>
  <c r="J1698" i="1"/>
  <c r="J1694" i="1"/>
  <c r="J1690" i="1"/>
  <c r="J1686" i="1"/>
  <c r="J1682" i="1"/>
  <c r="J1678" i="1"/>
  <c r="J1674" i="1"/>
  <c r="J1670" i="1"/>
  <c r="J1666" i="1"/>
  <c r="J1662" i="1"/>
  <c r="J1658" i="1"/>
  <c r="J1654" i="1"/>
  <c r="J1650" i="1"/>
  <c r="J1646" i="1"/>
  <c r="J1642" i="1"/>
  <c r="J1638" i="1"/>
  <c r="J1634" i="1"/>
  <c r="J1630" i="1"/>
  <c r="J1626" i="1"/>
  <c r="J1622" i="1"/>
  <c r="J1618" i="1"/>
  <c r="J1614" i="1"/>
  <c r="J1610" i="1"/>
  <c r="J1606" i="1"/>
  <c r="J1602" i="1"/>
  <c r="J1598" i="1"/>
  <c r="J1594" i="1"/>
  <c r="J1590" i="1"/>
  <c r="J1586" i="1"/>
  <c r="J1582" i="1"/>
  <c r="J1578" i="1"/>
  <c r="J1574" i="1"/>
  <c r="J1570" i="1"/>
  <c r="J1566" i="1"/>
  <c r="J1562" i="1"/>
  <c r="J1558" i="1"/>
  <c r="J1554" i="1"/>
  <c r="J1550" i="1"/>
  <c r="J1546" i="1"/>
  <c r="J1538" i="1"/>
  <c r="J1534" i="1"/>
  <c r="J1530" i="1"/>
  <c r="J1526" i="1"/>
  <c r="J1522" i="1"/>
  <c r="J1518" i="1"/>
  <c r="J1514" i="1"/>
  <c r="J1510" i="1"/>
  <c r="J1506" i="1"/>
  <c r="J1502" i="1"/>
  <c r="J1498" i="1"/>
  <c r="J1494" i="1"/>
  <c r="J1490" i="1"/>
  <c r="J1486" i="1"/>
  <c r="J1482" i="1"/>
  <c r="J1478" i="1"/>
  <c r="J1474" i="1"/>
  <c r="J1470" i="1"/>
  <c r="J1466" i="1"/>
  <c r="J1462" i="1"/>
  <c r="J1458" i="1"/>
  <c r="J1454" i="1"/>
  <c r="J1450" i="1"/>
  <c r="J1446" i="1"/>
  <c r="J1442" i="1"/>
  <c r="J1438" i="1"/>
  <c r="J1434" i="1"/>
  <c r="J1430" i="1"/>
  <c r="J1426" i="1"/>
  <c r="J1422" i="1"/>
  <c r="J1418" i="1"/>
  <c r="J1414" i="1"/>
  <c r="J1410" i="1"/>
  <c r="J1406" i="1"/>
  <c r="J1402" i="1"/>
  <c r="J1398" i="1"/>
  <c r="J1394" i="1"/>
  <c r="J1390" i="1"/>
  <c r="J1386" i="1"/>
  <c r="J1382" i="1"/>
  <c r="J1378" i="1"/>
  <c r="J1374" i="1"/>
  <c r="J1370" i="1"/>
  <c r="J1366" i="1"/>
  <c r="J1362" i="1"/>
  <c r="J1358" i="1"/>
  <c r="J1354" i="1"/>
  <c r="J1350" i="1"/>
  <c r="J1346" i="1"/>
  <c r="J1342" i="1"/>
  <c r="J1338" i="1"/>
  <c r="J1334" i="1"/>
  <c r="J1330" i="1"/>
  <c r="J1326" i="1"/>
  <c r="J1322" i="1"/>
  <c r="J1318" i="1"/>
  <c r="J1314" i="1"/>
  <c r="J1310" i="1"/>
  <c r="J1306" i="1"/>
  <c r="J1302" i="1"/>
  <c r="J1298" i="1"/>
  <c r="J1294" i="1"/>
  <c r="J1290" i="1"/>
  <c r="J1286" i="1"/>
  <c r="J1282" i="1"/>
  <c r="J1278" i="1"/>
  <c r="J1274" i="1"/>
  <c r="J1270" i="1"/>
  <c r="J1266" i="1"/>
  <c r="J1262" i="1"/>
  <c r="J1258" i="1"/>
  <c r="J1254" i="1"/>
  <c r="J1250" i="1"/>
  <c r="J1246" i="1"/>
  <c r="J1242" i="1"/>
  <c r="J1238" i="1"/>
  <c r="J1234" i="1"/>
  <c r="J1230" i="1"/>
  <c r="J1226" i="1"/>
  <c r="J1222" i="1"/>
  <c r="J1218" i="1"/>
  <c r="J1214" i="1"/>
  <c r="J1210" i="1"/>
  <c r="J1206" i="1"/>
  <c r="J1202" i="1"/>
  <c r="J522" i="1"/>
  <c r="J1198" i="1"/>
  <c r="J1194" i="1"/>
  <c r="J1190" i="1"/>
  <c r="J1186" i="1"/>
  <c r="J1182" i="1"/>
  <c r="J1178" i="1"/>
  <c r="J1174" i="1"/>
  <c r="J1170" i="1"/>
  <c r="J1166" i="1"/>
  <c r="J1162" i="1"/>
  <c r="J1158" i="1"/>
  <c r="J1154" i="1"/>
  <c r="J1150" i="1"/>
  <c r="J1146" i="1"/>
  <c r="J1142" i="1"/>
  <c r="J1138" i="1"/>
  <c r="J1134" i="1"/>
  <c r="J1130" i="1"/>
  <c r="J1126" i="1"/>
  <c r="J1122" i="1"/>
  <c r="J1118" i="1"/>
  <c r="J1114" i="1"/>
  <c r="J1110" i="1"/>
  <c r="J1106" i="1"/>
  <c r="J1102" i="1"/>
  <c r="J1098" i="1"/>
  <c r="J1094" i="1"/>
  <c r="J1090" i="1"/>
  <c r="J1086" i="1"/>
  <c r="J1082" i="1"/>
  <c r="J1078" i="1"/>
  <c r="J1074" i="1"/>
  <c r="J1070" i="1"/>
  <c r="J1066" i="1"/>
  <c r="J1062" i="1"/>
  <c r="J1058" i="1"/>
  <c r="J1054" i="1"/>
  <c r="J1050" i="1"/>
  <c r="J1046" i="1"/>
  <c r="J1042" i="1"/>
  <c r="J1038" i="1"/>
  <c r="J1034" i="1"/>
  <c r="J1030" i="1"/>
  <c r="J1026" i="1"/>
  <c r="J1022" i="1"/>
  <c r="J1018" i="1"/>
  <c r="J1014" i="1"/>
  <c r="J1010" i="1"/>
  <c r="J1006" i="1"/>
  <c r="J1002" i="1"/>
  <c r="J998" i="1"/>
  <c r="J994" i="1"/>
  <c r="J990" i="1"/>
  <c r="J986" i="1"/>
  <c r="J982" i="1"/>
  <c r="J978" i="1"/>
  <c r="J974" i="1"/>
  <c r="J970" i="1"/>
  <c r="J966" i="1"/>
  <c r="J962" i="1"/>
  <c r="J958" i="1"/>
  <c r="J954" i="1"/>
  <c r="J950" i="1"/>
  <c r="J946" i="1"/>
  <c r="J942" i="1"/>
  <c r="J938" i="1"/>
  <c r="J934" i="1"/>
  <c r="J930" i="1"/>
  <c r="J926" i="1"/>
  <c r="J922" i="1"/>
  <c r="J918" i="1"/>
  <c r="J914" i="1"/>
  <c r="J910" i="1"/>
  <c r="J906" i="1"/>
  <c r="J902" i="1"/>
  <c r="J898" i="1"/>
  <c r="J894" i="1"/>
  <c r="J890" i="1"/>
  <c r="J886" i="1"/>
  <c r="J882" i="1"/>
  <c r="J878" i="1"/>
  <c r="J874" i="1"/>
  <c r="J870" i="1"/>
  <c r="J866" i="1"/>
  <c r="J862" i="1"/>
  <c r="J858" i="1"/>
  <c r="J854" i="1"/>
  <c r="J850" i="1"/>
  <c r="J846" i="1"/>
  <c r="J842" i="1"/>
  <c r="J838" i="1"/>
  <c r="J834" i="1"/>
  <c r="J830" i="1"/>
  <c r="J826" i="1"/>
  <c r="J822" i="1"/>
  <c r="J818" i="1"/>
  <c r="J814" i="1"/>
  <c r="J810" i="1"/>
  <c r="J806" i="1"/>
  <c r="J802" i="1"/>
  <c r="J798" i="1"/>
  <c r="J794" i="1"/>
  <c r="J790" i="1"/>
  <c r="J786" i="1"/>
  <c r="J782" i="1"/>
  <c r="J778" i="1"/>
  <c r="J774" i="1"/>
  <c r="J770" i="1"/>
  <c r="J766" i="1"/>
  <c r="J762" i="1"/>
  <c r="J758" i="1"/>
  <c r="J754" i="1"/>
  <c r="J750" i="1"/>
  <c r="J746" i="1"/>
  <c r="J742" i="1"/>
  <c r="J738" i="1"/>
  <c r="J734" i="1"/>
  <c r="J730" i="1"/>
  <c r="J726" i="1"/>
  <c r="J722" i="1"/>
  <c r="J718" i="1"/>
  <c r="J714" i="1"/>
  <c r="J710" i="1"/>
  <c r="J706" i="1"/>
  <c r="J702" i="1"/>
  <c r="J698" i="1"/>
  <c r="J694" i="1"/>
  <c r="J690" i="1"/>
  <c r="J686" i="1"/>
  <c r="J682" i="1"/>
  <c r="J678" i="1"/>
  <c r="J674" i="1"/>
  <c r="J670" i="1"/>
  <c r="J666" i="1"/>
  <c r="J662" i="1"/>
  <c r="J658" i="1"/>
  <c r="J654" i="1"/>
  <c r="J650" i="1"/>
  <c r="J646" i="1"/>
  <c r="J642" i="1"/>
  <c r="J638" i="1"/>
  <c r="J634" i="1"/>
  <c r="J630" i="1"/>
  <c r="J626" i="1"/>
  <c r="J622" i="1"/>
  <c r="J618" i="1"/>
  <c r="J614" i="1"/>
  <c r="J610" i="1"/>
  <c r="J606" i="1"/>
  <c r="J602" i="1"/>
  <c r="J598" i="1"/>
  <c r="J594" i="1"/>
  <c r="J590" i="1"/>
  <c r="J586" i="1"/>
  <c r="J582" i="1"/>
  <c r="J578" i="1"/>
  <c r="J574" i="1"/>
  <c r="J570" i="1"/>
  <c r="J566" i="1"/>
  <c r="J562" i="1"/>
  <c r="J558" i="1"/>
  <c r="J554" i="1"/>
  <c r="J550" i="1"/>
  <c r="J546" i="1"/>
  <c r="J542" i="1"/>
  <c r="J538" i="1"/>
  <c r="J534" i="1"/>
  <c r="J530" i="1"/>
  <c r="J526" i="1"/>
  <c r="J518" i="1"/>
  <c r="J514" i="1"/>
  <c r="J510" i="1"/>
  <c r="J506" i="1"/>
  <c r="J502" i="1"/>
  <c r="J498" i="1"/>
  <c r="J494" i="1"/>
  <c r="J490" i="1"/>
  <c r="J486" i="1"/>
  <c r="J482" i="1"/>
  <c r="J478" i="1"/>
  <c r="J474" i="1"/>
  <c r="J470" i="1"/>
  <c r="J466" i="1"/>
  <c r="J462" i="1"/>
  <c r="J458" i="1"/>
  <c r="J454" i="1"/>
  <c r="J450" i="1"/>
  <c r="J446" i="1"/>
  <c r="J442" i="1"/>
  <c r="J438" i="1"/>
  <c r="J434" i="1"/>
  <c r="J430" i="1"/>
  <c r="J426" i="1"/>
  <c r="J422" i="1"/>
  <c r="J418" i="1"/>
  <c r="J414" i="1"/>
  <c r="J410" i="1"/>
  <c r="J406" i="1"/>
  <c r="J402" i="1"/>
  <c r="J398" i="1"/>
  <c r="J394" i="1"/>
  <c r="J390" i="1"/>
  <c r="J386" i="1"/>
  <c r="J382" i="1"/>
  <c r="J378" i="1"/>
  <c r="J374" i="1"/>
  <c r="J370" i="1"/>
  <c r="J366" i="1"/>
  <c r="J362" i="1"/>
  <c r="J358" i="1"/>
  <c r="J354" i="1"/>
  <c r="J350" i="1"/>
  <c r="J346" i="1"/>
  <c r="J342" i="1"/>
  <c r="J338" i="1"/>
  <c r="J334" i="1"/>
  <c r="J330" i="1"/>
  <c r="J326" i="1"/>
  <c r="J322" i="1"/>
  <c r="J318" i="1"/>
  <c r="J314" i="1"/>
  <c r="J310" i="1"/>
  <c r="J306" i="1"/>
  <c r="J302" i="1"/>
  <c r="J298" i="1"/>
  <c r="J294" i="1"/>
  <c r="J290" i="1"/>
  <c r="J286" i="1"/>
  <c r="J282" i="1"/>
  <c r="J278" i="1"/>
  <c r="J274" i="1"/>
  <c r="J270" i="1"/>
  <c r="J266" i="1"/>
  <c r="J262" i="1"/>
  <c r="J258" i="1"/>
  <c r="J254" i="1"/>
  <c r="J250" i="1"/>
  <c r="J246" i="1"/>
  <c r="J242" i="1"/>
  <c r="J238" i="1"/>
  <c r="J234" i="1"/>
  <c r="J230" i="1"/>
  <c r="J226" i="1"/>
  <c r="J222" i="1"/>
  <c r="J218" i="1"/>
  <c r="J214" i="1"/>
  <c r="J210" i="1"/>
  <c r="J206" i="1"/>
  <c r="J202" i="1"/>
  <c r="J198" i="1"/>
  <c r="J194" i="1"/>
  <c r="J190" i="1"/>
  <c r="J186" i="1"/>
  <c r="J182" i="1"/>
  <c r="J6" i="1"/>
  <c r="J178" i="1"/>
  <c r="J174" i="1"/>
  <c r="J170" i="1"/>
  <c r="J166" i="1"/>
  <c r="J162" i="1"/>
  <c r="J158" i="1"/>
  <c r="J154" i="1"/>
  <c r="J150" i="1"/>
  <c r="J146" i="1"/>
  <c r="J142" i="1"/>
  <c r="J138" i="1"/>
  <c r="J134" i="1"/>
  <c r="J130" i="1"/>
  <c r="J126" i="1"/>
  <c r="J122" i="1"/>
  <c r="J118" i="1"/>
  <c r="J114" i="1"/>
  <c r="J110" i="1"/>
  <c r="J106" i="1"/>
  <c r="J102" i="1"/>
  <c r="J98" i="1"/>
  <c r="J94" i="1"/>
  <c r="J90" i="1"/>
  <c r="J86" i="1"/>
  <c r="J82" i="1"/>
  <c r="J78" i="1"/>
  <c r="J74" i="1"/>
  <c r="J70" i="1"/>
  <c r="J66" i="1"/>
  <c r="J62" i="1"/>
  <c r="J58" i="1"/>
  <c r="J54" i="1"/>
  <c r="J50" i="1"/>
  <c r="J46" i="1"/>
  <c r="J42" i="1"/>
  <c r="J38" i="1"/>
  <c r="J34" i="1"/>
  <c r="J30" i="1"/>
  <c r="J26" i="1"/>
  <c r="J22" i="1"/>
  <c r="J18" i="1"/>
  <c r="J14" i="1"/>
  <c r="J10" i="1"/>
  <c r="J2889" i="1"/>
  <c r="J2885" i="1"/>
  <c r="J2881" i="1"/>
  <c r="J2877" i="1"/>
  <c r="J2873" i="1"/>
  <c r="J2869" i="1"/>
  <c r="J2865" i="1"/>
  <c r="J2861" i="1"/>
  <c r="J2857" i="1"/>
  <c r="J2853" i="1"/>
  <c r="J2849" i="1"/>
  <c r="J2845" i="1"/>
  <c r="J2841" i="1"/>
  <c r="J2837" i="1"/>
  <c r="J2833" i="1"/>
  <c r="J2829" i="1"/>
  <c r="J2825" i="1"/>
  <c r="J2821" i="1"/>
  <c r="J2817" i="1"/>
  <c r="J2813" i="1"/>
  <c r="J2809" i="1"/>
  <c r="J2805" i="1"/>
  <c r="J2801" i="1"/>
  <c r="J2797" i="1"/>
  <c r="J2793" i="1"/>
  <c r="J2789" i="1"/>
  <c r="J2785" i="1"/>
  <c r="J2781" i="1"/>
  <c r="J2777" i="1"/>
  <c r="J2773" i="1"/>
  <c r="J2769" i="1"/>
  <c r="J2765" i="1"/>
  <c r="J2761" i="1"/>
  <c r="J2757" i="1"/>
  <c r="J2753" i="1"/>
  <c r="J2749" i="1"/>
  <c r="J2745" i="1"/>
  <c r="J2741" i="1"/>
  <c r="J2737" i="1"/>
  <c r="J2733" i="1"/>
  <c r="J2729" i="1"/>
  <c r="J2725" i="1"/>
  <c r="J2721" i="1"/>
  <c r="J2717" i="1"/>
  <c r="J2713" i="1"/>
  <c r="J2709" i="1"/>
  <c r="J2705" i="1"/>
  <c r="J2701" i="1"/>
  <c r="J2697" i="1"/>
  <c r="J2693" i="1"/>
  <c r="J2689" i="1"/>
  <c r="J2685" i="1"/>
  <c r="J2681" i="1"/>
  <c r="J2677" i="1"/>
  <c r="J2673" i="1"/>
  <c r="J2669" i="1"/>
  <c r="J2665" i="1"/>
  <c r="J2661" i="1"/>
  <c r="J2657" i="1"/>
  <c r="J2653" i="1"/>
  <c r="J2649" i="1"/>
  <c r="J2645" i="1"/>
  <c r="J2641" i="1"/>
  <c r="J2637" i="1"/>
  <c r="J2633" i="1"/>
  <c r="J2629" i="1"/>
  <c r="J2625" i="1"/>
  <c r="J2621" i="1"/>
  <c r="J2617" i="1"/>
  <c r="J2613" i="1"/>
  <c r="J2609" i="1"/>
  <c r="J2605" i="1"/>
  <c r="J2601" i="1"/>
  <c r="J2597" i="1"/>
  <c r="J2593" i="1"/>
  <c r="J2589" i="1"/>
  <c r="J2585" i="1"/>
  <c r="J2581" i="1"/>
  <c r="J2577" i="1"/>
  <c r="J2573" i="1"/>
  <c r="J2569" i="1"/>
  <c r="J2565" i="1"/>
  <c r="J2561" i="1"/>
  <c r="J2557" i="1"/>
  <c r="J2553" i="1"/>
  <c r="J2549" i="1"/>
  <c r="J2545" i="1"/>
  <c r="J2541" i="1"/>
  <c r="J2537" i="1"/>
  <c r="J2533" i="1"/>
  <c r="J2529" i="1"/>
  <c r="J2525" i="1"/>
  <c r="J2521" i="1"/>
  <c r="J2517" i="1"/>
  <c r="J2513" i="1"/>
  <c r="J2509" i="1"/>
  <c r="J2505" i="1"/>
  <c r="J2501" i="1"/>
  <c r="J2497" i="1"/>
  <c r="J2493" i="1"/>
  <c r="J2489" i="1"/>
  <c r="J2485" i="1"/>
  <c r="J2481" i="1"/>
  <c r="J2477" i="1"/>
  <c r="J2473" i="1"/>
  <c r="J2469" i="1"/>
  <c r="J2465" i="1"/>
  <c r="J2461" i="1"/>
  <c r="J2457" i="1"/>
  <c r="J2453" i="1"/>
  <c r="J2449" i="1"/>
  <c r="J2445" i="1"/>
  <c r="J2441" i="1"/>
  <c r="J2437" i="1"/>
  <c r="J2433" i="1"/>
  <c r="J2429" i="1"/>
  <c r="J2425" i="1"/>
  <c r="J2421" i="1"/>
  <c r="J2417" i="1"/>
  <c r="J2413" i="1"/>
  <c r="J2409" i="1"/>
  <c r="J2405" i="1"/>
  <c r="J2401" i="1"/>
  <c r="J2397" i="1"/>
  <c r="J2393" i="1"/>
  <c r="J2389" i="1"/>
  <c r="J2385" i="1"/>
  <c r="J2381" i="1"/>
  <c r="J2377" i="1"/>
  <c r="J2373" i="1"/>
  <c r="J2369" i="1"/>
  <c r="J2365" i="1"/>
  <c r="J2361" i="1"/>
  <c r="J2357" i="1"/>
  <c r="J2353" i="1"/>
  <c r="J2349" i="1"/>
  <c r="J2345" i="1"/>
  <c r="J2341" i="1"/>
  <c r="J2337" i="1"/>
  <c r="J2333" i="1"/>
  <c r="J2329" i="1"/>
  <c r="J2325" i="1"/>
  <c r="J2321" i="1"/>
  <c r="J2317" i="1"/>
  <c r="J2313" i="1"/>
  <c r="J2309" i="1"/>
  <c r="J2305" i="1"/>
  <c r="J2301" i="1"/>
  <c r="J2297" i="1"/>
  <c r="J2293" i="1"/>
  <c r="J2289" i="1"/>
  <c r="J2285" i="1"/>
  <c r="J2281" i="1"/>
  <c r="J2277" i="1"/>
  <c r="J2273" i="1"/>
  <c r="J2269" i="1"/>
  <c r="J2265" i="1"/>
  <c r="J2261" i="1"/>
  <c r="J2257" i="1"/>
  <c r="J2253" i="1"/>
  <c r="J2249" i="1"/>
  <c r="J2245" i="1"/>
  <c r="J2241" i="1"/>
  <c r="J2237" i="1"/>
  <c r="J2233" i="1"/>
  <c r="J2229" i="1"/>
  <c r="J2225" i="1"/>
  <c r="J2221" i="1"/>
  <c r="J2217" i="1"/>
  <c r="J2213" i="1"/>
  <c r="J2209" i="1"/>
  <c r="J2205" i="1"/>
  <c r="J2201" i="1"/>
  <c r="J2197" i="1"/>
  <c r="J2193" i="1"/>
  <c r="J2189" i="1"/>
  <c r="J2185" i="1"/>
  <c r="J2181" i="1"/>
  <c r="J2177" i="1"/>
  <c r="J2173" i="1"/>
  <c r="J2169" i="1"/>
  <c r="J2165" i="1"/>
  <c r="J2161" i="1"/>
  <c r="J2157" i="1"/>
  <c r="J2153" i="1"/>
  <c r="J2149" i="1"/>
  <c r="J2145" i="1"/>
  <c r="J2141" i="1"/>
  <c r="J2137" i="1"/>
  <c r="J2133" i="1"/>
  <c r="J2129" i="1"/>
  <c r="J2125" i="1"/>
  <c r="J2121" i="1"/>
  <c r="J2117" i="1"/>
  <c r="J2113" i="1"/>
  <c r="J2109" i="1"/>
  <c r="J2105" i="1"/>
  <c r="J2101" i="1"/>
  <c r="J2097" i="1"/>
  <c r="J2093" i="1"/>
  <c r="J2089" i="1"/>
  <c r="J2085" i="1"/>
  <c r="J2081" i="1"/>
  <c r="J2077" i="1"/>
  <c r="J2073" i="1"/>
  <c r="J2069" i="1"/>
  <c r="J2065" i="1"/>
  <c r="J2061" i="1"/>
  <c r="J2057" i="1"/>
  <c r="J2053" i="1"/>
  <c r="J2049" i="1"/>
  <c r="J2045" i="1"/>
  <c r="J2041" i="1"/>
  <c r="J2037" i="1"/>
  <c r="J2033" i="1"/>
  <c r="J2029" i="1"/>
  <c r="J2025" i="1"/>
  <c r="J2021" i="1"/>
  <c r="J2017" i="1"/>
  <c r="J2013" i="1"/>
  <c r="J2009" i="1"/>
  <c r="J2005" i="1"/>
  <c r="J2001" i="1"/>
  <c r="J1997" i="1"/>
  <c r="J1993" i="1"/>
  <c r="J1989" i="1"/>
  <c r="J1985" i="1"/>
  <c r="J1981" i="1"/>
  <c r="J1977" i="1"/>
  <c r="J1973" i="1"/>
  <c r="J1969" i="1"/>
  <c r="J1965" i="1"/>
  <c r="J1961" i="1"/>
  <c r="J1957" i="1"/>
  <c r="J1953" i="1"/>
  <c r="J1949" i="1"/>
  <c r="J1945" i="1"/>
  <c r="J1941" i="1"/>
  <c r="J1937" i="1"/>
  <c r="J1933" i="1"/>
  <c r="J1929" i="1"/>
  <c r="J1925" i="1"/>
  <c r="J1921" i="1"/>
  <c r="J1917" i="1"/>
  <c r="J1913" i="1"/>
  <c r="J1909" i="1"/>
  <c r="J1905" i="1"/>
  <c r="J1901" i="1"/>
  <c r="J1897" i="1"/>
  <c r="J1893" i="1"/>
  <c r="J1889" i="1"/>
  <c r="J1885" i="1"/>
  <c r="J1881" i="1"/>
  <c r="J1877" i="1"/>
  <c r="J1873" i="1"/>
  <c r="J1869" i="1"/>
  <c r="J1865" i="1"/>
  <c r="J1861" i="1"/>
  <c r="J1857" i="1"/>
  <c r="J1853" i="1"/>
  <c r="J1849" i="1"/>
  <c r="J1845" i="1"/>
  <c r="J1841" i="1"/>
  <c r="J1837" i="1"/>
  <c r="J1833" i="1"/>
  <c r="J1829" i="1"/>
  <c r="J1825" i="1"/>
  <c r="J1821" i="1"/>
  <c r="J1817" i="1"/>
  <c r="J1813" i="1"/>
  <c r="J1809" i="1"/>
  <c r="J1805" i="1"/>
  <c r="J1801" i="1"/>
  <c r="J1797" i="1"/>
  <c r="J1793" i="1"/>
  <c r="J1789" i="1"/>
  <c r="J1785" i="1"/>
  <c r="J1781" i="1"/>
  <c r="J1777" i="1"/>
  <c r="J1773" i="1"/>
  <c r="J1769" i="1"/>
  <c r="J1765" i="1"/>
  <c r="J1761" i="1"/>
  <c r="J1757" i="1"/>
  <c r="J1753" i="1"/>
  <c r="J1749" i="1"/>
  <c r="J1745" i="1"/>
  <c r="J1741" i="1"/>
  <c r="J1737" i="1"/>
  <c r="J1733" i="1"/>
  <c r="J1729" i="1"/>
  <c r="J1725" i="1"/>
  <c r="J1721" i="1"/>
  <c r="J1717" i="1"/>
  <c r="J1713" i="1"/>
  <c r="J1709" i="1"/>
  <c r="J1705" i="1"/>
  <c r="J1701" i="1"/>
  <c r="J1697" i="1"/>
  <c r="J1693" i="1"/>
  <c r="J1689" i="1"/>
  <c r="J1685" i="1"/>
  <c r="J1681" i="1"/>
  <c r="J1677" i="1"/>
  <c r="J1673" i="1"/>
  <c r="J1669" i="1"/>
  <c r="J1665" i="1"/>
  <c r="J1661" i="1"/>
  <c r="J1657" i="1"/>
  <c r="J1653" i="1"/>
  <c r="J1649" i="1"/>
  <c r="J1645" i="1"/>
  <c r="J1641" i="1"/>
  <c r="J1637" i="1"/>
  <c r="J1633" i="1"/>
  <c r="J1629" i="1"/>
  <c r="J1625" i="1"/>
  <c r="J1621" i="1"/>
  <c r="J1617" i="1"/>
  <c r="J1613" i="1"/>
  <c r="J1609" i="1"/>
  <c r="J1605" i="1"/>
  <c r="J1601" i="1"/>
  <c r="J1597" i="1"/>
  <c r="J1593" i="1"/>
  <c r="J1589" i="1"/>
  <c r="J1585" i="1"/>
  <c r="J1581" i="1"/>
  <c r="J1577" i="1"/>
  <c r="J1573" i="1"/>
  <c r="J1569" i="1"/>
  <c r="J1565" i="1"/>
  <c r="J1561" i="1"/>
  <c r="J1557" i="1"/>
  <c r="J1553" i="1"/>
  <c r="J1549" i="1"/>
  <c r="J1545" i="1"/>
  <c r="J1541" i="1"/>
  <c r="J1537" i="1"/>
  <c r="J1533" i="1"/>
  <c r="J1529" i="1"/>
  <c r="J1525" i="1"/>
  <c r="J1521" i="1"/>
  <c r="J1517" i="1"/>
  <c r="J1513" i="1"/>
  <c r="J1509" i="1"/>
  <c r="J1505" i="1"/>
  <c r="J1501" i="1"/>
  <c r="J1497" i="1"/>
  <c r="J1493" i="1"/>
  <c r="J1489" i="1"/>
  <c r="J1485" i="1"/>
  <c r="J1481" i="1"/>
  <c r="J1477" i="1"/>
  <c r="J1473" i="1"/>
  <c r="J1469" i="1"/>
  <c r="J1465" i="1"/>
  <c r="J1461" i="1"/>
  <c r="J1457" i="1"/>
  <c r="J1453" i="1"/>
  <c r="J1449" i="1"/>
  <c r="J1445" i="1"/>
  <c r="J1441" i="1"/>
  <c r="J1437" i="1"/>
  <c r="J1433" i="1"/>
  <c r="J1429" i="1"/>
  <c r="J1425" i="1"/>
  <c r="J1421" i="1"/>
  <c r="J1417" i="1"/>
  <c r="J1413" i="1"/>
  <c r="J1409" i="1"/>
  <c r="J1405" i="1"/>
  <c r="J1401" i="1"/>
  <c r="J1397" i="1"/>
  <c r="J1393" i="1"/>
  <c r="J1389" i="1"/>
  <c r="J1385" i="1"/>
  <c r="J1381" i="1"/>
  <c r="J1377" i="1"/>
  <c r="J1373" i="1"/>
  <c r="J1369" i="1"/>
  <c r="J1365" i="1"/>
  <c r="J1361" i="1"/>
  <c r="J1357" i="1"/>
  <c r="J1353" i="1"/>
  <c r="J1349" i="1"/>
  <c r="J1345" i="1"/>
  <c r="J1341" i="1"/>
  <c r="J1337" i="1"/>
  <c r="J1333" i="1"/>
  <c r="J1329" i="1"/>
  <c r="J1325" i="1"/>
  <c r="J1321" i="1"/>
  <c r="J1317" i="1"/>
  <c r="J1313" i="1"/>
  <c r="J1309" i="1"/>
  <c r="J1305" i="1"/>
  <c r="J1301" i="1"/>
  <c r="J1297" i="1"/>
  <c r="J1293" i="1"/>
  <c r="J1289" i="1"/>
  <c r="J1285" i="1"/>
  <c r="J1281" i="1"/>
  <c r="J1277" i="1"/>
  <c r="J1273" i="1"/>
  <c r="J1269" i="1"/>
  <c r="J1265" i="1"/>
  <c r="J1261" i="1"/>
  <c r="J1257" i="1"/>
  <c r="J1253" i="1"/>
  <c r="J1249" i="1"/>
  <c r="J1245" i="1"/>
  <c r="J1241" i="1"/>
  <c r="J1237" i="1"/>
  <c r="J1233" i="1"/>
  <c r="J1229" i="1"/>
  <c r="J1225" i="1"/>
  <c r="J1221" i="1"/>
  <c r="J1217" i="1"/>
  <c r="J1213" i="1"/>
  <c r="J1209" i="1"/>
  <c r="J1205" i="1"/>
  <c r="J1201" i="1"/>
  <c r="J1197" i="1"/>
  <c r="J1193" i="1"/>
  <c r="J1189" i="1"/>
  <c r="J1185" i="1"/>
  <c r="J1181" i="1"/>
  <c r="J1177" i="1"/>
  <c r="J1173" i="1"/>
  <c r="J1169" i="1"/>
  <c r="J1165" i="1"/>
  <c r="J1161" i="1"/>
  <c r="J1157" i="1"/>
  <c r="J1153" i="1"/>
  <c r="J1149" i="1"/>
  <c r="J1145" i="1"/>
  <c r="J1141" i="1"/>
  <c r="J1137" i="1"/>
  <c r="J1133" i="1"/>
  <c r="J1129" i="1"/>
  <c r="J1125" i="1"/>
  <c r="J1121" i="1"/>
  <c r="J1117" i="1"/>
  <c r="J1113" i="1"/>
  <c r="J1109" i="1"/>
  <c r="J1105" i="1"/>
  <c r="J1101" i="1"/>
  <c r="J1097" i="1"/>
  <c r="J1093" i="1"/>
  <c r="J1089" i="1"/>
  <c r="J1085" i="1"/>
  <c r="J1081" i="1"/>
  <c r="J1077" i="1"/>
  <c r="J1073" i="1"/>
  <c r="J1069" i="1"/>
  <c r="J1065" i="1"/>
  <c r="J1061" i="1"/>
  <c r="J1057" i="1"/>
  <c r="J1053" i="1"/>
  <c r="J1049" i="1"/>
  <c r="J1045" i="1"/>
  <c r="J1041" i="1"/>
  <c r="J1037" i="1"/>
  <c r="J1033" i="1"/>
  <c r="J1029" i="1"/>
  <c r="J1025" i="1"/>
  <c r="J1021" i="1"/>
  <c r="J1017" i="1"/>
  <c r="J1013" i="1"/>
  <c r="J1009" i="1"/>
  <c r="J1005" i="1"/>
  <c r="J1001" i="1"/>
  <c r="J997" i="1"/>
  <c r="J993" i="1"/>
  <c r="J989" i="1"/>
  <c r="J985" i="1"/>
  <c r="J981" i="1"/>
  <c r="J977" i="1"/>
  <c r="J973" i="1"/>
  <c r="J969" i="1"/>
  <c r="J965" i="1"/>
  <c r="J961" i="1"/>
  <c r="J957" i="1"/>
  <c r="J953" i="1"/>
  <c r="J949" i="1"/>
  <c r="J945" i="1"/>
  <c r="J941" i="1"/>
  <c r="J937" i="1"/>
  <c r="J933" i="1"/>
  <c r="J929" i="1"/>
  <c r="J925" i="1"/>
  <c r="J921" i="1"/>
  <c r="J917" i="1"/>
  <c r="J913" i="1"/>
  <c r="J909" i="1"/>
  <c r="J905" i="1"/>
  <c r="J901" i="1"/>
  <c r="J897" i="1"/>
  <c r="J893" i="1"/>
  <c r="J889" i="1"/>
  <c r="J885" i="1"/>
  <c r="J881" i="1"/>
  <c r="J877" i="1"/>
  <c r="J873" i="1"/>
  <c r="J869" i="1"/>
  <c r="J865" i="1"/>
  <c r="J861" i="1"/>
  <c r="J857" i="1"/>
  <c r="J853" i="1"/>
  <c r="J849" i="1"/>
  <c r="J845" i="1"/>
  <c r="J841" i="1"/>
  <c r="J837" i="1"/>
  <c r="J833" i="1"/>
  <c r="J829" i="1"/>
  <c r="J825" i="1"/>
  <c r="J821" i="1"/>
  <c r="J817" i="1"/>
  <c r="J813" i="1"/>
  <c r="J809" i="1"/>
  <c r="J805" i="1"/>
  <c r="J801" i="1"/>
  <c r="J797" i="1"/>
  <c r="J793" i="1"/>
  <c r="J789" i="1"/>
  <c r="J785" i="1"/>
  <c r="J781" i="1"/>
  <c r="J777" i="1"/>
  <c r="J773" i="1"/>
  <c r="J769" i="1"/>
  <c r="J765" i="1"/>
  <c r="J761" i="1"/>
  <c r="J757" i="1"/>
  <c r="J753" i="1"/>
  <c r="J749" i="1"/>
  <c r="J745" i="1"/>
  <c r="J741" i="1"/>
  <c r="J737" i="1"/>
  <c r="J733" i="1"/>
  <c r="J729" i="1"/>
  <c r="J725" i="1"/>
  <c r="J721" i="1"/>
  <c r="J717" i="1"/>
  <c r="J713" i="1"/>
  <c r="J709" i="1"/>
  <c r="J705" i="1"/>
  <c r="J701" i="1"/>
  <c r="J697" i="1"/>
  <c r="J693" i="1"/>
  <c r="J689" i="1"/>
  <c r="J685" i="1"/>
  <c r="J681" i="1"/>
  <c r="J677" i="1"/>
  <c r="J673" i="1"/>
  <c r="J669" i="1"/>
  <c r="J665" i="1"/>
  <c r="J661" i="1"/>
  <c r="J657" i="1"/>
  <c r="J653" i="1"/>
  <c r="J649" i="1"/>
  <c r="J645" i="1"/>
  <c r="J641" i="1"/>
  <c r="J637" i="1"/>
  <c r="J633" i="1"/>
  <c r="J629" i="1"/>
  <c r="J625" i="1"/>
  <c r="J621" i="1"/>
  <c r="J617" i="1"/>
  <c r="J613" i="1"/>
  <c r="J609" i="1"/>
  <c r="J605" i="1"/>
  <c r="J601" i="1"/>
  <c r="J597" i="1"/>
  <c r="J593" i="1"/>
  <c r="J589" i="1"/>
  <c r="J585" i="1"/>
  <c r="J581" i="1"/>
  <c r="J577" i="1"/>
  <c r="J573" i="1"/>
  <c r="J569" i="1"/>
  <c r="J565" i="1"/>
  <c r="J561" i="1"/>
  <c r="J557" i="1"/>
  <c r="J553" i="1"/>
  <c r="J549" i="1"/>
  <c r="J545" i="1"/>
  <c r="J541" i="1"/>
  <c r="J537" i="1"/>
  <c r="J533" i="1"/>
  <c r="J529" i="1"/>
  <c r="J525" i="1"/>
  <c r="J521" i="1"/>
  <c r="J517" i="1"/>
  <c r="J513" i="1"/>
  <c r="J509" i="1"/>
  <c r="J505" i="1"/>
  <c r="J501" i="1"/>
  <c r="J497" i="1"/>
  <c r="J493" i="1"/>
  <c r="J489" i="1"/>
  <c r="J485" i="1"/>
  <c r="J481" i="1"/>
  <c r="J477" i="1"/>
  <c r="J473" i="1"/>
  <c r="J469" i="1"/>
  <c r="J465" i="1"/>
  <c r="J461" i="1"/>
  <c r="J457" i="1"/>
  <c r="J453" i="1"/>
  <c r="J449" i="1"/>
  <c r="J445" i="1"/>
  <c r="J441" i="1"/>
  <c r="J437" i="1"/>
  <c r="J433" i="1"/>
  <c r="J429" i="1"/>
  <c r="J425" i="1"/>
  <c r="J421" i="1"/>
  <c r="J417" i="1"/>
  <c r="J413" i="1"/>
  <c r="J409" i="1"/>
  <c r="J405" i="1"/>
  <c r="J401" i="1"/>
  <c r="J397" i="1"/>
  <c r="J393" i="1"/>
  <c r="J389" i="1"/>
  <c r="J385" i="1"/>
  <c r="J381" i="1"/>
  <c r="J377" i="1"/>
  <c r="J373" i="1"/>
  <c r="J369" i="1"/>
  <c r="J365" i="1"/>
  <c r="J361" i="1"/>
  <c r="J357" i="1"/>
  <c r="J353" i="1"/>
  <c r="J349" i="1"/>
  <c r="J345" i="1"/>
  <c r="J341" i="1"/>
  <c r="J337" i="1"/>
  <c r="J333" i="1"/>
  <c r="J329" i="1"/>
  <c r="J325" i="1"/>
  <c r="J321" i="1"/>
  <c r="J317" i="1"/>
  <c r="J313" i="1"/>
  <c r="J309" i="1"/>
  <c r="J305" i="1"/>
  <c r="J301" i="1"/>
  <c r="J297" i="1"/>
  <c r="J293" i="1"/>
  <c r="J289" i="1"/>
  <c r="J285" i="1"/>
  <c r="J281" i="1"/>
  <c r="J277" i="1"/>
  <c r="J273" i="1"/>
  <c r="J269" i="1"/>
  <c r="J265" i="1"/>
  <c r="J261" i="1"/>
  <c r="J257" i="1"/>
  <c r="J253" i="1"/>
  <c r="J249" i="1"/>
  <c r="J245" i="1"/>
  <c r="J241" i="1"/>
  <c r="J237" i="1"/>
  <c r="J233" i="1"/>
  <c r="J229" i="1"/>
  <c r="J225" i="1"/>
  <c r="J221" i="1"/>
  <c r="J217" i="1"/>
  <c r="J213" i="1"/>
  <c r="J209" i="1"/>
  <c r="J205" i="1"/>
  <c r="J201" i="1"/>
  <c r="J197" i="1"/>
  <c r="J193" i="1"/>
  <c r="J189" i="1"/>
  <c r="J185" i="1"/>
  <c r="J181" i="1"/>
  <c r="J177" i="1"/>
  <c r="J173" i="1"/>
  <c r="J169" i="1"/>
  <c r="J165" i="1"/>
  <c r="J161" i="1"/>
  <c r="J157" i="1"/>
  <c r="J153" i="1"/>
  <c r="J149" i="1"/>
  <c r="J145" i="1"/>
  <c r="J141" i="1"/>
  <c r="J137" i="1"/>
  <c r="J133" i="1"/>
  <c r="J129" i="1"/>
  <c r="J125" i="1"/>
  <c r="J121" i="1"/>
  <c r="J117" i="1"/>
  <c r="J113" i="1"/>
  <c r="J109" i="1"/>
  <c r="J105" i="1"/>
  <c r="J101" i="1"/>
  <c r="J97" i="1"/>
  <c r="J93" i="1"/>
  <c r="J89" i="1"/>
  <c r="J85" i="1"/>
  <c r="J81" i="1"/>
  <c r="J77" i="1"/>
  <c r="J73" i="1"/>
  <c r="J69" i="1"/>
  <c r="J65" i="1"/>
  <c r="J61" i="1"/>
  <c r="J57" i="1"/>
  <c r="J53" i="1"/>
  <c r="J49" i="1"/>
  <c r="J45" i="1"/>
  <c r="J41" i="1"/>
  <c r="J37" i="1"/>
  <c r="J33" i="1"/>
  <c r="J29" i="1"/>
  <c r="J25" i="1"/>
  <c r="J21" i="1"/>
  <c r="J17" i="1"/>
  <c r="J13" i="1"/>
  <c r="J9" i="1"/>
  <c r="J5" i="1"/>
  <c r="D8" i="2" l="1"/>
  <c r="D3" i="2"/>
  <c r="D4" i="2"/>
  <c r="D5" i="2"/>
  <c r="D6" i="2"/>
  <c r="D7" i="2"/>
  <c r="D9" i="2"/>
  <c r="D10" i="2"/>
  <c r="D11" i="2"/>
  <c r="D12" i="2"/>
  <c r="D13" i="2"/>
  <c r="D14" i="2"/>
  <c r="L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3" i="1"/>
  <c r="M3" i="1"/>
  <c r="N3" i="1" s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3" i="1"/>
  <c r="B16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E6" i="2" l="1"/>
  <c r="E7" i="2"/>
  <c r="E17" i="2"/>
  <c r="E12" i="2"/>
  <c r="E8" i="2"/>
  <c r="E4" i="2"/>
  <c r="E11" i="2"/>
  <c r="E9" i="2"/>
  <c r="E13" i="2"/>
  <c r="E3" i="2"/>
  <c r="E15" i="2"/>
  <c r="E16" i="2" s="1"/>
  <c r="E18" i="2" s="1"/>
  <c r="E14" i="2"/>
  <c r="E10" i="2"/>
  <c r="E5" i="2"/>
  <c r="K4" i="1"/>
  <c r="L4" i="1" l="1"/>
  <c r="M4" i="1" s="1"/>
  <c r="N4" i="1" s="1"/>
  <c r="K5" i="1" l="1"/>
  <c r="L5" i="1" l="1"/>
  <c r="M5" i="1" s="1"/>
  <c r="N5" i="1" s="1"/>
  <c r="K6" i="1"/>
  <c r="L6" i="1" s="1"/>
  <c r="M6" i="1" l="1"/>
  <c r="N6" i="1" s="1"/>
  <c r="K7" i="1"/>
  <c r="L7" i="1" l="1"/>
  <c r="M7" i="1" s="1"/>
  <c r="N7" i="1" s="1"/>
  <c r="K8" i="1"/>
  <c r="L8" i="1" l="1"/>
  <c r="M8" i="1" s="1"/>
  <c r="N8" i="1" s="1"/>
  <c r="K9" i="1"/>
  <c r="L9" i="1" l="1"/>
  <c r="M9" i="1" s="1"/>
  <c r="N9" i="1" s="1"/>
  <c r="K10" i="1"/>
  <c r="L10" i="1" l="1"/>
  <c r="M10" i="1" s="1"/>
  <c r="N10" i="1" s="1"/>
  <c r="K11" i="1" l="1"/>
  <c r="K12" i="1"/>
  <c r="L12" i="1" s="1"/>
  <c r="L11" i="1" l="1"/>
  <c r="M11" i="1" s="1"/>
  <c r="N11" i="1" s="1"/>
  <c r="K13" i="1"/>
  <c r="L13" i="1" s="1"/>
  <c r="M12" i="1" l="1"/>
  <c r="N12" i="1" s="1"/>
  <c r="K15" i="1"/>
  <c r="L15" i="1" s="1"/>
  <c r="K14" i="1"/>
  <c r="L14" i="1" s="1"/>
  <c r="M13" i="1" l="1"/>
  <c r="N13" i="1" s="1"/>
  <c r="K16" i="1"/>
  <c r="M14" i="1" l="1"/>
  <c r="N14" i="1" s="1"/>
  <c r="K17" i="1"/>
  <c r="L17" i="1" s="1"/>
  <c r="L16" i="1"/>
  <c r="M15" i="1" l="1"/>
  <c r="N15" i="1" s="1"/>
  <c r="K18" i="1"/>
  <c r="M16" i="1" l="1"/>
  <c r="N16" i="1" s="1"/>
  <c r="K19" i="1"/>
  <c r="L18" i="1"/>
  <c r="M17" i="1" l="1"/>
  <c r="N17" i="1" s="1"/>
  <c r="K20" i="1"/>
  <c r="L20" i="1" s="1"/>
  <c r="L19" i="1"/>
  <c r="M18" i="1" l="1"/>
  <c r="N18" i="1" s="1"/>
  <c r="K21" i="1"/>
  <c r="L21" i="1" s="1"/>
  <c r="M19" i="1" l="1"/>
  <c r="N19" i="1" s="1"/>
  <c r="K22" i="1"/>
  <c r="L22" i="1" s="1"/>
  <c r="M20" i="1" l="1"/>
  <c r="N20" i="1" s="1"/>
  <c r="K23" i="1"/>
  <c r="L23" i="1" s="1"/>
  <c r="M21" i="1" l="1"/>
  <c r="N21" i="1" s="1"/>
  <c r="M22" i="1" l="1"/>
  <c r="N22" i="1" s="1"/>
  <c r="K25" i="1"/>
  <c r="L25" i="1" s="1"/>
  <c r="K24" i="1"/>
  <c r="L24" i="1" s="1"/>
  <c r="M23" i="1" l="1"/>
  <c r="N23" i="1" s="1"/>
  <c r="K26" i="1"/>
  <c r="L26" i="1" s="1"/>
  <c r="M24" i="1" l="1"/>
  <c r="N24" i="1" s="1"/>
  <c r="K27" i="1"/>
  <c r="L27" i="1" s="1"/>
  <c r="M25" i="1" l="1"/>
  <c r="N25" i="1" s="1"/>
  <c r="K28" i="1"/>
  <c r="L28" i="1" s="1"/>
  <c r="M26" i="1" l="1"/>
  <c r="N26" i="1" s="1"/>
  <c r="K29" i="1"/>
  <c r="L29" i="1" s="1"/>
  <c r="M27" i="1" l="1"/>
  <c r="N27" i="1" s="1"/>
  <c r="K30" i="1"/>
  <c r="L30" i="1" s="1"/>
  <c r="M28" i="1" l="1"/>
  <c r="N28" i="1" s="1"/>
  <c r="K31" i="1"/>
  <c r="L31" i="1" s="1"/>
  <c r="M29" i="1" l="1"/>
  <c r="N29" i="1" s="1"/>
  <c r="K32" i="1"/>
  <c r="L32" i="1" s="1"/>
  <c r="M30" i="1" l="1"/>
  <c r="N30" i="1" s="1"/>
  <c r="K33" i="1"/>
  <c r="L33" i="1" s="1"/>
  <c r="M31" i="1" l="1"/>
  <c r="N31" i="1" s="1"/>
  <c r="K34" i="1"/>
  <c r="L34" i="1" s="1"/>
  <c r="M32" i="1" l="1"/>
  <c r="N32" i="1" s="1"/>
  <c r="K35" i="1"/>
  <c r="L35" i="1" s="1"/>
  <c r="M33" i="1" l="1"/>
  <c r="N33" i="1" s="1"/>
  <c r="K36" i="1"/>
  <c r="L36" i="1" s="1"/>
  <c r="M34" i="1" l="1"/>
  <c r="N34" i="1" s="1"/>
  <c r="K37" i="1"/>
  <c r="L37" i="1" s="1"/>
  <c r="M35" i="1" l="1"/>
  <c r="N35" i="1" s="1"/>
  <c r="K38" i="1"/>
  <c r="L38" i="1" s="1"/>
  <c r="M36" i="1" l="1"/>
  <c r="N36" i="1" s="1"/>
  <c r="K39" i="1"/>
  <c r="L39" i="1" s="1"/>
  <c r="M37" i="1" l="1"/>
  <c r="N37" i="1" s="1"/>
  <c r="K40" i="1"/>
  <c r="L40" i="1" s="1"/>
  <c r="M38" i="1" l="1"/>
  <c r="N38" i="1" s="1"/>
  <c r="K41" i="1"/>
  <c r="L41" i="1" s="1"/>
  <c r="M39" i="1" l="1"/>
  <c r="N39" i="1" s="1"/>
  <c r="K42" i="1"/>
  <c r="L42" i="1" s="1"/>
  <c r="M40" i="1" l="1"/>
  <c r="N40" i="1" s="1"/>
  <c r="K43" i="1"/>
  <c r="L43" i="1" s="1"/>
  <c r="M41" i="1" l="1"/>
  <c r="N41" i="1" s="1"/>
  <c r="K44" i="1"/>
  <c r="L44" i="1" s="1"/>
  <c r="M42" i="1" l="1"/>
  <c r="N42" i="1" s="1"/>
  <c r="K45" i="1"/>
  <c r="L45" i="1" s="1"/>
  <c r="M43" i="1" l="1"/>
  <c r="N43" i="1" s="1"/>
  <c r="M44" i="1" l="1"/>
  <c r="N44" i="1" s="1"/>
  <c r="K47" i="1"/>
  <c r="L47" i="1" s="1"/>
  <c r="K46" i="1"/>
  <c r="L46" i="1" s="1"/>
  <c r="M45" i="1" l="1"/>
  <c r="N45" i="1" s="1"/>
  <c r="K48" i="1"/>
  <c r="L48" i="1" s="1"/>
  <c r="M46" i="1" l="1"/>
  <c r="N46" i="1" s="1"/>
  <c r="K49" i="1"/>
  <c r="L49" i="1" s="1"/>
  <c r="M47" i="1" l="1"/>
  <c r="N47" i="1" s="1"/>
  <c r="K50" i="1"/>
  <c r="L50" i="1" s="1"/>
  <c r="M48" i="1" l="1"/>
  <c r="N48" i="1" s="1"/>
  <c r="K51" i="1"/>
  <c r="L51" i="1" s="1"/>
  <c r="M49" i="1" l="1"/>
  <c r="N49" i="1" s="1"/>
  <c r="K52" i="1"/>
  <c r="L52" i="1" s="1"/>
  <c r="M50" i="1" l="1"/>
  <c r="N50" i="1" s="1"/>
  <c r="K53" i="1"/>
  <c r="L53" i="1" s="1"/>
  <c r="M51" i="1" l="1"/>
  <c r="N51" i="1" s="1"/>
  <c r="K54" i="1"/>
  <c r="L54" i="1" s="1"/>
  <c r="M52" i="1" l="1"/>
  <c r="N52" i="1" s="1"/>
  <c r="K55" i="1"/>
  <c r="L55" i="1" s="1"/>
  <c r="M53" i="1" l="1"/>
  <c r="N53" i="1" s="1"/>
  <c r="K56" i="1"/>
  <c r="L56" i="1" s="1"/>
  <c r="M54" i="1" l="1"/>
  <c r="N54" i="1" s="1"/>
  <c r="K57" i="1"/>
  <c r="L57" i="1" s="1"/>
  <c r="M55" i="1" l="1"/>
  <c r="N55" i="1" s="1"/>
  <c r="K58" i="1"/>
  <c r="L58" i="1" s="1"/>
  <c r="M56" i="1" l="1"/>
  <c r="N56" i="1" s="1"/>
  <c r="K59" i="1"/>
  <c r="L59" i="1" s="1"/>
  <c r="M57" i="1" l="1"/>
  <c r="N57" i="1" s="1"/>
  <c r="K60" i="1"/>
  <c r="L60" i="1" s="1"/>
  <c r="M58" i="1" l="1"/>
  <c r="N58" i="1" s="1"/>
  <c r="K61" i="1"/>
  <c r="L61" i="1" s="1"/>
  <c r="M59" i="1" l="1"/>
  <c r="N59" i="1" s="1"/>
  <c r="K62" i="1"/>
  <c r="L62" i="1" s="1"/>
  <c r="M60" i="1" l="1"/>
  <c r="N60" i="1" s="1"/>
  <c r="M61" i="1" l="1"/>
  <c r="N61" i="1" s="1"/>
  <c r="K64" i="1"/>
  <c r="L64" i="1" s="1"/>
  <c r="K63" i="1"/>
  <c r="L63" i="1" s="1"/>
  <c r="M62" i="1" l="1"/>
  <c r="N62" i="1" s="1"/>
  <c r="K65" i="1"/>
  <c r="L65" i="1" s="1"/>
  <c r="M63" i="1" l="1"/>
  <c r="N63" i="1" s="1"/>
  <c r="K66" i="1"/>
  <c r="L66" i="1" s="1"/>
  <c r="M64" i="1" l="1"/>
  <c r="N64" i="1" s="1"/>
  <c r="M65" i="1" l="1"/>
  <c r="N65" i="1" s="1"/>
  <c r="K67" i="1"/>
  <c r="L67" i="1" s="1"/>
  <c r="M66" i="1" l="1"/>
  <c r="N66" i="1" s="1"/>
  <c r="K69" i="1"/>
  <c r="L69" i="1" s="1"/>
  <c r="K68" i="1"/>
  <c r="L68" i="1" s="1"/>
  <c r="M67" i="1" l="1"/>
  <c r="N67" i="1" s="1"/>
  <c r="K70" i="1"/>
  <c r="L70" i="1" s="1"/>
  <c r="M68" i="1" l="1"/>
  <c r="N68" i="1" s="1"/>
  <c r="K71" i="1"/>
  <c r="L71" i="1" s="1"/>
  <c r="M69" i="1" l="1"/>
  <c r="N69" i="1" s="1"/>
  <c r="K72" i="1"/>
  <c r="L72" i="1" s="1"/>
  <c r="M70" i="1" l="1"/>
  <c r="N70" i="1" s="1"/>
  <c r="K73" i="1"/>
  <c r="L73" i="1" s="1"/>
  <c r="M71" i="1" l="1"/>
  <c r="N71" i="1" s="1"/>
  <c r="K74" i="1"/>
  <c r="L74" i="1" s="1"/>
  <c r="M72" i="1" l="1"/>
  <c r="N72" i="1" s="1"/>
  <c r="M73" i="1" l="1"/>
  <c r="N73" i="1" s="1"/>
  <c r="K75" i="1"/>
  <c r="L75" i="1" s="1"/>
  <c r="M74" i="1" l="1"/>
  <c r="N74" i="1" s="1"/>
  <c r="K77" i="1"/>
  <c r="L77" i="1" s="1"/>
  <c r="K76" i="1"/>
  <c r="L76" i="1" s="1"/>
  <c r="M75" i="1" l="1"/>
  <c r="N75" i="1" s="1"/>
  <c r="K78" i="1"/>
  <c r="L78" i="1" s="1"/>
  <c r="M76" i="1" l="1"/>
  <c r="N76" i="1" s="1"/>
  <c r="K79" i="1"/>
  <c r="L79" i="1" s="1"/>
  <c r="M77" i="1" l="1"/>
  <c r="N77" i="1" s="1"/>
  <c r="K80" i="1"/>
  <c r="L80" i="1" s="1"/>
  <c r="M78" i="1" l="1"/>
  <c r="N78" i="1" s="1"/>
  <c r="K81" i="1"/>
  <c r="L81" i="1" s="1"/>
  <c r="M79" i="1" l="1"/>
  <c r="N79" i="1" s="1"/>
  <c r="K82" i="1"/>
  <c r="L82" i="1" s="1"/>
  <c r="M80" i="1" l="1"/>
  <c r="N80" i="1" s="1"/>
  <c r="K83" i="1"/>
  <c r="L83" i="1" s="1"/>
  <c r="M81" i="1" l="1"/>
  <c r="N81" i="1" s="1"/>
  <c r="K84" i="1"/>
  <c r="L84" i="1" s="1"/>
  <c r="M82" i="1" l="1"/>
  <c r="N82" i="1" s="1"/>
  <c r="K85" i="1"/>
  <c r="L85" i="1" s="1"/>
  <c r="M83" i="1" l="1"/>
  <c r="N83" i="1" s="1"/>
  <c r="K86" i="1"/>
  <c r="L86" i="1" s="1"/>
  <c r="M84" i="1" l="1"/>
  <c r="N84" i="1" s="1"/>
  <c r="K87" i="1"/>
  <c r="L87" i="1" s="1"/>
  <c r="M85" i="1" l="1"/>
  <c r="N85" i="1" s="1"/>
  <c r="K88" i="1"/>
  <c r="L88" i="1" s="1"/>
  <c r="M86" i="1" l="1"/>
  <c r="N86" i="1" s="1"/>
  <c r="K89" i="1"/>
  <c r="L89" i="1" s="1"/>
  <c r="M87" i="1" l="1"/>
  <c r="N87" i="1" s="1"/>
  <c r="K90" i="1"/>
  <c r="L90" i="1" s="1"/>
  <c r="M88" i="1" l="1"/>
  <c r="M89" i="1" s="1"/>
  <c r="N89" i="1" s="1"/>
  <c r="K91" i="1"/>
  <c r="L91" i="1" s="1"/>
  <c r="N88" i="1" l="1"/>
  <c r="M90" i="1"/>
  <c r="N90" i="1" s="1"/>
  <c r="K92" i="1"/>
  <c r="L92" i="1" s="1"/>
  <c r="M91" i="1" l="1"/>
  <c r="N91" i="1" s="1"/>
  <c r="K93" i="1"/>
  <c r="L93" i="1" s="1"/>
  <c r="M92" i="1" l="1"/>
  <c r="N92" i="1" s="1"/>
  <c r="K94" i="1"/>
  <c r="L94" i="1" s="1"/>
  <c r="M93" i="1" l="1"/>
  <c r="N93" i="1" s="1"/>
  <c r="K95" i="1"/>
  <c r="L95" i="1" s="1"/>
  <c r="M94" i="1" l="1"/>
  <c r="N94" i="1" s="1"/>
  <c r="K96" i="1"/>
  <c r="L96" i="1" s="1"/>
  <c r="M95" i="1" l="1"/>
  <c r="N95" i="1" s="1"/>
  <c r="K97" i="1"/>
  <c r="L97" i="1" s="1"/>
  <c r="M96" i="1" l="1"/>
  <c r="N96" i="1" s="1"/>
  <c r="K98" i="1"/>
  <c r="L98" i="1" s="1"/>
  <c r="M97" i="1" l="1"/>
  <c r="M98" i="1" s="1"/>
  <c r="N98" i="1" s="1"/>
  <c r="K99" i="1"/>
  <c r="L99" i="1" s="1"/>
  <c r="N97" i="1" l="1"/>
  <c r="K100" i="1"/>
  <c r="L100" i="1" s="1"/>
  <c r="M99" i="1"/>
  <c r="N99" i="1" s="1"/>
  <c r="K101" i="1" l="1"/>
  <c r="L101" i="1" s="1"/>
  <c r="M100" i="1"/>
  <c r="N100" i="1" s="1"/>
  <c r="K102" i="1" l="1"/>
  <c r="L102" i="1" s="1"/>
  <c r="M101" i="1"/>
  <c r="N101" i="1" s="1"/>
  <c r="K103" i="1" l="1"/>
  <c r="L103" i="1" s="1"/>
  <c r="M102" i="1"/>
  <c r="K104" i="1" l="1"/>
  <c r="L104" i="1" s="1"/>
  <c r="M103" i="1"/>
  <c r="N103" i="1" s="1"/>
  <c r="N102" i="1"/>
  <c r="M104" i="1" l="1"/>
  <c r="N104" i="1" s="1"/>
  <c r="K105" i="1"/>
  <c r="L105" i="1" s="1"/>
  <c r="M105" i="1" l="1"/>
  <c r="N105" i="1" s="1"/>
  <c r="K106" i="1"/>
  <c r="L106" i="1" s="1"/>
  <c r="M106" i="1" l="1"/>
  <c r="N106" i="1" s="1"/>
  <c r="K107" i="1"/>
  <c r="L107" i="1" s="1"/>
  <c r="M107" i="1" l="1"/>
  <c r="N107" i="1" s="1"/>
  <c r="K108" i="1"/>
  <c r="L108" i="1" s="1"/>
  <c r="M108" i="1" l="1"/>
  <c r="N108" i="1" s="1"/>
  <c r="K109" i="1"/>
  <c r="L109" i="1" s="1"/>
  <c r="M109" i="1" l="1"/>
  <c r="N109" i="1" s="1"/>
  <c r="K110" i="1"/>
  <c r="L110" i="1" s="1"/>
  <c r="M110" i="1" l="1"/>
  <c r="N110" i="1" s="1"/>
  <c r="K111" i="1"/>
  <c r="L111" i="1" s="1"/>
  <c r="M111" i="1" l="1"/>
  <c r="N111" i="1" s="1"/>
  <c r="K112" i="1"/>
  <c r="L112" i="1" s="1"/>
  <c r="M112" i="1" l="1"/>
  <c r="N112" i="1" s="1"/>
  <c r="K113" i="1"/>
  <c r="L113" i="1" s="1"/>
  <c r="M113" i="1" l="1"/>
  <c r="N113" i="1" s="1"/>
  <c r="K114" i="1"/>
  <c r="L114" i="1" s="1"/>
  <c r="M114" i="1" l="1"/>
  <c r="N114" i="1" s="1"/>
  <c r="K116" i="1" l="1"/>
  <c r="L116" i="1" s="1"/>
  <c r="K115" i="1"/>
  <c r="L115" i="1" s="1"/>
  <c r="M115" i="1" s="1"/>
  <c r="N115" i="1" s="1"/>
  <c r="K117" i="1" l="1"/>
  <c r="L117" i="1" s="1"/>
  <c r="M116" i="1"/>
  <c r="N116" i="1" s="1"/>
  <c r="K118" i="1" l="1"/>
  <c r="L118" i="1" s="1"/>
  <c r="M117" i="1"/>
  <c r="N117" i="1" s="1"/>
  <c r="K119" i="1" l="1"/>
  <c r="L119" i="1" s="1"/>
  <c r="M118" i="1"/>
  <c r="N118" i="1" s="1"/>
  <c r="K120" i="1" l="1"/>
  <c r="L120" i="1" s="1"/>
  <c r="M119" i="1"/>
  <c r="N119" i="1" s="1"/>
  <c r="K121" i="1" l="1"/>
  <c r="L121" i="1" s="1"/>
  <c r="M120" i="1"/>
  <c r="N120" i="1" s="1"/>
  <c r="K122" i="1" l="1"/>
  <c r="L122" i="1" s="1"/>
  <c r="M121" i="1"/>
  <c r="N121" i="1" s="1"/>
  <c r="K123" i="1" l="1"/>
  <c r="L123" i="1" s="1"/>
  <c r="M122" i="1"/>
  <c r="N122" i="1" s="1"/>
  <c r="K124" i="1" l="1"/>
  <c r="L124" i="1" s="1"/>
  <c r="M123" i="1"/>
  <c r="N123" i="1" s="1"/>
  <c r="K125" i="1" l="1"/>
  <c r="L125" i="1" s="1"/>
  <c r="M124" i="1"/>
  <c r="N124" i="1" s="1"/>
  <c r="M125" i="1" l="1"/>
  <c r="N125" i="1" s="1"/>
  <c r="K127" i="1" l="1"/>
  <c r="L127" i="1" s="1"/>
  <c r="K126" i="1"/>
  <c r="L126" i="1" s="1"/>
  <c r="M126" i="1" s="1"/>
  <c r="N126" i="1" s="1"/>
  <c r="K128" i="1" l="1"/>
  <c r="L128" i="1" s="1"/>
  <c r="M127" i="1"/>
  <c r="N127" i="1" s="1"/>
  <c r="K129" i="1" l="1"/>
  <c r="L129" i="1" s="1"/>
  <c r="M128" i="1"/>
  <c r="N128" i="1" s="1"/>
  <c r="K130" i="1" l="1"/>
  <c r="L130" i="1" s="1"/>
  <c r="M129" i="1"/>
  <c r="N129" i="1" s="1"/>
  <c r="K131" i="1" l="1"/>
  <c r="L131" i="1" s="1"/>
  <c r="M130" i="1"/>
  <c r="N130" i="1" s="1"/>
  <c r="K132" i="1" l="1"/>
  <c r="L132" i="1" s="1"/>
  <c r="M131" i="1"/>
  <c r="N131" i="1" s="1"/>
  <c r="K133" i="1" l="1"/>
  <c r="L133" i="1" s="1"/>
  <c r="M132" i="1"/>
  <c r="N132" i="1" s="1"/>
  <c r="K134" i="1" l="1"/>
  <c r="L134" i="1" s="1"/>
  <c r="M133" i="1"/>
  <c r="N133" i="1" s="1"/>
  <c r="K135" i="1" l="1"/>
  <c r="L135" i="1" s="1"/>
  <c r="M134" i="1"/>
  <c r="N134" i="1" s="1"/>
  <c r="K136" i="1" l="1"/>
  <c r="L136" i="1" s="1"/>
  <c r="M135" i="1"/>
  <c r="N135" i="1" s="1"/>
  <c r="M136" i="1" l="1"/>
  <c r="N136" i="1" s="1"/>
  <c r="K138" i="1" l="1"/>
  <c r="L138" i="1" s="1"/>
  <c r="K137" i="1"/>
  <c r="L137" i="1" s="1"/>
  <c r="M137" i="1" s="1"/>
  <c r="N137" i="1" s="1"/>
  <c r="M138" i="1" l="1"/>
  <c r="N138" i="1" s="1"/>
  <c r="K140" i="1" l="1"/>
  <c r="L140" i="1" s="1"/>
  <c r="K139" i="1"/>
  <c r="L139" i="1" s="1"/>
  <c r="M139" i="1" s="1"/>
  <c r="N139" i="1" s="1"/>
  <c r="K141" i="1" l="1"/>
  <c r="L141" i="1" s="1"/>
  <c r="M140" i="1"/>
  <c r="N140" i="1" s="1"/>
  <c r="K142" i="1" l="1"/>
  <c r="L142" i="1" s="1"/>
  <c r="M141" i="1"/>
  <c r="N141" i="1" s="1"/>
  <c r="K143" i="1" l="1"/>
  <c r="L143" i="1" s="1"/>
  <c r="M142" i="1"/>
  <c r="N142" i="1" s="1"/>
  <c r="K144" i="1" l="1"/>
  <c r="L144" i="1" s="1"/>
  <c r="M143" i="1"/>
  <c r="N143" i="1" s="1"/>
  <c r="K145" i="1" l="1"/>
  <c r="L145" i="1" s="1"/>
  <c r="M144" i="1"/>
  <c r="N144" i="1" s="1"/>
  <c r="K146" i="1" l="1"/>
  <c r="L146" i="1" s="1"/>
  <c r="M145" i="1"/>
  <c r="N145" i="1" s="1"/>
  <c r="K147" i="1" l="1"/>
  <c r="L147" i="1" s="1"/>
  <c r="M146" i="1"/>
  <c r="N146" i="1" s="1"/>
  <c r="K148" i="1" l="1"/>
  <c r="L148" i="1" s="1"/>
  <c r="M147" i="1"/>
  <c r="K149" i="1" l="1"/>
  <c r="L149" i="1" s="1"/>
  <c r="M148" i="1"/>
  <c r="N148" i="1" s="1"/>
  <c r="N147" i="1"/>
  <c r="K150" i="1" l="1"/>
  <c r="L150" i="1" s="1"/>
  <c r="M149" i="1"/>
  <c r="N149" i="1" s="1"/>
  <c r="K151" i="1" l="1"/>
  <c r="L151" i="1" s="1"/>
  <c r="M150" i="1"/>
  <c r="N150" i="1" s="1"/>
  <c r="K152" i="1" l="1"/>
  <c r="L152" i="1" s="1"/>
  <c r="M151" i="1"/>
  <c r="N151" i="1" s="1"/>
  <c r="K153" i="1" l="1"/>
  <c r="L153" i="1" s="1"/>
  <c r="M152" i="1"/>
  <c r="N152" i="1" s="1"/>
  <c r="K154" i="1" l="1"/>
  <c r="L154" i="1" s="1"/>
  <c r="M153" i="1"/>
  <c r="N153" i="1" s="1"/>
  <c r="K155" i="1" l="1"/>
  <c r="L155" i="1" s="1"/>
  <c r="M154" i="1"/>
  <c r="N154" i="1" s="1"/>
  <c r="K156" i="1" l="1"/>
  <c r="L156" i="1" s="1"/>
  <c r="M155" i="1"/>
  <c r="N155" i="1" s="1"/>
  <c r="K157" i="1" l="1"/>
  <c r="L157" i="1" s="1"/>
  <c r="M156" i="1"/>
  <c r="N156" i="1" s="1"/>
  <c r="K158" i="1" l="1"/>
  <c r="L158" i="1" s="1"/>
  <c r="M157" i="1"/>
  <c r="N157" i="1" s="1"/>
  <c r="K159" i="1" l="1"/>
  <c r="L159" i="1" s="1"/>
  <c r="M158" i="1"/>
  <c r="N158" i="1" s="1"/>
  <c r="K160" i="1" l="1"/>
  <c r="L160" i="1" s="1"/>
  <c r="M159" i="1"/>
  <c r="N159" i="1" s="1"/>
  <c r="K161" i="1" l="1"/>
  <c r="L161" i="1" s="1"/>
  <c r="M160" i="1"/>
  <c r="N160" i="1" s="1"/>
  <c r="K162" i="1" l="1"/>
  <c r="L162" i="1" s="1"/>
  <c r="M161" i="1"/>
  <c r="N161" i="1" s="1"/>
  <c r="K163" i="1" l="1"/>
  <c r="L163" i="1" s="1"/>
  <c r="M162" i="1"/>
  <c r="N162" i="1" s="1"/>
  <c r="K164" i="1" l="1"/>
  <c r="L164" i="1" s="1"/>
  <c r="M163" i="1"/>
  <c r="N163" i="1" s="1"/>
  <c r="K165" i="1" l="1"/>
  <c r="L165" i="1" s="1"/>
  <c r="M164" i="1"/>
  <c r="N164" i="1" s="1"/>
  <c r="K166" i="1" l="1"/>
  <c r="L166" i="1" s="1"/>
  <c r="M165" i="1"/>
  <c r="N165" i="1" s="1"/>
  <c r="K167" i="1" l="1"/>
  <c r="L167" i="1" s="1"/>
  <c r="M166" i="1"/>
  <c r="N166" i="1" s="1"/>
  <c r="M167" i="1" l="1"/>
  <c r="N167" i="1" s="1"/>
  <c r="K169" i="1" l="1"/>
  <c r="L169" i="1" s="1"/>
  <c r="K168" i="1"/>
  <c r="L168" i="1" s="1"/>
  <c r="M168" i="1" s="1"/>
  <c r="N168" i="1" s="1"/>
  <c r="K170" i="1" l="1"/>
  <c r="L170" i="1" s="1"/>
  <c r="M169" i="1"/>
  <c r="N169" i="1" s="1"/>
  <c r="K171" i="1" l="1"/>
  <c r="L171" i="1" s="1"/>
  <c r="M170" i="1"/>
  <c r="N170" i="1" s="1"/>
  <c r="K172" i="1" l="1"/>
  <c r="L172" i="1" s="1"/>
  <c r="M171" i="1"/>
  <c r="N171" i="1" s="1"/>
  <c r="K173" i="1" l="1"/>
  <c r="L173" i="1" s="1"/>
  <c r="M172" i="1"/>
  <c r="N172" i="1" s="1"/>
  <c r="K174" i="1" l="1"/>
  <c r="L174" i="1" s="1"/>
  <c r="M173" i="1"/>
  <c r="N173" i="1" s="1"/>
  <c r="K175" i="1" l="1"/>
  <c r="L175" i="1" s="1"/>
  <c r="M174" i="1"/>
  <c r="N174" i="1" s="1"/>
  <c r="K176" i="1" l="1"/>
  <c r="L176" i="1" s="1"/>
  <c r="M175" i="1"/>
  <c r="N175" i="1" s="1"/>
  <c r="K177" i="1" l="1"/>
  <c r="L177" i="1" s="1"/>
  <c r="M176" i="1"/>
  <c r="N176" i="1" s="1"/>
  <c r="K178" i="1" l="1"/>
  <c r="L178" i="1" s="1"/>
  <c r="M177" i="1"/>
  <c r="N177" i="1" s="1"/>
  <c r="K179" i="1" l="1"/>
  <c r="L179" i="1" s="1"/>
  <c r="M178" i="1"/>
  <c r="N178" i="1" s="1"/>
  <c r="K180" i="1" l="1"/>
  <c r="L180" i="1" s="1"/>
  <c r="M179" i="1"/>
  <c r="N179" i="1" s="1"/>
  <c r="K181" i="1" l="1"/>
  <c r="L181" i="1" s="1"/>
  <c r="M180" i="1"/>
  <c r="N180" i="1" s="1"/>
  <c r="K182" i="1" l="1"/>
  <c r="L182" i="1" s="1"/>
  <c r="M181" i="1"/>
  <c r="N181" i="1" s="1"/>
  <c r="K183" i="1" l="1"/>
  <c r="L183" i="1" s="1"/>
  <c r="M182" i="1"/>
  <c r="N182" i="1" s="1"/>
  <c r="K184" i="1" l="1"/>
  <c r="L184" i="1" s="1"/>
  <c r="M183" i="1"/>
  <c r="N183" i="1" s="1"/>
  <c r="K185" i="1" l="1"/>
  <c r="L185" i="1" s="1"/>
  <c r="M184" i="1"/>
  <c r="N184" i="1" s="1"/>
  <c r="K186" i="1" l="1"/>
  <c r="L186" i="1" s="1"/>
  <c r="M185" i="1"/>
  <c r="N185" i="1" s="1"/>
  <c r="K187" i="1" l="1"/>
  <c r="L187" i="1" s="1"/>
  <c r="M186" i="1"/>
  <c r="N186" i="1" s="1"/>
  <c r="K188" i="1" l="1"/>
  <c r="L188" i="1" s="1"/>
  <c r="M187" i="1"/>
  <c r="N187" i="1" s="1"/>
  <c r="K189" i="1" l="1"/>
  <c r="L189" i="1" s="1"/>
  <c r="M188" i="1"/>
  <c r="N188" i="1" s="1"/>
  <c r="K190" i="1" l="1"/>
  <c r="L190" i="1" s="1"/>
  <c r="M189" i="1"/>
  <c r="N189" i="1" s="1"/>
  <c r="K191" i="1" l="1"/>
  <c r="L191" i="1" s="1"/>
  <c r="M190" i="1"/>
  <c r="N190" i="1" s="1"/>
  <c r="K192" i="1" l="1"/>
  <c r="L192" i="1" s="1"/>
  <c r="M191" i="1"/>
  <c r="N191" i="1" s="1"/>
  <c r="K193" i="1" l="1"/>
  <c r="L193" i="1" s="1"/>
  <c r="M192" i="1"/>
  <c r="N192" i="1" s="1"/>
  <c r="K194" i="1" l="1"/>
  <c r="L194" i="1" s="1"/>
  <c r="M193" i="1"/>
  <c r="N193" i="1" s="1"/>
  <c r="K195" i="1" l="1"/>
  <c r="L195" i="1" s="1"/>
  <c r="M194" i="1"/>
  <c r="N194" i="1" s="1"/>
  <c r="K196" i="1" l="1"/>
  <c r="L196" i="1" s="1"/>
  <c r="M195" i="1"/>
  <c r="N195" i="1" s="1"/>
  <c r="K197" i="1" l="1"/>
  <c r="L197" i="1" s="1"/>
  <c r="M196" i="1"/>
  <c r="N196" i="1" s="1"/>
  <c r="K198" i="1" l="1"/>
  <c r="L198" i="1" s="1"/>
  <c r="M197" i="1"/>
  <c r="N197" i="1" s="1"/>
  <c r="K199" i="1" l="1"/>
  <c r="L199" i="1" s="1"/>
  <c r="M198" i="1"/>
  <c r="N198" i="1" s="1"/>
  <c r="K200" i="1" l="1"/>
  <c r="L200" i="1" s="1"/>
  <c r="M199" i="1"/>
  <c r="N199" i="1" s="1"/>
  <c r="K201" i="1" l="1"/>
  <c r="L201" i="1" s="1"/>
  <c r="M200" i="1"/>
  <c r="N200" i="1" s="1"/>
  <c r="K202" i="1" l="1"/>
  <c r="L202" i="1" s="1"/>
  <c r="M201" i="1"/>
  <c r="N201" i="1" s="1"/>
  <c r="K203" i="1" l="1"/>
  <c r="L203" i="1" s="1"/>
  <c r="M202" i="1"/>
  <c r="N202" i="1" s="1"/>
  <c r="K204" i="1" l="1"/>
  <c r="L204" i="1" s="1"/>
  <c r="M203" i="1"/>
  <c r="N203" i="1" s="1"/>
  <c r="K205" i="1" l="1"/>
  <c r="L205" i="1" s="1"/>
  <c r="M204" i="1"/>
  <c r="N204" i="1" s="1"/>
  <c r="K206" i="1" l="1"/>
  <c r="L206" i="1" s="1"/>
  <c r="M205" i="1"/>
  <c r="N205" i="1" s="1"/>
  <c r="K207" i="1" l="1"/>
  <c r="L207" i="1" s="1"/>
  <c r="M206" i="1"/>
  <c r="N206" i="1" s="1"/>
  <c r="K208" i="1" l="1"/>
  <c r="L208" i="1" s="1"/>
  <c r="M207" i="1"/>
  <c r="N207" i="1" s="1"/>
  <c r="K209" i="1" l="1"/>
  <c r="L209" i="1" s="1"/>
  <c r="M208" i="1"/>
  <c r="N208" i="1" s="1"/>
  <c r="K210" i="1" l="1"/>
  <c r="L210" i="1" s="1"/>
  <c r="M209" i="1"/>
  <c r="N209" i="1" s="1"/>
  <c r="K211" i="1" l="1"/>
  <c r="L211" i="1" s="1"/>
  <c r="M210" i="1"/>
  <c r="N210" i="1" s="1"/>
  <c r="K212" i="1" l="1"/>
  <c r="L212" i="1" s="1"/>
  <c r="M211" i="1"/>
  <c r="N211" i="1" s="1"/>
  <c r="K213" i="1" l="1"/>
  <c r="L213" i="1" s="1"/>
  <c r="M212" i="1"/>
  <c r="N212" i="1" s="1"/>
  <c r="K214" i="1" l="1"/>
  <c r="L214" i="1" s="1"/>
  <c r="M213" i="1"/>
  <c r="N213" i="1" s="1"/>
  <c r="K215" i="1" l="1"/>
  <c r="L215" i="1" s="1"/>
  <c r="M214" i="1"/>
  <c r="N214" i="1" s="1"/>
  <c r="K216" i="1" l="1"/>
  <c r="L216" i="1" s="1"/>
  <c r="M215" i="1"/>
  <c r="N215" i="1" s="1"/>
  <c r="K217" i="1" l="1"/>
  <c r="L217" i="1" s="1"/>
  <c r="M216" i="1"/>
  <c r="N216" i="1" s="1"/>
  <c r="K218" i="1" l="1"/>
  <c r="L218" i="1" s="1"/>
  <c r="M217" i="1"/>
  <c r="N217" i="1" s="1"/>
  <c r="K219" i="1" l="1"/>
  <c r="L219" i="1" s="1"/>
  <c r="M218" i="1"/>
  <c r="N218" i="1" s="1"/>
  <c r="M219" i="1" l="1"/>
  <c r="N219" i="1" s="1"/>
  <c r="K221" i="1" l="1"/>
  <c r="L221" i="1" s="1"/>
  <c r="K220" i="1"/>
  <c r="L220" i="1" s="1"/>
  <c r="M220" i="1" s="1"/>
  <c r="N220" i="1" s="1"/>
  <c r="K222" i="1" l="1"/>
  <c r="L222" i="1" s="1"/>
  <c r="M221" i="1"/>
  <c r="N221" i="1" s="1"/>
  <c r="K223" i="1" l="1"/>
  <c r="L223" i="1" s="1"/>
  <c r="M222" i="1"/>
  <c r="N222" i="1" s="1"/>
  <c r="K224" i="1" l="1"/>
  <c r="L224" i="1" s="1"/>
  <c r="M223" i="1"/>
  <c r="N223" i="1" s="1"/>
  <c r="M224" i="1" l="1"/>
  <c r="K226" i="1" l="1"/>
  <c r="L226" i="1" s="1"/>
  <c r="K225" i="1"/>
  <c r="L225" i="1" s="1"/>
  <c r="M225" i="1" s="1"/>
  <c r="N225" i="1" s="1"/>
  <c r="N224" i="1"/>
  <c r="K227" i="1" l="1"/>
  <c r="L227" i="1" s="1"/>
  <c r="M226" i="1"/>
  <c r="N226" i="1" s="1"/>
  <c r="K228" i="1" l="1"/>
  <c r="L228" i="1" s="1"/>
  <c r="M227" i="1"/>
  <c r="N227" i="1" s="1"/>
  <c r="K229" i="1" l="1"/>
  <c r="L229" i="1" s="1"/>
  <c r="M228" i="1"/>
  <c r="N228" i="1" s="1"/>
  <c r="K230" i="1" l="1"/>
  <c r="L230" i="1" s="1"/>
  <c r="M229" i="1"/>
  <c r="N229" i="1" s="1"/>
  <c r="K231" i="1" l="1"/>
  <c r="L231" i="1" s="1"/>
  <c r="M230" i="1"/>
  <c r="N230" i="1" s="1"/>
  <c r="M231" i="1" l="1"/>
  <c r="N231" i="1" s="1"/>
  <c r="K233" i="1" l="1"/>
  <c r="L233" i="1" s="1"/>
  <c r="K232" i="1"/>
  <c r="L232" i="1" s="1"/>
  <c r="M232" i="1" s="1"/>
  <c r="N232" i="1" s="1"/>
  <c r="K234" i="1" l="1"/>
  <c r="L234" i="1" s="1"/>
  <c r="M233" i="1"/>
  <c r="N233" i="1" s="1"/>
  <c r="K235" i="1" l="1"/>
  <c r="L235" i="1" s="1"/>
  <c r="M234" i="1"/>
  <c r="N234" i="1" s="1"/>
  <c r="K236" i="1" l="1"/>
  <c r="L236" i="1" s="1"/>
  <c r="M235" i="1"/>
  <c r="N235" i="1" s="1"/>
  <c r="K237" i="1" l="1"/>
  <c r="L237" i="1" s="1"/>
  <c r="M236" i="1"/>
  <c r="N236" i="1" s="1"/>
  <c r="K238" i="1" l="1"/>
  <c r="L238" i="1" s="1"/>
  <c r="M237" i="1"/>
  <c r="N237" i="1" s="1"/>
  <c r="K239" i="1" l="1"/>
  <c r="L239" i="1" s="1"/>
  <c r="M238" i="1"/>
  <c r="N238" i="1" s="1"/>
  <c r="K240" i="1" l="1"/>
  <c r="L240" i="1" s="1"/>
  <c r="M239" i="1"/>
  <c r="N239" i="1" s="1"/>
  <c r="K241" i="1" l="1"/>
  <c r="L241" i="1" s="1"/>
  <c r="M240" i="1"/>
  <c r="N240" i="1" s="1"/>
  <c r="K242" i="1" l="1"/>
  <c r="L242" i="1" s="1"/>
  <c r="M241" i="1"/>
  <c r="N241" i="1" s="1"/>
  <c r="K243" i="1" l="1"/>
  <c r="L243" i="1" s="1"/>
  <c r="M242" i="1"/>
  <c r="N242" i="1" s="1"/>
  <c r="K244" i="1" l="1"/>
  <c r="L244" i="1" s="1"/>
  <c r="M243" i="1"/>
  <c r="C3" i="2" s="1"/>
  <c r="O3" i="2" l="1"/>
  <c r="P3" i="2"/>
  <c r="K245" i="1"/>
  <c r="L245" i="1" s="1"/>
  <c r="N243" i="1"/>
  <c r="M244" i="1"/>
  <c r="N244" i="1" s="1"/>
  <c r="Q3" i="2"/>
  <c r="K246" i="1" l="1"/>
  <c r="L246" i="1" s="1"/>
  <c r="M245" i="1"/>
  <c r="N245" i="1" s="1"/>
  <c r="K247" i="1" l="1"/>
  <c r="L247" i="1" s="1"/>
  <c r="M246" i="1"/>
  <c r="N246" i="1" s="1"/>
  <c r="K248" i="1" l="1"/>
  <c r="L248" i="1" s="1"/>
  <c r="M247" i="1"/>
  <c r="N247" i="1" s="1"/>
  <c r="K249" i="1" l="1"/>
  <c r="L249" i="1" s="1"/>
  <c r="M248" i="1"/>
  <c r="N248" i="1" s="1"/>
  <c r="K250" i="1" l="1"/>
  <c r="L250" i="1" s="1"/>
  <c r="M249" i="1"/>
  <c r="N249" i="1" s="1"/>
  <c r="K251" i="1" l="1"/>
  <c r="L251" i="1" s="1"/>
  <c r="M250" i="1"/>
  <c r="N250" i="1" s="1"/>
  <c r="K252" i="1" l="1"/>
  <c r="L252" i="1" s="1"/>
  <c r="M251" i="1"/>
  <c r="N251" i="1" s="1"/>
  <c r="K253" i="1" l="1"/>
  <c r="L253" i="1" s="1"/>
  <c r="M252" i="1"/>
  <c r="N252" i="1" s="1"/>
  <c r="K254" i="1" l="1"/>
  <c r="L254" i="1" s="1"/>
  <c r="M253" i="1"/>
  <c r="N253" i="1" s="1"/>
  <c r="K255" i="1" l="1"/>
  <c r="L255" i="1" s="1"/>
  <c r="M254" i="1"/>
  <c r="N254" i="1" s="1"/>
  <c r="K256" i="1" l="1"/>
  <c r="L256" i="1" s="1"/>
  <c r="M255" i="1"/>
  <c r="N255" i="1" s="1"/>
  <c r="K257" i="1" l="1"/>
  <c r="L257" i="1" s="1"/>
  <c r="M256" i="1"/>
  <c r="N256" i="1" s="1"/>
  <c r="K258" i="1" l="1"/>
  <c r="L258" i="1" s="1"/>
  <c r="M257" i="1"/>
  <c r="N257" i="1" s="1"/>
  <c r="K259" i="1" l="1"/>
  <c r="L259" i="1" s="1"/>
  <c r="M258" i="1"/>
  <c r="N258" i="1" s="1"/>
  <c r="K260" i="1" l="1"/>
  <c r="L260" i="1" s="1"/>
  <c r="M259" i="1"/>
  <c r="N259" i="1" s="1"/>
  <c r="K261" i="1" l="1"/>
  <c r="L261" i="1" s="1"/>
  <c r="M260" i="1"/>
  <c r="N260" i="1" s="1"/>
  <c r="K262" i="1" l="1"/>
  <c r="L262" i="1" s="1"/>
  <c r="M261" i="1"/>
  <c r="N261" i="1" s="1"/>
  <c r="M262" i="1" l="1"/>
  <c r="N262" i="1" s="1"/>
  <c r="K263" i="1" l="1"/>
  <c r="L263" i="1" s="1"/>
  <c r="M263" i="1" s="1"/>
  <c r="N263" i="1" s="1"/>
  <c r="K265" i="1" l="1"/>
  <c r="L265" i="1" s="1"/>
  <c r="K264" i="1"/>
  <c r="L264" i="1" s="1"/>
  <c r="M264" i="1" s="1"/>
  <c r="N264" i="1" s="1"/>
  <c r="K266" i="1" l="1"/>
  <c r="L266" i="1" s="1"/>
  <c r="M265" i="1"/>
  <c r="N265" i="1" s="1"/>
  <c r="K267" i="1" l="1"/>
  <c r="L267" i="1" s="1"/>
  <c r="M266" i="1"/>
  <c r="N266" i="1" s="1"/>
  <c r="K268" i="1" l="1"/>
  <c r="L268" i="1" s="1"/>
  <c r="M267" i="1"/>
  <c r="N267" i="1" s="1"/>
  <c r="K269" i="1" l="1"/>
  <c r="L269" i="1" s="1"/>
  <c r="M268" i="1"/>
  <c r="N268" i="1" s="1"/>
  <c r="K270" i="1" l="1"/>
  <c r="L270" i="1" s="1"/>
  <c r="M269" i="1"/>
  <c r="N269" i="1" s="1"/>
  <c r="K271" i="1" l="1"/>
  <c r="L271" i="1" s="1"/>
  <c r="M270" i="1"/>
  <c r="N270" i="1" s="1"/>
  <c r="K272" i="1" l="1"/>
  <c r="L272" i="1" s="1"/>
  <c r="M271" i="1"/>
  <c r="N271" i="1" s="1"/>
  <c r="K273" i="1" l="1"/>
  <c r="L273" i="1" s="1"/>
  <c r="M272" i="1"/>
  <c r="N272" i="1" s="1"/>
  <c r="K274" i="1" l="1"/>
  <c r="L274" i="1" s="1"/>
  <c r="M273" i="1"/>
  <c r="N273" i="1" s="1"/>
  <c r="K275" i="1" l="1"/>
  <c r="L275" i="1" s="1"/>
  <c r="M274" i="1"/>
  <c r="N274" i="1" s="1"/>
  <c r="K276" i="1" l="1"/>
  <c r="L276" i="1" s="1"/>
  <c r="M275" i="1"/>
  <c r="N275" i="1" s="1"/>
  <c r="K277" i="1" l="1"/>
  <c r="L277" i="1" s="1"/>
  <c r="M276" i="1"/>
  <c r="N276" i="1" s="1"/>
  <c r="K278" i="1" l="1"/>
  <c r="L278" i="1" s="1"/>
  <c r="M277" i="1"/>
  <c r="N277" i="1" s="1"/>
  <c r="M278" i="1" l="1"/>
  <c r="N278" i="1" s="1"/>
  <c r="K280" i="1" l="1"/>
  <c r="L280" i="1" s="1"/>
  <c r="K279" i="1"/>
  <c r="L279" i="1" s="1"/>
  <c r="M279" i="1" s="1"/>
  <c r="N279" i="1" s="1"/>
  <c r="K281" i="1" l="1"/>
  <c r="L281" i="1" s="1"/>
  <c r="M280" i="1"/>
  <c r="N280" i="1" s="1"/>
  <c r="K282" i="1" l="1"/>
  <c r="L282" i="1" s="1"/>
  <c r="M281" i="1"/>
  <c r="N281" i="1" s="1"/>
  <c r="K283" i="1" l="1"/>
  <c r="L283" i="1" s="1"/>
  <c r="M282" i="1"/>
  <c r="N282" i="1" s="1"/>
  <c r="K284" i="1" l="1"/>
  <c r="L284" i="1" s="1"/>
  <c r="M283" i="1"/>
  <c r="N283" i="1" s="1"/>
  <c r="K285" i="1" l="1"/>
  <c r="L285" i="1" s="1"/>
  <c r="M284" i="1"/>
  <c r="N284" i="1" s="1"/>
  <c r="K286" i="1" l="1"/>
  <c r="L286" i="1" s="1"/>
  <c r="M285" i="1"/>
  <c r="N285" i="1" s="1"/>
  <c r="K287" i="1" l="1"/>
  <c r="L287" i="1" s="1"/>
  <c r="M286" i="1"/>
  <c r="N286" i="1" s="1"/>
  <c r="K288" i="1" l="1"/>
  <c r="L288" i="1" s="1"/>
  <c r="M287" i="1"/>
  <c r="N287" i="1" s="1"/>
  <c r="K289" i="1" l="1"/>
  <c r="L289" i="1" s="1"/>
  <c r="M288" i="1"/>
  <c r="N288" i="1" s="1"/>
  <c r="K290" i="1" l="1"/>
  <c r="L290" i="1" s="1"/>
  <c r="M289" i="1"/>
  <c r="N289" i="1" s="1"/>
  <c r="K291" i="1" l="1"/>
  <c r="L291" i="1" s="1"/>
  <c r="M290" i="1"/>
  <c r="N290" i="1" s="1"/>
  <c r="K292" i="1" l="1"/>
  <c r="L292" i="1" s="1"/>
  <c r="M291" i="1"/>
  <c r="N291" i="1" s="1"/>
  <c r="K293" i="1" l="1"/>
  <c r="L293" i="1" s="1"/>
  <c r="M292" i="1"/>
  <c r="N292" i="1" s="1"/>
  <c r="K294" i="1" l="1"/>
  <c r="L294" i="1" s="1"/>
  <c r="M293" i="1"/>
  <c r="N293" i="1" s="1"/>
  <c r="K295" i="1" l="1"/>
  <c r="L295" i="1" s="1"/>
  <c r="M294" i="1"/>
  <c r="N294" i="1" s="1"/>
  <c r="K296" i="1" l="1"/>
  <c r="L296" i="1" s="1"/>
  <c r="M295" i="1"/>
  <c r="N295" i="1" s="1"/>
  <c r="K297" i="1" l="1"/>
  <c r="L297" i="1" s="1"/>
  <c r="M296" i="1"/>
  <c r="N296" i="1" s="1"/>
  <c r="K298" i="1" l="1"/>
  <c r="L298" i="1" s="1"/>
  <c r="M297" i="1"/>
  <c r="N297" i="1" s="1"/>
  <c r="K299" i="1" l="1"/>
  <c r="L299" i="1" s="1"/>
  <c r="M298" i="1"/>
  <c r="N298" i="1" s="1"/>
  <c r="K300" i="1" l="1"/>
  <c r="L300" i="1" s="1"/>
  <c r="M299" i="1"/>
  <c r="N299" i="1" s="1"/>
  <c r="K301" i="1" l="1"/>
  <c r="L301" i="1" s="1"/>
  <c r="M300" i="1"/>
  <c r="N300" i="1" s="1"/>
  <c r="K302" i="1" l="1"/>
  <c r="L302" i="1" s="1"/>
  <c r="M301" i="1"/>
  <c r="N301" i="1" s="1"/>
  <c r="K303" i="1" l="1"/>
  <c r="L303" i="1" s="1"/>
  <c r="M302" i="1"/>
  <c r="N302" i="1" s="1"/>
  <c r="K304" i="1" l="1"/>
  <c r="L304" i="1" s="1"/>
  <c r="M303" i="1"/>
  <c r="N303" i="1" s="1"/>
  <c r="K305" i="1" l="1"/>
  <c r="L305" i="1" s="1"/>
  <c r="M304" i="1"/>
  <c r="N304" i="1" s="1"/>
  <c r="K306" i="1" l="1"/>
  <c r="L306" i="1" s="1"/>
  <c r="M305" i="1"/>
  <c r="N305" i="1" s="1"/>
  <c r="K307" i="1" l="1"/>
  <c r="L307" i="1" s="1"/>
  <c r="M306" i="1"/>
  <c r="N306" i="1" s="1"/>
  <c r="M307" i="1" l="1"/>
  <c r="N307" i="1" s="1"/>
  <c r="K309" i="1" l="1"/>
  <c r="L309" i="1" s="1"/>
  <c r="K308" i="1"/>
  <c r="L308" i="1" s="1"/>
  <c r="M308" i="1" s="1"/>
  <c r="N308" i="1" s="1"/>
  <c r="K310" i="1" l="1"/>
  <c r="L310" i="1" s="1"/>
  <c r="M309" i="1"/>
  <c r="K311" i="1" l="1"/>
  <c r="L311" i="1" s="1"/>
  <c r="M310" i="1"/>
  <c r="N310" i="1" s="1"/>
  <c r="N309" i="1"/>
  <c r="K312" i="1" l="1"/>
  <c r="L312" i="1" s="1"/>
  <c r="M311" i="1"/>
  <c r="N311" i="1" s="1"/>
  <c r="K313" i="1" l="1"/>
  <c r="L313" i="1" s="1"/>
  <c r="M312" i="1"/>
  <c r="N312" i="1" s="1"/>
  <c r="K314" i="1" l="1"/>
  <c r="L314" i="1" s="1"/>
  <c r="M313" i="1"/>
  <c r="N313" i="1" s="1"/>
  <c r="K315" i="1" l="1"/>
  <c r="L315" i="1" s="1"/>
  <c r="M314" i="1"/>
  <c r="N314" i="1" s="1"/>
  <c r="K316" i="1" l="1"/>
  <c r="L316" i="1" s="1"/>
  <c r="M315" i="1"/>
  <c r="N315" i="1" s="1"/>
  <c r="K317" i="1" l="1"/>
  <c r="L317" i="1" s="1"/>
  <c r="M316" i="1"/>
  <c r="N316" i="1" s="1"/>
  <c r="K318" i="1" l="1"/>
  <c r="L318" i="1" s="1"/>
  <c r="M317" i="1"/>
  <c r="N317" i="1" s="1"/>
  <c r="K319" i="1" l="1"/>
  <c r="L319" i="1" s="1"/>
  <c r="M318" i="1"/>
  <c r="N318" i="1" s="1"/>
  <c r="K320" i="1" l="1"/>
  <c r="L320" i="1" s="1"/>
  <c r="M319" i="1"/>
  <c r="N319" i="1" s="1"/>
  <c r="K321" i="1" l="1"/>
  <c r="L321" i="1" s="1"/>
  <c r="M320" i="1"/>
  <c r="N320" i="1" s="1"/>
  <c r="K322" i="1" l="1"/>
  <c r="L322" i="1" s="1"/>
  <c r="M321" i="1"/>
  <c r="N321" i="1" s="1"/>
  <c r="K323" i="1" l="1"/>
  <c r="L323" i="1" s="1"/>
  <c r="M322" i="1"/>
  <c r="N322" i="1" s="1"/>
  <c r="K324" i="1" l="1"/>
  <c r="L324" i="1" s="1"/>
  <c r="M323" i="1"/>
  <c r="N323" i="1" s="1"/>
  <c r="K325" i="1" l="1"/>
  <c r="L325" i="1" s="1"/>
  <c r="M324" i="1"/>
  <c r="N324" i="1" s="1"/>
  <c r="K326" i="1" l="1"/>
  <c r="L326" i="1" s="1"/>
  <c r="M325" i="1"/>
  <c r="N325" i="1" s="1"/>
  <c r="K327" i="1" l="1"/>
  <c r="L327" i="1" s="1"/>
  <c r="M326" i="1"/>
  <c r="N326" i="1" s="1"/>
  <c r="K328" i="1" l="1"/>
  <c r="L328" i="1" s="1"/>
  <c r="M327" i="1"/>
  <c r="N327" i="1" s="1"/>
  <c r="K329" i="1" l="1"/>
  <c r="L329" i="1" s="1"/>
  <c r="M328" i="1"/>
  <c r="N328" i="1" s="1"/>
  <c r="K330" i="1" l="1"/>
  <c r="L330" i="1" s="1"/>
  <c r="M329" i="1"/>
  <c r="N329" i="1" s="1"/>
  <c r="M330" i="1" l="1"/>
  <c r="N330" i="1" s="1"/>
  <c r="K332" i="1" l="1"/>
  <c r="L332" i="1" s="1"/>
  <c r="K331" i="1"/>
  <c r="L331" i="1" s="1"/>
  <c r="M331" i="1" s="1"/>
  <c r="N331" i="1" s="1"/>
  <c r="K333" i="1" l="1"/>
  <c r="L333" i="1" s="1"/>
  <c r="M332" i="1"/>
  <c r="N332" i="1" s="1"/>
  <c r="K334" i="1" l="1"/>
  <c r="L334" i="1" s="1"/>
  <c r="M333" i="1"/>
  <c r="N333" i="1" s="1"/>
  <c r="K335" i="1" l="1"/>
  <c r="L335" i="1" s="1"/>
  <c r="M334" i="1"/>
  <c r="N334" i="1" s="1"/>
  <c r="K336" i="1" l="1"/>
  <c r="L336" i="1" s="1"/>
  <c r="M335" i="1"/>
  <c r="N335" i="1" s="1"/>
  <c r="K337" i="1" l="1"/>
  <c r="L337" i="1" s="1"/>
  <c r="M336" i="1"/>
  <c r="N336" i="1" s="1"/>
  <c r="K338" i="1" l="1"/>
  <c r="L338" i="1" s="1"/>
  <c r="M337" i="1"/>
  <c r="N337" i="1" s="1"/>
  <c r="K339" i="1" l="1"/>
  <c r="L339" i="1" s="1"/>
  <c r="M338" i="1"/>
  <c r="N338" i="1" s="1"/>
  <c r="K340" i="1" l="1"/>
  <c r="L340" i="1" s="1"/>
  <c r="M339" i="1"/>
  <c r="N339" i="1" s="1"/>
  <c r="K341" i="1" l="1"/>
  <c r="L341" i="1" s="1"/>
  <c r="M340" i="1"/>
  <c r="N340" i="1" s="1"/>
  <c r="K342" i="1" l="1"/>
  <c r="L342" i="1" s="1"/>
  <c r="M341" i="1"/>
  <c r="N341" i="1" s="1"/>
  <c r="K343" i="1" l="1"/>
  <c r="L343" i="1" s="1"/>
  <c r="M342" i="1"/>
  <c r="N342" i="1" s="1"/>
  <c r="K344" i="1" l="1"/>
  <c r="L344" i="1" s="1"/>
  <c r="M343" i="1"/>
  <c r="N343" i="1" s="1"/>
  <c r="K345" i="1" l="1"/>
  <c r="L345" i="1" s="1"/>
  <c r="M344" i="1"/>
  <c r="N344" i="1" s="1"/>
  <c r="K346" i="1" l="1"/>
  <c r="L346" i="1" s="1"/>
  <c r="M345" i="1"/>
  <c r="N345" i="1" s="1"/>
  <c r="K347" i="1" l="1"/>
  <c r="L347" i="1" s="1"/>
  <c r="M346" i="1"/>
  <c r="N346" i="1" s="1"/>
  <c r="M347" i="1" l="1"/>
  <c r="N347" i="1" s="1"/>
  <c r="K349" i="1" l="1"/>
  <c r="L349" i="1" s="1"/>
  <c r="K348" i="1"/>
  <c r="L348" i="1" s="1"/>
  <c r="M348" i="1" s="1"/>
  <c r="N348" i="1" s="1"/>
  <c r="K350" i="1" l="1"/>
  <c r="L350" i="1" s="1"/>
  <c r="M349" i="1"/>
  <c r="N349" i="1" s="1"/>
  <c r="K351" i="1" l="1"/>
  <c r="L351" i="1" s="1"/>
  <c r="M350" i="1"/>
  <c r="N350" i="1" s="1"/>
  <c r="M351" i="1" l="1"/>
  <c r="N351" i="1" s="1"/>
  <c r="K353" i="1" l="1"/>
  <c r="L353" i="1" s="1"/>
  <c r="K352" i="1"/>
  <c r="L352" i="1" s="1"/>
  <c r="M352" i="1" s="1"/>
  <c r="N352" i="1" s="1"/>
  <c r="K354" i="1" l="1"/>
  <c r="L354" i="1" s="1"/>
  <c r="M353" i="1"/>
  <c r="N353" i="1" s="1"/>
  <c r="K355" i="1" l="1"/>
  <c r="L355" i="1" s="1"/>
  <c r="M354" i="1"/>
  <c r="N354" i="1" s="1"/>
  <c r="K356" i="1" l="1"/>
  <c r="L356" i="1" s="1"/>
  <c r="M355" i="1"/>
  <c r="N355" i="1" s="1"/>
  <c r="K357" i="1" l="1"/>
  <c r="L357" i="1" s="1"/>
  <c r="M356" i="1"/>
  <c r="N356" i="1" s="1"/>
  <c r="K358" i="1" l="1"/>
  <c r="L358" i="1" s="1"/>
  <c r="M357" i="1"/>
  <c r="N357" i="1" s="1"/>
  <c r="K359" i="1" l="1"/>
  <c r="L359" i="1" s="1"/>
  <c r="M358" i="1"/>
  <c r="N358" i="1" s="1"/>
  <c r="K360" i="1" l="1"/>
  <c r="L360" i="1" s="1"/>
  <c r="M359" i="1"/>
  <c r="N359" i="1" s="1"/>
  <c r="K361" i="1" l="1"/>
  <c r="L361" i="1" s="1"/>
  <c r="M360" i="1"/>
  <c r="N360" i="1" s="1"/>
  <c r="K362" i="1" l="1"/>
  <c r="L362" i="1" s="1"/>
  <c r="M361" i="1"/>
  <c r="N361" i="1" s="1"/>
  <c r="K363" i="1" l="1"/>
  <c r="L363" i="1" s="1"/>
  <c r="M362" i="1"/>
  <c r="N362" i="1" s="1"/>
  <c r="M363" i="1" l="1"/>
  <c r="N363" i="1" s="1"/>
  <c r="K365" i="1" l="1"/>
  <c r="L365" i="1" s="1"/>
  <c r="K364" i="1"/>
  <c r="L364" i="1" s="1"/>
  <c r="M364" i="1" s="1"/>
  <c r="N364" i="1" s="1"/>
  <c r="K366" i="1" l="1"/>
  <c r="L366" i="1" s="1"/>
  <c r="M365" i="1"/>
  <c r="N365" i="1" s="1"/>
  <c r="M366" i="1" l="1"/>
  <c r="N366" i="1" s="1"/>
  <c r="K368" i="1" l="1"/>
  <c r="L368" i="1" s="1"/>
  <c r="K367" i="1"/>
  <c r="L367" i="1" s="1"/>
  <c r="M367" i="1" s="1"/>
  <c r="N367" i="1" s="1"/>
  <c r="K369" i="1" l="1"/>
  <c r="L369" i="1" s="1"/>
  <c r="M368" i="1"/>
  <c r="N368" i="1" s="1"/>
  <c r="K370" i="1" l="1"/>
  <c r="L370" i="1" s="1"/>
  <c r="M369" i="1"/>
  <c r="N369" i="1" s="1"/>
  <c r="K371" i="1" l="1"/>
  <c r="L371" i="1" s="1"/>
  <c r="M370" i="1"/>
  <c r="N370" i="1" s="1"/>
  <c r="K372" i="1" l="1"/>
  <c r="L372" i="1" s="1"/>
  <c r="M371" i="1"/>
  <c r="N371" i="1" s="1"/>
  <c r="K373" i="1" l="1"/>
  <c r="L373" i="1" s="1"/>
  <c r="M372" i="1"/>
  <c r="N372" i="1" s="1"/>
  <c r="K374" i="1" l="1"/>
  <c r="L374" i="1" s="1"/>
  <c r="M373" i="1"/>
  <c r="N373" i="1" s="1"/>
  <c r="K375" i="1" l="1"/>
  <c r="L375" i="1" s="1"/>
  <c r="M374" i="1"/>
  <c r="N374" i="1" s="1"/>
  <c r="K376" i="1" l="1"/>
  <c r="L376" i="1" s="1"/>
  <c r="M375" i="1"/>
  <c r="N375" i="1" s="1"/>
  <c r="K377" i="1" l="1"/>
  <c r="L377" i="1" s="1"/>
  <c r="M376" i="1"/>
  <c r="N376" i="1" s="1"/>
  <c r="K378" i="1" l="1"/>
  <c r="L378" i="1" s="1"/>
  <c r="M377" i="1"/>
  <c r="N377" i="1" s="1"/>
  <c r="K379" i="1" l="1"/>
  <c r="L379" i="1" s="1"/>
  <c r="M378" i="1"/>
  <c r="N378" i="1" s="1"/>
  <c r="K380" i="1" l="1"/>
  <c r="L380" i="1" s="1"/>
  <c r="M379" i="1"/>
  <c r="N379" i="1" s="1"/>
  <c r="K381" i="1" l="1"/>
  <c r="L381" i="1" s="1"/>
  <c r="M380" i="1"/>
  <c r="N380" i="1" s="1"/>
  <c r="K382" i="1" l="1"/>
  <c r="L382" i="1" s="1"/>
  <c r="M381" i="1"/>
  <c r="N381" i="1" s="1"/>
  <c r="K383" i="1" l="1"/>
  <c r="L383" i="1" s="1"/>
  <c r="M382" i="1"/>
  <c r="N382" i="1" s="1"/>
  <c r="K384" i="1" l="1"/>
  <c r="L384" i="1" s="1"/>
  <c r="M383" i="1"/>
  <c r="N383" i="1" s="1"/>
  <c r="K385" i="1" l="1"/>
  <c r="L385" i="1" s="1"/>
  <c r="M384" i="1"/>
  <c r="N384" i="1" s="1"/>
  <c r="K386" i="1" l="1"/>
  <c r="L386" i="1" s="1"/>
  <c r="M385" i="1"/>
  <c r="N385" i="1" s="1"/>
  <c r="K387" i="1" l="1"/>
  <c r="L387" i="1" s="1"/>
  <c r="M386" i="1"/>
  <c r="N386" i="1" s="1"/>
  <c r="K388" i="1" l="1"/>
  <c r="L388" i="1" s="1"/>
  <c r="M387" i="1"/>
  <c r="N387" i="1" s="1"/>
  <c r="K389" i="1" l="1"/>
  <c r="L389" i="1" s="1"/>
  <c r="M388" i="1"/>
  <c r="N388" i="1" s="1"/>
  <c r="K390" i="1" l="1"/>
  <c r="L390" i="1" s="1"/>
  <c r="M389" i="1"/>
  <c r="N389" i="1" s="1"/>
  <c r="K391" i="1" l="1"/>
  <c r="L391" i="1" s="1"/>
  <c r="M390" i="1"/>
  <c r="N390" i="1" s="1"/>
  <c r="K392" i="1" l="1"/>
  <c r="L392" i="1" s="1"/>
  <c r="M391" i="1"/>
  <c r="N391" i="1" s="1"/>
  <c r="K393" i="1" l="1"/>
  <c r="L393" i="1" s="1"/>
  <c r="M392" i="1"/>
  <c r="N392" i="1" s="1"/>
  <c r="K394" i="1" l="1"/>
  <c r="L394" i="1" s="1"/>
  <c r="M393" i="1"/>
  <c r="N393" i="1" s="1"/>
  <c r="K395" i="1" l="1"/>
  <c r="L395" i="1" s="1"/>
  <c r="M394" i="1"/>
  <c r="N394" i="1" s="1"/>
  <c r="K396" i="1" l="1"/>
  <c r="L396" i="1" s="1"/>
  <c r="M395" i="1"/>
  <c r="N395" i="1" s="1"/>
  <c r="K397" i="1" l="1"/>
  <c r="L397" i="1" s="1"/>
  <c r="M396" i="1"/>
  <c r="N396" i="1" s="1"/>
  <c r="K398" i="1" l="1"/>
  <c r="L398" i="1" s="1"/>
  <c r="M397" i="1"/>
  <c r="N397" i="1" s="1"/>
  <c r="K399" i="1" l="1"/>
  <c r="L399" i="1" s="1"/>
  <c r="M398" i="1"/>
  <c r="N398" i="1" s="1"/>
  <c r="M399" i="1" l="1"/>
  <c r="N399" i="1" s="1"/>
  <c r="K401" i="1" l="1"/>
  <c r="L401" i="1" s="1"/>
  <c r="K400" i="1"/>
  <c r="L400" i="1" s="1"/>
  <c r="M400" i="1" s="1"/>
  <c r="N400" i="1" s="1"/>
  <c r="K402" i="1" l="1"/>
  <c r="L402" i="1" s="1"/>
  <c r="M401" i="1"/>
  <c r="N401" i="1" s="1"/>
  <c r="K403" i="1" l="1"/>
  <c r="L403" i="1" s="1"/>
  <c r="M402" i="1"/>
  <c r="N402" i="1" s="1"/>
  <c r="K404" i="1" l="1"/>
  <c r="L404" i="1" s="1"/>
  <c r="M403" i="1"/>
  <c r="N403" i="1" s="1"/>
  <c r="K405" i="1" l="1"/>
  <c r="L405" i="1" s="1"/>
  <c r="M404" i="1"/>
  <c r="N404" i="1" s="1"/>
  <c r="K406" i="1" l="1"/>
  <c r="L406" i="1" s="1"/>
  <c r="M405" i="1"/>
  <c r="N405" i="1" s="1"/>
  <c r="K407" i="1" l="1"/>
  <c r="L407" i="1" s="1"/>
  <c r="M406" i="1"/>
  <c r="N406" i="1" s="1"/>
  <c r="K408" i="1" l="1"/>
  <c r="L408" i="1" s="1"/>
  <c r="M407" i="1"/>
  <c r="N407" i="1" s="1"/>
  <c r="K409" i="1" l="1"/>
  <c r="L409" i="1" s="1"/>
  <c r="M408" i="1"/>
  <c r="N408" i="1" s="1"/>
  <c r="K410" i="1" l="1"/>
  <c r="L410" i="1" s="1"/>
  <c r="M409" i="1"/>
  <c r="N409" i="1" s="1"/>
  <c r="K411" i="1" l="1"/>
  <c r="L411" i="1" s="1"/>
  <c r="M410" i="1"/>
  <c r="N410" i="1" s="1"/>
  <c r="K412" i="1" l="1"/>
  <c r="L412" i="1" s="1"/>
  <c r="M411" i="1"/>
  <c r="N411" i="1" s="1"/>
  <c r="K413" i="1" l="1"/>
  <c r="L413" i="1" s="1"/>
  <c r="M412" i="1"/>
  <c r="N412" i="1" s="1"/>
  <c r="K414" i="1" l="1"/>
  <c r="L414" i="1" s="1"/>
  <c r="M413" i="1"/>
  <c r="K415" i="1" l="1"/>
  <c r="L415" i="1" s="1"/>
  <c r="M414" i="1"/>
  <c r="N414" i="1" s="1"/>
  <c r="N413" i="1"/>
  <c r="K416" i="1" l="1"/>
  <c r="L416" i="1" s="1"/>
  <c r="M415" i="1"/>
  <c r="N415" i="1" s="1"/>
  <c r="K417" i="1" l="1"/>
  <c r="L417" i="1" s="1"/>
  <c r="M416" i="1"/>
  <c r="N416" i="1" s="1"/>
  <c r="K418" i="1" l="1"/>
  <c r="L418" i="1" s="1"/>
  <c r="M417" i="1"/>
  <c r="N417" i="1" s="1"/>
  <c r="K419" i="1" l="1"/>
  <c r="L419" i="1" s="1"/>
  <c r="M418" i="1"/>
  <c r="N418" i="1" s="1"/>
  <c r="K420" i="1" l="1"/>
  <c r="L420" i="1" s="1"/>
  <c r="M419" i="1"/>
  <c r="N419" i="1" s="1"/>
  <c r="K421" i="1" l="1"/>
  <c r="L421" i="1" s="1"/>
  <c r="M420" i="1"/>
  <c r="N420" i="1" s="1"/>
  <c r="K422" i="1" l="1"/>
  <c r="L422" i="1" s="1"/>
  <c r="M421" i="1"/>
  <c r="N421" i="1" s="1"/>
  <c r="K423" i="1" l="1"/>
  <c r="L423" i="1" s="1"/>
  <c r="M422" i="1"/>
  <c r="N422" i="1" s="1"/>
  <c r="K424" i="1" l="1"/>
  <c r="L424" i="1" s="1"/>
  <c r="M423" i="1"/>
  <c r="N423" i="1" s="1"/>
  <c r="K425" i="1" l="1"/>
  <c r="L425" i="1" s="1"/>
  <c r="M424" i="1"/>
  <c r="N424" i="1" s="1"/>
  <c r="K426" i="1" l="1"/>
  <c r="L426" i="1" s="1"/>
  <c r="M425" i="1"/>
  <c r="N425" i="1" s="1"/>
  <c r="K427" i="1" l="1"/>
  <c r="L427" i="1" s="1"/>
  <c r="M426" i="1"/>
  <c r="N426" i="1" s="1"/>
  <c r="K428" i="1" l="1"/>
  <c r="L428" i="1" s="1"/>
  <c r="M427" i="1"/>
  <c r="N427" i="1" s="1"/>
  <c r="K429" i="1" l="1"/>
  <c r="L429" i="1" s="1"/>
  <c r="M428" i="1"/>
  <c r="N428" i="1" s="1"/>
  <c r="K430" i="1" l="1"/>
  <c r="L430" i="1" s="1"/>
  <c r="M429" i="1"/>
  <c r="N429" i="1" s="1"/>
  <c r="M430" i="1" l="1"/>
  <c r="N430" i="1" s="1"/>
  <c r="K431" i="1"/>
  <c r="L431" i="1" s="1"/>
  <c r="M431" i="1" l="1"/>
  <c r="N431" i="1" s="1"/>
  <c r="K432" i="1"/>
  <c r="L432" i="1" s="1"/>
  <c r="M432" i="1" l="1"/>
  <c r="N432" i="1" s="1"/>
  <c r="K433" i="1"/>
  <c r="L433" i="1" s="1"/>
  <c r="M433" i="1" l="1"/>
  <c r="N433" i="1" s="1"/>
  <c r="K434" i="1"/>
  <c r="L434" i="1" s="1"/>
  <c r="M434" i="1" l="1"/>
  <c r="N434" i="1" s="1"/>
  <c r="K435" i="1"/>
  <c r="L435" i="1" s="1"/>
  <c r="M435" i="1" l="1"/>
  <c r="N435" i="1" s="1"/>
  <c r="K436" i="1"/>
  <c r="L436" i="1" s="1"/>
  <c r="M436" i="1" l="1"/>
  <c r="N436" i="1" s="1"/>
  <c r="K437" i="1"/>
  <c r="L437" i="1" s="1"/>
  <c r="M437" i="1" l="1"/>
  <c r="N437" i="1" s="1"/>
  <c r="K438" i="1"/>
  <c r="L438" i="1" s="1"/>
  <c r="M438" i="1" l="1"/>
  <c r="N438" i="1" s="1"/>
  <c r="K439" i="1"/>
  <c r="L439" i="1" s="1"/>
  <c r="M439" i="1" l="1"/>
  <c r="N439" i="1" s="1"/>
  <c r="K440" i="1"/>
  <c r="L440" i="1" s="1"/>
  <c r="M440" i="1" l="1"/>
  <c r="N440" i="1" s="1"/>
  <c r="K441" i="1"/>
  <c r="L441" i="1" s="1"/>
  <c r="M441" i="1" l="1"/>
  <c r="N441" i="1" s="1"/>
  <c r="K442" i="1"/>
  <c r="L442" i="1" s="1"/>
  <c r="M442" i="1" l="1"/>
  <c r="N442" i="1" s="1"/>
  <c r="K443" i="1"/>
  <c r="L443" i="1" s="1"/>
  <c r="M443" i="1" l="1"/>
  <c r="N443" i="1" s="1"/>
  <c r="K444" i="1"/>
  <c r="L444" i="1" s="1"/>
  <c r="M444" i="1" l="1"/>
  <c r="N444" i="1" s="1"/>
  <c r="K445" i="1"/>
  <c r="L445" i="1" s="1"/>
  <c r="M445" i="1" l="1"/>
  <c r="N445" i="1" s="1"/>
  <c r="K446" i="1"/>
  <c r="L446" i="1" s="1"/>
  <c r="M446" i="1" l="1"/>
  <c r="N446" i="1" s="1"/>
  <c r="K447" i="1"/>
  <c r="L447" i="1" s="1"/>
  <c r="M447" i="1" l="1"/>
  <c r="N447" i="1" s="1"/>
  <c r="K448" i="1"/>
  <c r="L448" i="1" s="1"/>
  <c r="M448" i="1" l="1"/>
  <c r="N448" i="1" s="1"/>
  <c r="K449" i="1"/>
  <c r="L449" i="1" s="1"/>
  <c r="M449" i="1" l="1"/>
  <c r="N449" i="1" s="1"/>
  <c r="K451" i="1"/>
  <c r="L451" i="1" s="1"/>
  <c r="K450" i="1"/>
  <c r="L450" i="1" s="1"/>
  <c r="M450" i="1" l="1"/>
  <c r="N450" i="1" s="1"/>
  <c r="K452" i="1"/>
  <c r="L452" i="1" s="1"/>
  <c r="M451" i="1" l="1"/>
  <c r="N451" i="1" s="1"/>
  <c r="K453" i="1"/>
  <c r="L453" i="1" s="1"/>
  <c r="M452" i="1" l="1"/>
  <c r="N452" i="1" s="1"/>
  <c r="K454" i="1"/>
  <c r="L454" i="1" s="1"/>
  <c r="M453" i="1" l="1"/>
  <c r="N453" i="1" s="1"/>
  <c r="K455" i="1"/>
  <c r="L455" i="1" s="1"/>
  <c r="M454" i="1" l="1"/>
  <c r="N454" i="1" s="1"/>
  <c r="K456" i="1"/>
  <c r="L456" i="1" s="1"/>
  <c r="M455" i="1" l="1"/>
  <c r="N455" i="1" s="1"/>
  <c r="K457" i="1"/>
  <c r="L457" i="1" s="1"/>
  <c r="M456" i="1" l="1"/>
  <c r="N456" i="1" s="1"/>
  <c r="K458" i="1"/>
  <c r="L458" i="1" s="1"/>
  <c r="M457" i="1" l="1"/>
  <c r="M458" i="1" s="1"/>
  <c r="N458" i="1" s="1"/>
  <c r="N457" i="1" l="1"/>
  <c r="K460" i="1"/>
  <c r="L460" i="1" s="1"/>
  <c r="K459" i="1"/>
  <c r="L459" i="1" s="1"/>
  <c r="M459" i="1" s="1"/>
  <c r="N459" i="1" s="1"/>
  <c r="K461" i="1" l="1"/>
  <c r="L461" i="1" s="1"/>
  <c r="M460" i="1"/>
  <c r="N460" i="1" s="1"/>
  <c r="K462" i="1" l="1"/>
  <c r="L462" i="1" s="1"/>
  <c r="M461" i="1"/>
  <c r="N461" i="1" s="1"/>
  <c r="K463" i="1" l="1"/>
  <c r="L463" i="1" s="1"/>
  <c r="M462" i="1"/>
  <c r="N462" i="1" s="1"/>
  <c r="K464" i="1" l="1"/>
  <c r="L464" i="1" s="1"/>
  <c r="M463" i="1"/>
  <c r="N463" i="1" s="1"/>
  <c r="K465" i="1" l="1"/>
  <c r="L465" i="1" s="1"/>
  <c r="M464" i="1"/>
  <c r="N464" i="1" s="1"/>
  <c r="K466" i="1" l="1"/>
  <c r="L466" i="1" s="1"/>
  <c r="M465" i="1"/>
  <c r="N465" i="1" s="1"/>
  <c r="K467" i="1" l="1"/>
  <c r="L467" i="1" s="1"/>
  <c r="M466" i="1"/>
  <c r="N466" i="1" s="1"/>
  <c r="M467" i="1" l="1"/>
  <c r="N467" i="1" s="1"/>
  <c r="K469" i="1" l="1"/>
  <c r="L469" i="1" s="1"/>
  <c r="K468" i="1"/>
  <c r="L468" i="1" s="1"/>
  <c r="M468" i="1" s="1"/>
  <c r="N468" i="1" s="1"/>
  <c r="K470" i="1" l="1"/>
  <c r="L470" i="1" s="1"/>
  <c r="M469" i="1"/>
  <c r="N469" i="1" s="1"/>
  <c r="K471" i="1" l="1"/>
  <c r="L471" i="1" s="1"/>
  <c r="M470" i="1"/>
  <c r="N470" i="1" s="1"/>
  <c r="K472" i="1" l="1"/>
  <c r="L472" i="1" s="1"/>
  <c r="M471" i="1"/>
  <c r="N471" i="1" s="1"/>
  <c r="K473" i="1" l="1"/>
  <c r="L473" i="1" s="1"/>
  <c r="M472" i="1"/>
  <c r="N472" i="1" s="1"/>
  <c r="K474" i="1" l="1"/>
  <c r="L474" i="1" s="1"/>
  <c r="M473" i="1"/>
  <c r="N473" i="1" s="1"/>
  <c r="K475" i="1" l="1"/>
  <c r="L475" i="1" s="1"/>
  <c r="M474" i="1"/>
  <c r="N474" i="1" s="1"/>
  <c r="K476" i="1" l="1"/>
  <c r="L476" i="1" s="1"/>
  <c r="M475" i="1"/>
  <c r="N475" i="1" s="1"/>
  <c r="K477" i="1" l="1"/>
  <c r="L477" i="1" s="1"/>
  <c r="M476" i="1"/>
  <c r="N476" i="1" s="1"/>
  <c r="K478" i="1" l="1"/>
  <c r="L478" i="1" s="1"/>
  <c r="M477" i="1"/>
  <c r="N477" i="1" s="1"/>
  <c r="K479" i="1" l="1"/>
  <c r="L479" i="1" s="1"/>
  <c r="M478" i="1"/>
  <c r="N478" i="1" s="1"/>
  <c r="K480" i="1" l="1"/>
  <c r="L480" i="1" s="1"/>
  <c r="M479" i="1"/>
  <c r="N479" i="1" s="1"/>
  <c r="K481" i="1" l="1"/>
  <c r="L481" i="1" s="1"/>
  <c r="M480" i="1"/>
  <c r="N480" i="1" s="1"/>
  <c r="K482" i="1" l="1"/>
  <c r="L482" i="1" s="1"/>
  <c r="M481" i="1"/>
  <c r="N481" i="1" s="1"/>
  <c r="K483" i="1" l="1"/>
  <c r="L483" i="1" s="1"/>
  <c r="M482" i="1"/>
  <c r="N482" i="1" s="1"/>
  <c r="K484" i="1" l="1"/>
  <c r="L484" i="1" s="1"/>
  <c r="M483" i="1"/>
  <c r="N483" i="1" s="1"/>
  <c r="K485" i="1" l="1"/>
  <c r="L485" i="1" s="1"/>
  <c r="M484" i="1"/>
  <c r="C4" i="2" s="1"/>
  <c r="O4" i="2" l="1"/>
  <c r="P4" i="2"/>
  <c r="K486" i="1"/>
  <c r="L486" i="1" s="1"/>
  <c r="M485" i="1"/>
  <c r="N485" i="1" s="1"/>
  <c r="Q4" i="2"/>
  <c r="N484" i="1"/>
  <c r="K487" i="1" l="1"/>
  <c r="L487" i="1" s="1"/>
  <c r="M486" i="1"/>
  <c r="N486" i="1" s="1"/>
  <c r="K488" i="1" l="1"/>
  <c r="L488" i="1" s="1"/>
  <c r="M487" i="1"/>
  <c r="N487" i="1" s="1"/>
  <c r="K489" i="1" l="1"/>
  <c r="L489" i="1" s="1"/>
  <c r="M488" i="1"/>
  <c r="N488" i="1" s="1"/>
  <c r="K490" i="1" l="1"/>
  <c r="L490" i="1" s="1"/>
  <c r="M489" i="1"/>
  <c r="N489" i="1" s="1"/>
  <c r="K491" i="1" l="1"/>
  <c r="L491" i="1" s="1"/>
  <c r="M490" i="1"/>
  <c r="N490" i="1" s="1"/>
  <c r="K492" i="1" l="1"/>
  <c r="L492" i="1" s="1"/>
  <c r="M491" i="1"/>
  <c r="N491" i="1" s="1"/>
  <c r="K493" i="1" l="1"/>
  <c r="L493" i="1" s="1"/>
  <c r="M492" i="1"/>
  <c r="N492" i="1" s="1"/>
  <c r="K494" i="1" l="1"/>
  <c r="L494" i="1" s="1"/>
  <c r="M493" i="1"/>
  <c r="N493" i="1" s="1"/>
  <c r="K495" i="1" l="1"/>
  <c r="L495" i="1" s="1"/>
  <c r="M494" i="1"/>
  <c r="N494" i="1" s="1"/>
  <c r="K496" i="1" l="1"/>
  <c r="L496" i="1" s="1"/>
  <c r="M495" i="1"/>
  <c r="N495" i="1" s="1"/>
  <c r="K497" i="1" l="1"/>
  <c r="L497" i="1" s="1"/>
  <c r="M496" i="1"/>
  <c r="N496" i="1" s="1"/>
  <c r="K498" i="1" l="1"/>
  <c r="L498" i="1" s="1"/>
  <c r="M497" i="1"/>
  <c r="N497" i="1" s="1"/>
  <c r="K499" i="1" l="1"/>
  <c r="L499" i="1" s="1"/>
  <c r="M498" i="1"/>
  <c r="N498" i="1" s="1"/>
  <c r="K500" i="1" l="1"/>
  <c r="L500" i="1" s="1"/>
  <c r="M499" i="1"/>
  <c r="N499" i="1" s="1"/>
  <c r="K501" i="1" l="1"/>
  <c r="L501" i="1" s="1"/>
  <c r="M500" i="1"/>
  <c r="N500" i="1" s="1"/>
  <c r="K502" i="1" l="1"/>
  <c r="L502" i="1" s="1"/>
  <c r="M501" i="1"/>
  <c r="N501" i="1" s="1"/>
  <c r="K503" i="1" l="1"/>
  <c r="L503" i="1" s="1"/>
  <c r="M502" i="1"/>
  <c r="N502" i="1" s="1"/>
  <c r="K504" i="1" l="1"/>
  <c r="L504" i="1" s="1"/>
  <c r="M503" i="1"/>
  <c r="N503" i="1" s="1"/>
  <c r="K505" i="1" l="1"/>
  <c r="L505" i="1" s="1"/>
  <c r="M504" i="1"/>
  <c r="N504" i="1" s="1"/>
  <c r="K506" i="1" l="1"/>
  <c r="L506" i="1" s="1"/>
  <c r="M505" i="1"/>
  <c r="N505" i="1" s="1"/>
  <c r="K507" i="1" l="1"/>
  <c r="L507" i="1" s="1"/>
  <c r="M506" i="1"/>
  <c r="N506" i="1" s="1"/>
  <c r="K508" i="1" l="1"/>
  <c r="L508" i="1" s="1"/>
  <c r="M507" i="1"/>
  <c r="N507" i="1" s="1"/>
  <c r="K509" i="1" l="1"/>
  <c r="L509" i="1" s="1"/>
  <c r="M508" i="1"/>
  <c r="K510" i="1" l="1"/>
  <c r="L510" i="1" s="1"/>
  <c r="M509" i="1"/>
  <c r="N509" i="1" s="1"/>
  <c r="N508" i="1"/>
  <c r="K511" i="1" l="1"/>
  <c r="L511" i="1" s="1"/>
  <c r="M510" i="1"/>
  <c r="N510" i="1" s="1"/>
  <c r="K512" i="1" l="1"/>
  <c r="L512" i="1" s="1"/>
  <c r="M511" i="1"/>
  <c r="N511" i="1" s="1"/>
  <c r="K513" i="1" l="1"/>
  <c r="L513" i="1" s="1"/>
  <c r="M512" i="1"/>
  <c r="N512" i="1" s="1"/>
  <c r="K514" i="1" l="1"/>
  <c r="L514" i="1" s="1"/>
  <c r="M513" i="1"/>
  <c r="N513" i="1" s="1"/>
  <c r="K515" i="1" l="1"/>
  <c r="L515" i="1" s="1"/>
  <c r="M514" i="1"/>
  <c r="N514" i="1" s="1"/>
  <c r="K516" i="1" l="1"/>
  <c r="L516" i="1" s="1"/>
  <c r="M515" i="1"/>
  <c r="K517" i="1" l="1"/>
  <c r="L517" i="1" s="1"/>
  <c r="M516" i="1"/>
  <c r="N516" i="1" s="1"/>
  <c r="N515" i="1"/>
  <c r="K518" i="1" l="1"/>
  <c r="L518" i="1" s="1"/>
  <c r="M517" i="1"/>
  <c r="N517" i="1" s="1"/>
  <c r="K519" i="1" l="1"/>
  <c r="L519" i="1" s="1"/>
  <c r="M518" i="1"/>
  <c r="N518" i="1" s="1"/>
  <c r="M519" i="1" l="1"/>
  <c r="N519" i="1" s="1"/>
  <c r="K521" i="1" l="1"/>
  <c r="L521" i="1" s="1"/>
  <c r="K520" i="1"/>
  <c r="L520" i="1" s="1"/>
  <c r="M520" i="1" s="1"/>
  <c r="N520" i="1" s="1"/>
  <c r="K522" i="1" l="1"/>
  <c r="L522" i="1" s="1"/>
  <c r="M521" i="1"/>
  <c r="N521" i="1" s="1"/>
  <c r="K523" i="1" l="1"/>
  <c r="L523" i="1" s="1"/>
  <c r="M522" i="1"/>
  <c r="N522" i="1" s="1"/>
  <c r="K524" i="1" l="1"/>
  <c r="L524" i="1" s="1"/>
  <c r="M523" i="1"/>
  <c r="N523" i="1" s="1"/>
  <c r="K525" i="1" l="1"/>
  <c r="L525" i="1" s="1"/>
  <c r="M524" i="1"/>
  <c r="N524" i="1" s="1"/>
  <c r="K526" i="1" l="1"/>
  <c r="L526" i="1" s="1"/>
  <c r="M525" i="1"/>
  <c r="N525" i="1" s="1"/>
  <c r="K527" i="1" l="1"/>
  <c r="L527" i="1" s="1"/>
  <c r="M526" i="1"/>
  <c r="N526" i="1" s="1"/>
  <c r="K528" i="1" l="1"/>
  <c r="L528" i="1" s="1"/>
  <c r="M527" i="1"/>
  <c r="N527" i="1" s="1"/>
  <c r="K529" i="1" l="1"/>
  <c r="L529" i="1" s="1"/>
  <c r="M528" i="1"/>
  <c r="N528" i="1" s="1"/>
  <c r="K530" i="1" l="1"/>
  <c r="L530" i="1" s="1"/>
  <c r="M529" i="1"/>
  <c r="N529" i="1" s="1"/>
  <c r="K531" i="1" l="1"/>
  <c r="L531" i="1" s="1"/>
  <c r="M530" i="1"/>
  <c r="N530" i="1" s="1"/>
  <c r="K532" i="1" l="1"/>
  <c r="L532" i="1" s="1"/>
  <c r="M531" i="1"/>
  <c r="N531" i="1" s="1"/>
  <c r="K533" i="1" l="1"/>
  <c r="L533" i="1" s="1"/>
  <c r="M532" i="1"/>
  <c r="K534" i="1" l="1"/>
  <c r="L534" i="1" s="1"/>
  <c r="M533" i="1"/>
  <c r="N533" i="1" s="1"/>
  <c r="N532" i="1"/>
  <c r="K535" i="1" l="1"/>
  <c r="L535" i="1" s="1"/>
  <c r="M534" i="1"/>
  <c r="N534" i="1" s="1"/>
  <c r="K536" i="1" l="1"/>
  <c r="L536" i="1" s="1"/>
  <c r="M535" i="1"/>
  <c r="N535" i="1" s="1"/>
  <c r="K537" i="1" l="1"/>
  <c r="L537" i="1" s="1"/>
  <c r="M536" i="1"/>
  <c r="N536" i="1" s="1"/>
  <c r="K538" i="1" l="1"/>
  <c r="L538" i="1" s="1"/>
  <c r="M537" i="1"/>
  <c r="N537" i="1" s="1"/>
  <c r="K539" i="1" l="1"/>
  <c r="L539" i="1" s="1"/>
  <c r="M538" i="1"/>
  <c r="N538" i="1" s="1"/>
  <c r="K540" i="1" l="1"/>
  <c r="L540" i="1" s="1"/>
  <c r="M539" i="1"/>
  <c r="N539" i="1" s="1"/>
  <c r="K541" i="1" l="1"/>
  <c r="L541" i="1" s="1"/>
  <c r="M540" i="1"/>
  <c r="N540" i="1" s="1"/>
  <c r="K542" i="1" l="1"/>
  <c r="L542" i="1" s="1"/>
  <c r="M541" i="1"/>
  <c r="N541" i="1" s="1"/>
  <c r="K543" i="1" l="1"/>
  <c r="L543" i="1" s="1"/>
  <c r="M542" i="1"/>
  <c r="N542" i="1" s="1"/>
  <c r="K544" i="1" l="1"/>
  <c r="L544" i="1" s="1"/>
  <c r="M543" i="1"/>
  <c r="N543" i="1" s="1"/>
  <c r="K545" i="1" l="1"/>
  <c r="L545" i="1" s="1"/>
  <c r="M544" i="1"/>
  <c r="N544" i="1" s="1"/>
  <c r="K546" i="1" l="1"/>
  <c r="L546" i="1" s="1"/>
  <c r="M545" i="1"/>
  <c r="N545" i="1" s="1"/>
  <c r="K547" i="1" l="1"/>
  <c r="L547" i="1" s="1"/>
  <c r="M546" i="1"/>
  <c r="N546" i="1" s="1"/>
  <c r="K548" i="1" l="1"/>
  <c r="L548" i="1" s="1"/>
  <c r="M547" i="1"/>
  <c r="N547" i="1" s="1"/>
  <c r="K549" i="1" l="1"/>
  <c r="L549" i="1" s="1"/>
  <c r="M548" i="1"/>
  <c r="N548" i="1" s="1"/>
  <c r="K550" i="1" l="1"/>
  <c r="L550" i="1" s="1"/>
  <c r="M549" i="1"/>
  <c r="N549" i="1" s="1"/>
  <c r="M550" i="1" l="1"/>
  <c r="N550" i="1" s="1"/>
  <c r="K552" i="1" l="1"/>
  <c r="L552" i="1" s="1"/>
  <c r="K551" i="1"/>
  <c r="L551" i="1" s="1"/>
  <c r="M551" i="1" s="1"/>
  <c r="N551" i="1" s="1"/>
  <c r="K553" i="1" l="1"/>
  <c r="L553" i="1" s="1"/>
  <c r="M552" i="1"/>
  <c r="N552" i="1" s="1"/>
  <c r="K554" i="1" l="1"/>
  <c r="L554" i="1" s="1"/>
  <c r="M553" i="1"/>
  <c r="N553" i="1" s="1"/>
  <c r="M554" i="1" l="1"/>
  <c r="N554" i="1" s="1"/>
  <c r="K556" i="1" l="1"/>
  <c r="L556" i="1" s="1"/>
  <c r="K555" i="1"/>
  <c r="L555" i="1" s="1"/>
  <c r="M555" i="1" s="1"/>
  <c r="N555" i="1" s="1"/>
  <c r="K557" i="1" l="1"/>
  <c r="L557" i="1" s="1"/>
  <c r="M556" i="1"/>
  <c r="K558" i="1" l="1"/>
  <c r="L558" i="1" s="1"/>
  <c r="M557" i="1"/>
  <c r="N557" i="1" s="1"/>
  <c r="N556" i="1"/>
  <c r="K559" i="1" l="1"/>
  <c r="L559" i="1" s="1"/>
  <c r="M558" i="1"/>
  <c r="N558" i="1" s="1"/>
  <c r="K560" i="1" l="1"/>
  <c r="L560" i="1" s="1"/>
  <c r="M559" i="1"/>
  <c r="N559" i="1" s="1"/>
  <c r="K561" i="1" l="1"/>
  <c r="L561" i="1" s="1"/>
  <c r="M560" i="1"/>
  <c r="N560" i="1" s="1"/>
  <c r="K562" i="1" l="1"/>
  <c r="L562" i="1" s="1"/>
  <c r="M561" i="1"/>
  <c r="N561" i="1" s="1"/>
  <c r="K563" i="1" l="1"/>
  <c r="L563" i="1" s="1"/>
  <c r="M562" i="1"/>
  <c r="N562" i="1" s="1"/>
  <c r="K564" i="1" l="1"/>
  <c r="L564" i="1" s="1"/>
  <c r="M563" i="1"/>
  <c r="N563" i="1" s="1"/>
  <c r="K565" i="1" l="1"/>
  <c r="L565" i="1" s="1"/>
  <c r="M564" i="1"/>
  <c r="N564" i="1" s="1"/>
  <c r="K566" i="1" l="1"/>
  <c r="L566" i="1" s="1"/>
  <c r="M565" i="1"/>
  <c r="N565" i="1" s="1"/>
  <c r="K567" i="1" l="1"/>
  <c r="L567" i="1" s="1"/>
  <c r="M566" i="1"/>
  <c r="N566" i="1" s="1"/>
  <c r="K568" i="1" l="1"/>
  <c r="L568" i="1" s="1"/>
  <c r="M567" i="1"/>
  <c r="N567" i="1" s="1"/>
  <c r="K569" i="1" l="1"/>
  <c r="L569" i="1" s="1"/>
  <c r="M568" i="1"/>
  <c r="N568" i="1" s="1"/>
  <c r="M569" i="1" l="1"/>
  <c r="N569" i="1" s="1"/>
  <c r="K570" i="1"/>
  <c r="L570" i="1" s="1"/>
  <c r="M570" i="1" l="1"/>
  <c r="N570" i="1" s="1"/>
  <c r="K571" i="1"/>
  <c r="L571" i="1" s="1"/>
  <c r="M571" i="1" l="1"/>
  <c r="N571" i="1" s="1"/>
  <c r="K572" i="1"/>
  <c r="L572" i="1" s="1"/>
  <c r="M572" i="1" l="1"/>
  <c r="N572" i="1" s="1"/>
  <c r="K573" i="1"/>
  <c r="L573" i="1" s="1"/>
  <c r="M573" i="1" l="1"/>
  <c r="N573" i="1" s="1"/>
  <c r="K574" i="1"/>
  <c r="L574" i="1" s="1"/>
  <c r="M574" i="1" l="1"/>
  <c r="N574" i="1" s="1"/>
  <c r="K575" i="1"/>
  <c r="L575" i="1" s="1"/>
  <c r="M575" i="1" l="1"/>
  <c r="N575" i="1" s="1"/>
  <c r="K576" i="1"/>
  <c r="L576" i="1" s="1"/>
  <c r="M576" i="1" l="1"/>
  <c r="N576" i="1" s="1"/>
  <c r="K577" i="1"/>
  <c r="L577" i="1" s="1"/>
  <c r="M577" i="1" l="1"/>
  <c r="N577" i="1" s="1"/>
  <c r="K578" i="1"/>
  <c r="L578" i="1" s="1"/>
  <c r="M578" i="1" l="1"/>
  <c r="N578" i="1" s="1"/>
  <c r="K579" i="1"/>
  <c r="L579" i="1" s="1"/>
  <c r="M579" i="1" l="1"/>
  <c r="N579" i="1" s="1"/>
  <c r="K580" i="1"/>
  <c r="L580" i="1" s="1"/>
  <c r="K581" i="1" l="1"/>
  <c r="L581" i="1" s="1"/>
  <c r="M580" i="1"/>
  <c r="N580" i="1" s="1"/>
  <c r="K582" i="1" l="1"/>
  <c r="L582" i="1" s="1"/>
  <c r="M581" i="1"/>
  <c r="N581" i="1" s="1"/>
  <c r="K583" i="1" l="1"/>
  <c r="L583" i="1" s="1"/>
  <c r="M582" i="1"/>
  <c r="N582" i="1" s="1"/>
  <c r="K584" i="1" l="1"/>
  <c r="L584" i="1" s="1"/>
  <c r="M583" i="1"/>
  <c r="N583" i="1" s="1"/>
  <c r="K585" i="1" l="1"/>
  <c r="L585" i="1" s="1"/>
  <c r="M584" i="1"/>
  <c r="N584" i="1" s="1"/>
  <c r="K586" i="1" l="1"/>
  <c r="L586" i="1" s="1"/>
  <c r="M585" i="1"/>
  <c r="N585" i="1" s="1"/>
  <c r="K587" i="1" l="1"/>
  <c r="L587" i="1" s="1"/>
  <c r="M586" i="1"/>
  <c r="N586" i="1" s="1"/>
  <c r="K588" i="1" l="1"/>
  <c r="L588" i="1" s="1"/>
  <c r="M587" i="1"/>
  <c r="N587" i="1" s="1"/>
  <c r="K589" i="1" l="1"/>
  <c r="L589" i="1" s="1"/>
  <c r="M588" i="1"/>
  <c r="N588" i="1" s="1"/>
  <c r="K590" i="1" l="1"/>
  <c r="L590" i="1" s="1"/>
  <c r="M589" i="1"/>
  <c r="N589" i="1" s="1"/>
  <c r="K591" i="1" l="1"/>
  <c r="L591" i="1" s="1"/>
  <c r="M590" i="1"/>
  <c r="N590" i="1" s="1"/>
  <c r="K592" i="1" l="1"/>
  <c r="L592" i="1" s="1"/>
  <c r="M591" i="1"/>
  <c r="N591" i="1" s="1"/>
  <c r="K593" i="1" l="1"/>
  <c r="L593" i="1" s="1"/>
  <c r="M592" i="1"/>
  <c r="N592" i="1" s="1"/>
  <c r="K594" i="1" l="1"/>
  <c r="L594" i="1" s="1"/>
  <c r="M593" i="1"/>
  <c r="N593" i="1" s="1"/>
  <c r="K595" i="1" l="1"/>
  <c r="L595" i="1" s="1"/>
  <c r="M594" i="1"/>
  <c r="N594" i="1" s="1"/>
  <c r="K596" i="1" l="1"/>
  <c r="L596" i="1" s="1"/>
  <c r="M595" i="1"/>
  <c r="N595" i="1" s="1"/>
  <c r="K597" i="1" l="1"/>
  <c r="L597" i="1" s="1"/>
  <c r="M596" i="1"/>
  <c r="N596" i="1" s="1"/>
  <c r="K598" i="1" l="1"/>
  <c r="L598" i="1" s="1"/>
  <c r="M597" i="1"/>
  <c r="N597" i="1" s="1"/>
  <c r="K599" i="1" l="1"/>
  <c r="L599" i="1" s="1"/>
  <c r="M598" i="1"/>
  <c r="N598" i="1" s="1"/>
  <c r="K600" i="1" l="1"/>
  <c r="L600" i="1" s="1"/>
  <c r="M599" i="1"/>
  <c r="N599" i="1" s="1"/>
  <c r="K601" i="1" l="1"/>
  <c r="L601" i="1" s="1"/>
  <c r="M600" i="1"/>
  <c r="N600" i="1" s="1"/>
  <c r="K602" i="1" l="1"/>
  <c r="L602" i="1" s="1"/>
  <c r="M601" i="1"/>
  <c r="K603" i="1" l="1"/>
  <c r="L603" i="1" s="1"/>
  <c r="M602" i="1"/>
  <c r="N602" i="1" s="1"/>
  <c r="N601" i="1"/>
  <c r="M603" i="1" l="1"/>
  <c r="N603" i="1" s="1"/>
  <c r="K604" i="1"/>
  <c r="L604" i="1" s="1"/>
  <c r="K605" i="1" l="1"/>
  <c r="L605" i="1" s="1"/>
  <c r="M604" i="1"/>
  <c r="N604" i="1" s="1"/>
  <c r="M605" i="1" l="1"/>
  <c r="N605" i="1" s="1"/>
  <c r="K606" i="1"/>
  <c r="L606" i="1" s="1"/>
  <c r="M606" i="1" l="1"/>
  <c r="N606" i="1" s="1"/>
  <c r="K607" i="1"/>
  <c r="L607" i="1" s="1"/>
  <c r="M607" i="1" l="1"/>
  <c r="N607" i="1" s="1"/>
  <c r="K608" i="1"/>
  <c r="L608" i="1" s="1"/>
  <c r="M608" i="1" l="1"/>
  <c r="N608" i="1" s="1"/>
  <c r="K609" i="1"/>
  <c r="L609" i="1" s="1"/>
  <c r="M609" i="1" l="1"/>
  <c r="N609" i="1" s="1"/>
  <c r="K610" i="1"/>
  <c r="L610" i="1" s="1"/>
  <c r="M610" i="1" l="1"/>
  <c r="N610" i="1" s="1"/>
  <c r="K611" i="1"/>
  <c r="L611" i="1" s="1"/>
  <c r="M611" i="1" l="1"/>
  <c r="N611" i="1" s="1"/>
  <c r="K612" i="1"/>
  <c r="L612" i="1" s="1"/>
  <c r="M612" i="1" l="1"/>
  <c r="N612" i="1" s="1"/>
  <c r="K613" i="1"/>
  <c r="L613" i="1" s="1"/>
  <c r="M613" i="1" l="1"/>
  <c r="N613" i="1" s="1"/>
  <c r="K614" i="1"/>
  <c r="L614" i="1" s="1"/>
  <c r="M614" i="1" l="1"/>
  <c r="N614" i="1" s="1"/>
  <c r="K615" i="1"/>
  <c r="L615" i="1" s="1"/>
  <c r="M615" i="1" l="1"/>
  <c r="N615" i="1" s="1"/>
  <c r="K616" i="1"/>
  <c r="L616" i="1" s="1"/>
  <c r="M616" i="1" l="1"/>
  <c r="N616" i="1" s="1"/>
  <c r="K617" i="1"/>
  <c r="L617" i="1" s="1"/>
  <c r="M617" i="1" l="1"/>
  <c r="N617" i="1" s="1"/>
  <c r="K618" i="1"/>
  <c r="L618" i="1" s="1"/>
  <c r="M618" i="1" l="1"/>
  <c r="N618" i="1" s="1"/>
  <c r="K619" i="1"/>
  <c r="L619" i="1" s="1"/>
  <c r="M619" i="1" l="1"/>
  <c r="N619" i="1" s="1"/>
  <c r="K620" i="1"/>
  <c r="L620" i="1" s="1"/>
  <c r="M620" i="1" l="1"/>
  <c r="N620" i="1" s="1"/>
  <c r="K621" i="1"/>
  <c r="L621" i="1" s="1"/>
  <c r="M621" i="1" l="1"/>
  <c r="N621" i="1" s="1"/>
  <c r="K622" i="1"/>
  <c r="L622" i="1" s="1"/>
  <c r="M622" i="1" l="1"/>
  <c r="N622" i="1" s="1"/>
  <c r="K623" i="1"/>
  <c r="L623" i="1" s="1"/>
  <c r="M623" i="1" l="1"/>
  <c r="N623" i="1" s="1"/>
  <c r="K624" i="1"/>
  <c r="L624" i="1" s="1"/>
  <c r="M624" i="1" l="1"/>
  <c r="N624" i="1" s="1"/>
  <c r="K625" i="1"/>
  <c r="L625" i="1" s="1"/>
  <c r="M625" i="1" l="1"/>
  <c r="N625" i="1" s="1"/>
  <c r="K626" i="1"/>
  <c r="L626" i="1" s="1"/>
  <c r="M626" i="1" l="1"/>
  <c r="N626" i="1" s="1"/>
  <c r="K627" i="1"/>
  <c r="L627" i="1" s="1"/>
  <c r="M627" i="1" l="1"/>
  <c r="N627" i="1" s="1"/>
  <c r="K628" i="1"/>
  <c r="L628" i="1" s="1"/>
  <c r="M628" i="1" l="1"/>
  <c r="N628" i="1" s="1"/>
  <c r="K629" i="1"/>
  <c r="L629" i="1" s="1"/>
  <c r="M629" i="1" l="1"/>
  <c r="N629" i="1" s="1"/>
  <c r="K630" i="1"/>
  <c r="L630" i="1" s="1"/>
  <c r="M630" i="1" l="1"/>
  <c r="N630" i="1" s="1"/>
  <c r="K631" i="1"/>
  <c r="L631" i="1" s="1"/>
  <c r="M631" i="1" l="1"/>
  <c r="N631" i="1" s="1"/>
  <c r="K632" i="1"/>
  <c r="L632" i="1" s="1"/>
  <c r="M632" i="1" l="1"/>
  <c r="N632" i="1" s="1"/>
  <c r="K633" i="1"/>
  <c r="L633" i="1" s="1"/>
  <c r="M633" i="1" l="1"/>
  <c r="N633" i="1" s="1"/>
  <c r="K634" i="1"/>
  <c r="L634" i="1" s="1"/>
  <c r="M634" i="1" l="1"/>
  <c r="N634" i="1" s="1"/>
  <c r="K635" i="1"/>
  <c r="L635" i="1" s="1"/>
  <c r="M635" i="1" l="1"/>
  <c r="N635" i="1" s="1"/>
  <c r="K636" i="1"/>
  <c r="L636" i="1" s="1"/>
  <c r="M636" i="1" l="1"/>
  <c r="N636" i="1" s="1"/>
  <c r="K637" i="1"/>
  <c r="L637" i="1" s="1"/>
  <c r="M637" i="1" l="1"/>
  <c r="N637" i="1" s="1"/>
  <c r="K638" i="1"/>
  <c r="L638" i="1" s="1"/>
  <c r="M638" i="1" l="1"/>
  <c r="N638" i="1" s="1"/>
  <c r="K639" i="1"/>
  <c r="L639" i="1" s="1"/>
  <c r="M639" i="1" l="1"/>
  <c r="N639" i="1" s="1"/>
  <c r="K640" i="1"/>
  <c r="L640" i="1" s="1"/>
  <c r="M640" i="1" l="1"/>
  <c r="N640" i="1" s="1"/>
  <c r="K641" i="1"/>
  <c r="L641" i="1" s="1"/>
  <c r="M641" i="1" l="1"/>
  <c r="N641" i="1" s="1"/>
  <c r="K642" i="1"/>
  <c r="L642" i="1" s="1"/>
  <c r="M642" i="1" l="1"/>
  <c r="N642" i="1" s="1"/>
  <c r="K643" i="1"/>
  <c r="L643" i="1" s="1"/>
  <c r="M643" i="1" l="1"/>
  <c r="N643" i="1" s="1"/>
  <c r="K644" i="1"/>
  <c r="L644" i="1" s="1"/>
  <c r="M644" i="1" l="1"/>
  <c r="N644" i="1" s="1"/>
  <c r="K645" i="1"/>
  <c r="L645" i="1" s="1"/>
  <c r="M645" i="1" l="1"/>
  <c r="N645" i="1" s="1"/>
  <c r="K646" i="1"/>
  <c r="L646" i="1" s="1"/>
  <c r="M646" i="1" l="1"/>
  <c r="N646" i="1" s="1"/>
  <c r="K647" i="1"/>
  <c r="L647" i="1" s="1"/>
  <c r="M647" i="1" l="1"/>
  <c r="N647" i="1" s="1"/>
  <c r="K648" i="1"/>
  <c r="L648" i="1" s="1"/>
  <c r="M648" i="1" l="1"/>
  <c r="N648" i="1" s="1"/>
  <c r="K649" i="1"/>
  <c r="L649" i="1" s="1"/>
  <c r="M649" i="1" l="1"/>
  <c r="N649" i="1" s="1"/>
  <c r="K650" i="1"/>
  <c r="L650" i="1" s="1"/>
  <c r="M650" i="1" l="1"/>
  <c r="N650" i="1" s="1"/>
  <c r="K651" i="1"/>
  <c r="L651" i="1" s="1"/>
  <c r="M651" i="1" l="1"/>
  <c r="N651" i="1" s="1"/>
  <c r="K652" i="1"/>
  <c r="L652" i="1" s="1"/>
  <c r="M652" i="1" l="1"/>
  <c r="N652" i="1" s="1"/>
  <c r="K653" i="1"/>
  <c r="L653" i="1" s="1"/>
  <c r="M653" i="1" l="1"/>
  <c r="N653" i="1" s="1"/>
  <c r="K654" i="1"/>
  <c r="L654" i="1" s="1"/>
  <c r="M654" i="1" l="1"/>
  <c r="N654" i="1" s="1"/>
  <c r="K655" i="1"/>
  <c r="L655" i="1" s="1"/>
  <c r="M655" i="1" l="1"/>
  <c r="N655" i="1" s="1"/>
  <c r="K656" i="1"/>
  <c r="L656" i="1" s="1"/>
  <c r="M656" i="1" l="1"/>
  <c r="N656" i="1" s="1"/>
  <c r="K657" i="1"/>
  <c r="L657" i="1" s="1"/>
  <c r="M657" i="1" l="1"/>
  <c r="N657" i="1" s="1"/>
  <c r="K658" i="1"/>
  <c r="L658" i="1" s="1"/>
  <c r="M658" i="1" l="1"/>
  <c r="N658" i="1" s="1"/>
  <c r="K659" i="1"/>
  <c r="L659" i="1" s="1"/>
  <c r="M659" i="1" l="1"/>
  <c r="N659" i="1" s="1"/>
  <c r="K660" i="1"/>
  <c r="L660" i="1" s="1"/>
  <c r="M660" i="1" l="1"/>
  <c r="N660" i="1" s="1"/>
  <c r="K661" i="1"/>
  <c r="L661" i="1" s="1"/>
  <c r="M661" i="1" l="1"/>
  <c r="N661" i="1" s="1"/>
  <c r="K662" i="1"/>
  <c r="L662" i="1" s="1"/>
  <c r="M662" i="1" l="1"/>
  <c r="N662" i="1" s="1"/>
  <c r="K663" i="1"/>
  <c r="L663" i="1" s="1"/>
  <c r="M663" i="1" l="1"/>
  <c r="N663" i="1" s="1"/>
  <c r="K664" i="1"/>
  <c r="L664" i="1" s="1"/>
  <c r="M664" i="1" l="1"/>
  <c r="N664" i="1" s="1"/>
  <c r="K665" i="1"/>
  <c r="L665" i="1" s="1"/>
  <c r="M665" i="1" l="1"/>
  <c r="N665" i="1" s="1"/>
  <c r="K666" i="1"/>
  <c r="L666" i="1" s="1"/>
  <c r="M666" i="1" l="1"/>
  <c r="N666" i="1" s="1"/>
  <c r="K667" i="1"/>
  <c r="L667" i="1" s="1"/>
  <c r="M667" i="1" l="1"/>
  <c r="N667" i="1" s="1"/>
  <c r="K668" i="1"/>
  <c r="L668" i="1" s="1"/>
  <c r="M668" i="1" l="1"/>
  <c r="N668" i="1" s="1"/>
  <c r="K669" i="1"/>
  <c r="L669" i="1" s="1"/>
  <c r="M669" i="1" l="1"/>
  <c r="N669" i="1" s="1"/>
  <c r="K670" i="1"/>
  <c r="L670" i="1" s="1"/>
  <c r="M670" i="1" l="1"/>
  <c r="N670" i="1" s="1"/>
  <c r="K671" i="1"/>
  <c r="L671" i="1" s="1"/>
  <c r="M671" i="1" l="1"/>
  <c r="N671" i="1" s="1"/>
  <c r="K672" i="1"/>
  <c r="L672" i="1" s="1"/>
  <c r="M672" i="1" l="1"/>
  <c r="N672" i="1" s="1"/>
  <c r="K673" i="1"/>
  <c r="L673" i="1" s="1"/>
  <c r="M673" i="1" l="1"/>
  <c r="N673" i="1" s="1"/>
  <c r="K674" i="1"/>
  <c r="L674" i="1" s="1"/>
  <c r="M674" i="1" l="1"/>
  <c r="N674" i="1" s="1"/>
  <c r="K675" i="1"/>
  <c r="L675" i="1" s="1"/>
  <c r="M675" i="1" l="1"/>
  <c r="N675" i="1" s="1"/>
  <c r="K676" i="1"/>
  <c r="L676" i="1" s="1"/>
  <c r="M676" i="1" l="1"/>
  <c r="N676" i="1" s="1"/>
  <c r="K677" i="1"/>
  <c r="L677" i="1" s="1"/>
  <c r="M677" i="1" l="1"/>
  <c r="N677" i="1" s="1"/>
  <c r="K678" i="1"/>
  <c r="L678" i="1" s="1"/>
  <c r="M678" i="1" l="1"/>
  <c r="N678" i="1" s="1"/>
  <c r="K679" i="1"/>
  <c r="L679" i="1" s="1"/>
  <c r="M679" i="1" l="1"/>
  <c r="N679" i="1" s="1"/>
  <c r="K680" i="1"/>
  <c r="L680" i="1" s="1"/>
  <c r="M680" i="1" l="1"/>
  <c r="N680" i="1" s="1"/>
  <c r="K681" i="1"/>
  <c r="L681" i="1" s="1"/>
  <c r="M681" i="1" l="1"/>
  <c r="N681" i="1" s="1"/>
  <c r="K682" i="1"/>
  <c r="L682" i="1" s="1"/>
  <c r="M682" i="1" l="1"/>
  <c r="N682" i="1" s="1"/>
  <c r="K683" i="1"/>
  <c r="L683" i="1" s="1"/>
  <c r="M683" i="1" l="1"/>
  <c r="N683" i="1" s="1"/>
  <c r="K684" i="1"/>
  <c r="L684" i="1" s="1"/>
  <c r="M684" i="1" l="1"/>
  <c r="N684" i="1" s="1"/>
  <c r="K685" i="1"/>
  <c r="L685" i="1" s="1"/>
  <c r="M685" i="1" l="1"/>
  <c r="N685" i="1" s="1"/>
  <c r="K686" i="1"/>
  <c r="L686" i="1" s="1"/>
  <c r="M686" i="1" l="1"/>
  <c r="N686" i="1" s="1"/>
  <c r="K687" i="1"/>
  <c r="L687" i="1" s="1"/>
  <c r="M687" i="1" l="1"/>
  <c r="N687" i="1" s="1"/>
  <c r="K688" i="1"/>
  <c r="L688" i="1" s="1"/>
  <c r="M688" i="1" l="1"/>
  <c r="N688" i="1" s="1"/>
  <c r="K689" i="1"/>
  <c r="L689" i="1" s="1"/>
  <c r="M689" i="1" l="1"/>
  <c r="N689" i="1" s="1"/>
  <c r="K690" i="1"/>
  <c r="L690" i="1" s="1"/>
  <c r="M690" i="1" l="1"/>
  <c r="N690" i="1" s="1"/>
  <c r="K691" i="1"/>
  <c r="L691" i="1" s="1"/>
  <c r="M691" i="1" l="1"/>
  <c r="N691" i="1" s="1"/>
  <c r="K692" i="1"/>
  <c r="L692" i="1" s="1"/>
  <c r="M692" i="1" l="1"/>
  <c r="N692" i="1" s="1"/>
  <c r="K693" i="1"/>
  <c r="L693" i="1" s="1"/>
  <c r="M693" i="1" l="1"/>
  <c r="N693" i="1" s="1"/>
  <c r="K694" i="1"/>
  <c r="L694" i="1" s="1"/>
  <c r="M694" i="1" l="1"/>
  <c r="N694" i="1" s="1"/>
  <c r="K695" i="1"/>
  <c r="L695" i="1" s="1"/>
  <c r="M695" i="1" l="1"/>
  <c r="N695" i="1" s="1"/>
  <c r="K696" i="1"/>
  <c r="L696" i="1" s="1"/>
  <c r="M696" i="1" l="1"/>
  <c r="N696" i="1" s="1"/>
  <c r="K697" i="1"/>
  <c r="L697" i="1" s="1"/>
  <c r="M697" i="1" l="1"/>
  <c r="N697" i="1" s="1"/>
  <c r="K698" i="1"/>
  <c r="L698" i="1" s="1"/>
  <c r="M698" i="1" l="1"/>
  <c r="N698" i="1" s="1"/>
  <c r="K699" i="1"/>
  <c r="L699" i="1" s="1"/>
  <c r="M699" i="1" l="1"/>
  <c r="N699" i="1" s="1"/>
  <c r="K700" i="1"/>
  <c r="L700" i="1" s="1"/>
  <c r="M700" i="1" l="1"/>
  <c r="N700" i="1" s="1"/>
  <c r="K701" i="1"/>
  <c r="L701" i="1" s="1"/>
  <c r="M701" i="1" l="1"/>
  <c r="N701" i="1" s="1"/>
  <c r="K702" i="1"/>
  <c r="L702" i="1" s="1"/>
  <c r="M702" i="1" l="1"/>
  <c r="N702" i="1" s="1"/>
  <c r="K703" i="1"/>
  <c r="L703" i="1" s="1"/>
  <c r="M703" i="1" l="1"/>
  <c r="N703" i="1" s="1"/>
  <c r="K704" i="1"/>
  <c r="L704" i="1" s="1"/>
  <c r="M704" i="1" l="1"/>
  <c r="N704" i="1" s="1"/>
  <c r="K705" i="1"/>
  <c r="L705" i="1" s="1"/>
  <c r="M705" i="1" l="1"/>
  <c r="N705" i="1" s="1"/>
  <c r="K706" i="1"/>
  <c r="L706" i="1" s="1"/>
  <c r="M706" i="1" l="1"/>
  <c r="N706" i="1" s="1"/>
  <c r="K707" i="1"/>
  <c r="L707" i="1" s="1"/>
  <c r="M707" i="1" l="1"/>
  <c r="N707" i="1" s="1"/>
  <c r="K708" i="1"/>
  <c r="L708" i="1" s="1"/>
  <c r="M708" i="1" l="1"/>
  <c r="N708" i="1" s="1"/>
  <c r="K709" i="1"/>
  <c r="L709" i="1" s="1"/>
  <c r="M709" i="1" l="1"/>
  <c r="N709" i="1" s="1"/>
  <c r="K710" i="1"/>
  <c r="L710" i="1" s="1"/>
  <c r="M710" i="1" l="1"/>
  <c r="N710" i="1" s="1"/>
  <c r="K711" i="1"/>
  <c r="L711" i="1" s="1"/>
  <c r="M711" i="1" l="1"/>
  <c r="N711" i="1" s="1"/>
  <c r="K712" i="1"/>
  <c r="L712" i="1" s="1"/>
  <c r="M712" i="1" l="1"/>
  <c r="N712" i="1" s="1"/>
  <c r="K713" i="1"/>
  <c r="L713" i="1" s="1"/>
  <c r="M713" i="1" l="1"/>
  <c r="N713" i="1" s="1"/>
  <c r="K714" i="1"/>
  <c r="L714" i="1" s="1"/>
  <c r="M714" i="1" l="1"/>
  <c r="N714" i="1" s="1"/>
  <c r="K715" i="1"/>
  <c r="L715" i="1" s="1"/>
  <c r="M715" i="1" l="1"/>
  <c r="N715" i="1" s="1"/>
  <c r="K716" i="1"/>
  <c r="L716" i="1" s="1"/>
  <c r="M716" i="1" l="1"/>
  <c r="N716" i="1" s="1"/>
  <c r="K717" i="1"/>
  <c r="L717" i="1" s="1"/>
  <c r="M717" i="1" l="1"/>
  <c r="N717" i="1" s="1"/>
  <c r="K718" i="1"/>
  <c r="L718" i="1" s="1"/>
  <c r="M718" i="1" l="1"/>
  <c r="N718" i="1" s="1"/>
  <c r="K719" i="1"/>
  <c r="L719" i="1" s="1"/>
  <c r="M719" i="1" l="1"/>
  <c r="N719" i="1" s="1"/>
  <c r="K720" i="1"/>
  <c r="L720" i="1" s="1"/>
  <c r="M720" i="1" l="1"/>
  <c r="N720" i="1" s="1"/>
  <c r="K721" i="1"/>
  <c r="L721" i="1" s="1"/>
  <c r="M721" i="1" l="1"/>
  <c r="N721" i="1" s="1"/>
  <c r="K722" i="1"/>
  <c r="L722" i="1" s="1"/>
  <c r="M722" i="1" l="1"/>
  <c r="N722" i="1" s="1"/>
  <c r="K723" i="1"/>
  <c r="L723" i="1" s="1"/>
  <c r="M723" i="1" l="1"/>
  <c r="N723" i="1" s="1"/>
  <c r="K724" i="1"/>
  <c r="L724" i="1" s="1"/>
  <c r="M724" i="1" l="1"/>
  <c r="N724" i="1" s="1"/>
  <c r="K725" i="1"/>
  <c r="L725" i="1" s="1"/>
  <c r="M725" i="1" l="1"/>
  <c r="N725" i="1" s="1"/>
  <c r="K726" i="1"/>
  <c r="L726" i="1" s="1"/>
  <c r="M726" i="1" l="1"/>
  <c r="C5" i="2" s="1"/>
  <c r="K727" i="1"/>
  <c r="L727" i="1" s="1"/>
  <c r="O5" i="2" l="1"/>
  <c r="N726" i="1"/>
  <c r="M727" i="1"/>
  <c r="N727" i="1" s="1"/>
  <c r="P5" i="2"/>
  <c r="Q5" i="2"/>
  <c r="K728" i="1"/>
  <c r="L728" i="1" s="1"/>
  <c r="M728" i="1" l="1"/>
  <c r="N728" i="1" s="1"/>
  <c r="K729" i="1"/>
  <c r="L729" i="1" s="1"/>
  <c r="M729" i="1" l="1"/>
  <c r="N729" i="1" s="1"/>
  <c r="K730" i="1"/>
  <c r="L730" i="1" s="1"/>
  <c r="M730" i="1" l="1"/>
  <c r="N730" i="1" s="1"/>
  <c r="K731" i="1"/>
  <c r="L731" i="1" s="1"/>
  <c r="M731" i="1" l="1"/>
  <c r="N731" i="1" s="1"/>
  <c r="K732" i="1"/>
  <c r="L732" i="1" s="1"/>
  <c r="M732" i="1" l="1"/>
  <c r="N732" i="1" s="1"/>
  <c r="K733" i="1"/>
  <c r="L733" i="1" s="1"/>
  <c r="M733" i="1" l="1"/>
  <c r="N733" i="1" s="1"/>
  <c r="K734" i="1"/>
  <c r="L734" i="1" s="1"/>
  <c r="M734" i="1" l="1"/>
  <c r="N734" i="1" s="1"/>
  <c r="K735" i="1"/>
  <c r="L735" i="1" s="1"/>
  <c r="M735" i="1" l="1"/>
  <c r="N735" i="1" s="1"/>
  <c r="K736" i="1"/>
  <c r="L736" i="1" s="1"/>
  <c r="M736" i="1" l="1"/>
  <c r="N736" i="1" s="1"/>
  <c r="K737" i="1"/>
  <c r="L737" i="1" s="1"/>
  <c r="M737" i="1" l="1"/>
  <c r="N737" i="1" s="1"/>
  <c r="K738" i="1"/>
  <c r="L738" i="1" s="1"/>
  <c r="M738" i="1" l="1"/>
  <c r="N738" i="1" s="1"/>
  <c r="K739" i="1"/>
  <c r="L739" i="1" s="1"/>
  <c r="M739" i="1" l="1"/>
  <c r="N739" i="1" s="1"/>
  <c r="K740" i="1"/>
  <c r="L740" i="1" s="1"/>
  <c r="M740" i="1" l="1"/>
  <c r="N740" i="1" s="1"/>
  <c r="K741" i="1"/>
  <c r="L741" i="1" s="1"/>
  <c r="M741" i="1" l="1"/>
  <c r="N741" i="1" s="1"/>
  <c r="K742" i="1"/>
  <c r="L742" i="1" s="1"/>
  <c r="M742" i="1" l="1"/>
  <c r="N742" i="1" s="1"/>
  <c r="K743" i="1"/>
  <c r="L743" i="1" s="1"/>
  <c r="M743" i="1" l="1"/>
  <c r="N743" i="1" s="1"/>
  <c r="K744" i="1"/>
  <c r="L744" i="1" s="1"/>
  <c r="M744" i="1" l="1"/>
  <c r="N744" i="1" s="1"/>
  <c r="K745" i="1"/>
  <c r="L745" i="1" s="1"/>
  <c r="M745" i="1" l="1"/>
  <c r="N745" i="1" s="1"/>
  <c r="K746" i="1"/>
  <c r="L746" i="1" s="1"/>
  <c r="M746" i="1" l="1"/>
  <c r="N746" i="1" s="1"/>
  <c r="K747" i="1"/>
  <c r="L747" i="1" s="1"/>
  <c r="M747" i="1" l="1"/>
  <c r="N747" i="1" s="1"/>
  <c r="K748" i="1"/>
  <c r="L748" i="1" s="1"/>
  <c r="M748" i="1" l="1"/>
  <c r="N748" i="1" s="1"/>
  <c r="K749" i="1"/>
  <c r="L749" i="1" s="1"/>
  <c r="M749" i="1" l="1"/>
  <c r="N749" i="1" s="1"/>
  <c r="K750" i="1"/>
  <c r="L750" i="1" s="1"/>
  <c r="M750" i="1" l="1"/>
  <c r="N750" i="1" s="1"/>
  <c r="K751" i="1"/>
  <c r="L751" i="1" s="1"/>
  <c r="M751" i="1" l="1"/>
  <c r="N751" i="1" s="1"/>
  <c r="K752" i="1"/>
  <c r="L752" i="1" s="1"/>
  <c r="M752" i="1" l="1"/>
  <c r="N752" i="1" s="1"/>
  <c r="K753" i="1"/>
  <c r="L753" i="1" s="1"/>
  <c r="M753" i="1" l="1"/>
  <c r="N753" i="1" s="1"/>
  <c r="K754" i="1"/>
  <c r="L754" i="1" s="1"/>
  <c r="M754" i="1" l="1"/>
  <c r="N754" i="1" s="1"/>
  <c r="K755" i="1"/>
  <c r="L755" i="1" s="1"/>
  <c r="M755" i="1" l="1"/>
  <c r="N755" i="1" s="1"/>
  <c r="K756" i="1"/>
  <c r="L756" i="1" s="1"/>
  <c r="M756" i="1" l="1"/>
  <c r="N756" i="1" s="1"/>
  <c r="K757" i="1"/>
  <c r="L757" i="1" s="1"/>
  <c r="M757" i="1" l="1"/>
  <c r="N757" i="1" s="1"/>
  <c r="K758" i="1"/>
  <c r="L758" i="1" s="1"/>
  <c r="M758" i="1" l="1"/>
  <c r="N758" i="1" s="1"/>
  <c r="K759" i="1"/>
  <c r="L759" i="1" s="1"/>
  <c r="M759" i="1" l="1"/>
  <c r="N759" i="1" s="1"/>
  <c r="K760" i="1"/>
  <c r="L760" i="1" s="1"/>
  <c r="M760" i="1" l="1"/>
  <c r="N760" i="1" s="1"/>
  <c r="K761" i="1"/>
  <c r="L761" i="1" s="1"/>
  <c r="M761" i="1" l="1"/>
  <c r="N761" i="1" s="1"/>
  <c r="K762" i="1"/>
  <c r="L762" i="1" s="1"/>
  <c r="M762" i="1" l="1"/>
  <c r="N762" i="1" s="1"/>
  <c r="K763" i="1"/>
  <c r="L763" i="1" s="1"/>
  <c r="M763" i="1" l="1"/>
  <c r="N763" i="1" s="1"/>
  <c r="K764" i="1"/>
  <c r="L764" i="1" s="1"/>
  <c r="M764" i="1" l="1"/>
  <c r="N764" i="1" s="1"/>
  <c r="K765" i="1"/>
  <c r="L765" i="1" s="1"/>
  <c r="M765" i="1" l="1"/>
  <c r="N765" i="1" s="1"/>
  <c r="K766" i="1"/>
  <c r="L766" i="1" s="1"/>
  <c r="M766" i="1" l="1"/>
  <c r="N766" i="1" s="1"/>
  <c r="K767" i="1"/>
  <c r="L767" i="1" s="1"/>
  <c r="M767" i="1" l="1"/>
  <c r="N767" i="1" s="1"/>
  <c r="K768" i="1"/>
  <c r="L768" i="1" s="1"/>
  <c r="M768" i="1" l="1"/>
  <c r="N768" i="1" s="1"/>
  <c r="K769" i="1"/>
  <c r="L769" i="1" s="1"/>
  <c r="M769" i="1" l="1"/>
  <c r="N769" i="1" s="1"/>
  <c r="K770" i="1"/>
  <c r="L770" i="1" s="1"/>
  <c r="M770" i="1" l="1"/>
  <c r="N770" i="1" s="1"/>
  <c r="K771" i="1"/>
  <c r="L771" i="1" s="1"/>
  <c r="M771" i="1" l="1"/>
  <c r="N771" i="1" s="1"/>
  <c r="K772" i="1"/>
  <c r="L772" i="1" s="1"/>
  <c r="M772" i="1" l="1"/>
  <c r="N772" i="1" s="1"/>
  <c r="K773" i="1"/>
  <c r="L773" i="1" s="1"/>
  <c r="M773" i="1" l="1"/>
  <c r="N773" i="1" s="1"/>
  <c r="K774" i="1"/>
  <c r="L774" i="1" s="1"/>
  <c r="M774" i="1" l="1"/>
  <c r="N774" i="1" s="1"/>
  <c r="K775" i="1"/>
  <c r="L775" i="1" s="1"/>
  <c r="M775" i="1" l="1"/>
  <c r="N775" i="1" s="1"/>
  <c r="K776" i="1"/>
  <c r="L776" i="1" s="1"/>
  <c r="M776" i="1" l="1"/>
  <c r="N776" i="1" s="1"/>
  <c r="K777" i="1"/>
  <c r="L777" i="1" s="1"/>
  <c r="M777" i="1" l="1"/>
  <c r="N777" i="1" s="1"/>
  <c r="K778" i="1"/>
  <c r="L778" i="1" s="1"/>
  <c r="M778" i="1" l="1"/>
  <c r="N778" i="1" s="1"/>
  <c r="K779" i="1"/>
  <c r="L779" i="1" s="1"/>
  <c r="M779" i="1" l="1"/>
  <c r="N779" i="1" s="1"/>
  <c r="K780" i="1"/>
  <c r="L780" i="1" s="1"/>
  <c r="M780" i="1" l="1"/>
  <c r="N780" i="1" s="1"/>
  <c r="K781" i="1"/>
  <c r="L781" i="1" s="1"/>
  <c r="M781" i="1" l="1"/>
  <c r="N781" i="1" s="1"/>
  <c r="K782" i="1"/>
  <c r="L782" i="1" s="1"/>
  <c r="M782" i="1" l="1"/>
  <c r="N782" i="1" s="1"/>
  <c r="K783" i="1"/>
  <c r="L783" i="1" s="1"/>
  <c r="M783" i="1" l="1"/>
  <c r="N783" i="1" s="1"/>
  <c r="K784" i="1"/>
  <c r="L784" i="1" s="1"/>
  <c r="M784" i="1" l="1"/>
  <c r="N784" i="1" s="1"/>
  <c r="K785" i="1"/>
  <c r="L785" i="1" s="1"/>
  <c r="M785" i="1" l="1"/>
  <c r="N785" i="1" s="1"/>
  <c r="K786" i="1"/>
  <c r="L786" i="1" s="1"/>
  <c r="M786" i="1" l="1"/>
  <c r="N786" i="1" s="1"/>
  <c r="K787" i="1"/>
  <c r="L787" i="1" s="1"/>
  <c r="M787" i="1" l="1"/>
  <c r="N787" i="1" s="1"/>
  <c r="K788" i="1"/>
  <c r="L788" i="1" s="1"/>
  <c r="M788" i="1" l="1"/>
  <c r="N788" i="1" s="1"/>
  <c r="K789" i="1"/>
  <c r="L789" i="1" s="1"/>
  <c r="M789" i="1" l="1"/>
  <c r="N789" i="1" s="1"/>
  <c r="K790" i="1"/>
  <c r="L790" i="1" s="1"/>
  <c r="M790" i="1" l="1"/>
  <c r="N790" i="1" s="1"/>
  <c r="K791" i="1"/>
  <c r="L791" i="1" s="1"/>
  <c r="M791" i="1" l="1"/>
  <c r="N791" i="1" s="1"/>
  <c r="K792" i="1"/>
  <c r="L792" i="1" s="1"/>
  <c r="M792" i="1" l="1"/>
  <c r="N792" i="1" s="1"/>
  <c r="K793" i="1"/>
  <c r="L793" i="1" s="1"/>
  <c r="M793" i="1" l="1"/>
  <c r="N793" i="1" s="1"/>
  <c r="K794" i="1"/>
  <c r="L794" i="1" s="1"/>
  <c r="M794" i="1" l="1"/>
  <c r="N794" i="1" s="1"/>
  <c r="K795" i="1"/>
  <c r="L795" i="1" s="1"/>
  <c r="M795" i="1" l="1"/>
  <c r="N795" i="1" s="1"/>
  <c r="K796" i="1"/>
  <c r="L796" i="1" s="1"/>
  <c r="M796" i="1" l="1"/>
  <c r="N796" i="1" s="1"/>
  <c r="K797" i="1"/>
  <c r="L797" i="1" s="1"/>
  <c r="M797" i="1" l="1"/>
  <c r="N797" i="1" s="1"/>
  <c r="K798" i="1"/>
  <c r="L798" i="1" s="1"/>
  <c r="M798" i="1" l="1"/>
  <c r="N798" i="1" s="1"/>
  <c r="K799" i="1"/>
  <c r="L799" i="1" s="1"/>
  <c r="M799" i="1" l="1"/>
  <c r="N799" i="1" s="1"/>
  <c r="K800" i="1"/>
  <c r="L800" i="1" s="1"/>
  <c r="M800" i="1" l="1"/>
  <c r="N800" i="1" s="1"/>
  <c r="K801" i="1"/>
  <c r="L801" i="1" s="1"/>
  <c r="M801" i="1" l="1"/>
  <c r="N801" i="1" s="1"/>
  <c r="K802" i="1"/>
  <c r="L802" i="1" s="1"/>
  <c r="M802" i="1" l="1"/>
  <c r="N802" i="1" s="1"/>
  <c r="K803" i="1"/>
  <c r="L803" i="1" s="1"/>
  <c r="M803" i="1" l="1"/>
  <c r="N803" i="1" s="1"/>
  <c r="K804" i="1"/>
  <c r="L804" i="1" s="1"/>
  <c r="M804" i="1" l="1"/>
  <c r="N804" i="1" s="1"/>
  <c r="K805" i="1"/>
  <c r="L805" i="1" s="1"/>
  <c r="M805" i="1" l="1"/>
  <c r="N805" i="1" s="1"/>
  <c r="K806" i="1"/>
  <c r="L806" i="1" s="1"/>
  <c r="M806" i="1" l="1"/>
  <c r="N806" i="1" s="1"/>
  <c r="K807" i="1"/>
  <c r="L807" i="1" s="1"/>
  <c r="M807" i="1" l="1"/>
  <c r="N807" i="1" s="1"/>
  <c r="K808" i="1"/>
  <c r="L808" i="1" s="1"/>
  <c r="M808" i="1" l="1"/>
  <c r="N808" i="1" s="1"/>
  <c r="K809" i="1"/>
  <c r="L809" i="1" s="1"/>
  <c r="M809" i="1" l="1"/>
  <c r="N809" i="1" s="1"/>
  <c r="K810" i="1"/>
  <c r="L810" i="1" s="1"/>
  <c r="M810" i="1" l="1"/>
  <c r="N810" i="1" s="1"/>
  <c r="K811" i="1"/>
  <c r="L811" i="1" s="1"/>
  <c r="M811" i="1" l="1"/>
  <c r="N811" i="1" s="1"/>
  <c r="K812" i="1"/>
  <c r="L812" i="1" s="1"/>
  <c r="M812" i="1" l="1"/>
  <c r="N812" i="1" s="1"/>
  <c r="K813" i="1"/>
  <c r="L813" i="1" s="1"/>
  <c r="M813" i="1" l="1"/>
  <c r="N813" i="1" s="1"/>
  <c r="K814" i="1"/>
  <c r="L814" i="1" s="1"/>
  <c r="M814" i="1" l="1"/>
  <c r="N814" i="1" s="1"/>
  <c r="K815" i="1"/>
  <c r="L815" i="1" s="1"/>
  <c r="M815" i="1" l="1"/>
  <c r="N815" i="1" s="1"/>
  <c r="K816" i="1"/>
  <c r="L816" i="1" s="1"/>
  <c r="M816" i="1" l="1"/>
  <c r="N816" i="1" s="1"/>
  <c r="K817" i="1"/>
  <c r="L817" i="1" s="1"/>
  <c r="M817" i="1" l="1"/>
  <c r="N817" i="1" s="1"/>
  <c r="K818" i="1"/>
  <c r="L818" i="1" s="1"/>
  <c r="M818" i="1" l="1"/>
  <c r="N818" i="1" s="1"/>
  <c r="K819" i="1"/>
  <c r="L819" i="1" s="1"/>
  <c r="M819" i="1" l="1"/>
  <c r="N819" i="1" s="1"/>
  <c r="K820" i="1"/>
  <c r="L820" i="1" s="1"/>
  <c r="M820" i="1" l="1"/>
  <c r="N820" i="1" s="1"/>
  <c r="K821" i="1"/>
  <c r="L821" i="1" s="1"/>
  <c r="M821" i="1" l="1"/>
  <c r="N821" i="1" s="1"/>
  <c r="K822" i="1"/>
  <c r="L822" i="1" s="1"/>
  <c r="M822" i="1" l="1"/>
  <c r="N822" i="1" s="1"/>
  <c r="K823" i="1"/>
  <c r="L823" i="1" s="1"/>
  <c r="M823" i="1" l="1"/>
  <c r="N823" i="1" s="1"/>
  <c r="K824" i="1"/>
  <c r="L824" i="1" s="1"/>
  <c r="M824" i="1" l="1"/>
  <c r="N824" i="1" s="1"/>
  <c r="K825" i="1"/>
  <c r="L825" i="1" s="1"/>
  <c r="M825" i="1" l="1"/>
  <c r="N825" i="1" s="1"/>
  <c r="K826" i="1"/>
  <c r="L826" i="1" s="1"/>
  <c r="M826" i="1" l="1"/>
  <c r="N826" i="1" s="1"/>
  <c r="K827" i="1"/>
  <c r="L827" i="1" s="1"/>
  <c r="M827" i="1" l="1"/>
  <c r="N827" i="1" s="1"/>
  <c r="K828" i="1"/>
  <c r="L828" i="1" s="1"/>
  <c r="M828" i="1" l="1"/>
  <c r="N828" i="1" s="1"/>
  <c r="K829" i="1"/>
  <c r="L829" i="1" s="1"/>
  <c r="M829" i="1" l="1"/>
  <c r="N829" i="1" s="1"/>
  <c r="K830" i="1"/>
  <c r="L830" i="1" s="1"/>
  <c r="M830" i="1" l="1"/>
  <c r="N830" i="1" s="1"/>
  <c r="K831" i="1"/>
  <c r="L831" i="1" s="1"/>
  <c r="M831" i="1" l="1"/>
  <c r="N831" i="1" s="1"/>
  <c r="K832" i="1"/>
  <c r="L832" i="1" s="1"/>
  <c r="M832" i="1" l="1"/>
  <c r="N832" i="1" s="1"/>
  <c r="K833" i="1"/>
  <c r="L833" i="1" s="1"/>
  <c r="M833" i="1" l="1"/>
  <c r="N833" i="1" s="1"/>
  <c r="K834" i="1"/>
  <c r="L834" i="1" s="1"/>
  <c r="M834" i="1" l="1"/>
  <c r="N834" i="1" s="1"/>
  <c r="K835" i="1"/>
  <c r="L835" i="1" s="1"/>
  <c r="M835" i="1" l="1"/>
  <c r="N835" i="1" s="1"/>
  <c r="K836" i="1"/>
  <c r="L836" i="1" s="1"/>
  <c r="M836" i="1" l="1"/>
  <c r="N836" i="1" s="1"/>
  <c r="K837" i="1"/>
  <c r="L837" i="1" s="1"/>
  <c r="M837" i="1" l="1"/>
  <c r="N837" i="1" s="1"/>
  <c r="K838" i="1"/>
  <c r="L838" i="1" s="1"/>
  <c r="M838" i="1" l="1"/>
  <c r="N838" i="1" s="1"/>
  <c r="K839" i="1"/>
  <c r="L839" i="1" s="1"/>
  <c r="M839" i="1" l="1"/>
  <c r="N839" i="1" s="1"/>
  <c r="K840" i="1"/>
  <c r="L840" i="1" s="1"/>
  <c r="M840" i="1" l="1"/>
  <c r="N840" i="1" s="1"/>
  <c r="K841" i="1"/>
  <c r="L841" i="1" s="1"/>
  <c r="M841" i="1" l="1"/>
  <c r="N841" i="1" s="1"/>
  <c r="K842" i="1"/>
  <c r="L842" i="1" s="1"/>
  <c r="M842" i="1" l="1"/>
  <c r="N842" i="1" s="1"/>
  <c r="K843" i="1"/>
  <c r="L843" i="1" s="1"/>
  <c r="M843" i="1" l="1"/>
  <c r="N843" i="1" s="1"/>
  <c r="K844" i="1"/>
  <c r="L844" i="1" s="1"/>
  <c r="M844" i="1" l="1"/>
  <c r="N844" i="1" s="1"/>
  <c r="K845" i="1"/>
  <c r="L845" i="1" s="1"/>
  <c r="M845" i="1" l="1"/>
  <c r="N845" i="1" s="1"/>
  <c r="K846" i="1"/>
  <c r="L846" i="1" s="1"/>
  <c r="M846" i="1" l="1"/>
  <c r="N846" i="1" s="1"/>
  <c r="K847" i="1"/>
  <c r="L847" i="1" s="1"/>
  <c r="M847" i="1" l="1"/>
  <c r="N847" i="1" s="1"/>
  <c r="K848" i="1"/>
  <c r="L848" i="1" s="1"/>
  <c r="M848" i="1" l="1"/>
  <c r="N848" i="1" s="1"/>
  <c r="K849" i="1"/>
  <c r="L849" i="1" s="1"/>
  <c r="M849" i="1" l="1"/>
  <c r="N849" i="1" s="1"/>
  <c r="K850" i="1"/>
  <c r="L850" i="1" s="1"/>
  <c r="M850" i="1" l="1"/>
  <c r="N850" i="1" s="1"/>
  <c r="K851" i="1"/>
  <c r="L851" i="1" s="1"/>
  <c r="M851" i="1" l="1"/>
  <c r="N851" i="1" s="1"/>
  <c r="K852" i="1"/>
  <c r="L852" i="1" s="1"/>
  <c r="M852" i="1" l="1"/>
  <c r="N852" i="1" s="1"/>
  <c r="K853" i="1"/>
  <c r="L853" i="1" s="1"/>
  <c r="M853" i="1" l="1"/>
  <c r="N853" i="1" s="1"/>
  <c r="K854" i="1"/>
  <c r="L854" i="1" s="1"/>
  <c r="M854" i="1" l="1"/>
  <c r="N854" i="1" s="1"/>
  <c r="K855" i="1"/>
  <c r="L855" i="1" s="1"/>
  <c r="M855" i="1" l="1"/>
  <c r="N855" i="1" s="1"/>
  <c r="K856" i="1"/>
  <c r="L856" i="1" s="1"/>
  <c r="M856" i="1" l="1"/>
  <c r="N856" i="1" s="1"/>
  <c r="K857" i="1"/>
  <c r="L857" i="1" s="1"/>
  <c r="M857" i="1" l="1"/>
  <c r="N857" i="1" s="1"/>
  <c r="K858" i="1"/>
  <c r="L858" i="1" s="1"/>
  <c r="M858" i="1" l="1"/>
  <c r="N858" i="1" s="1"/>
  <c r="K859" i="1"/>
  <c r="L859" i="1" s="1"/>
  <c r="M859" i="1" l="1"/>
  <c r="N859" i="1" s="1"/>
  <c r="K860" i="1"/>
  <c r="L860" i="1" s="1"/>
  <c r="M860" i="1" l="1"/>
  <c r="N860" i="1" s="1"/>
  <c r="K861" i="1"/>
  <c r="L861" i="1" s="1"/>
  <c r="M861" i="1" l="1"/>
  <c r="N861" i="1" s="1"/>
  <c r="K862" i="1"/>
  <c r="L862" i="1" s="1"/>
  <c r="M862" i="1" l="1"/>
  <c r="N862" i="1" s="1"/>
  <c r="K863" i="1"/>
  <c r="L863" i="1" s="1"/>
  <c r="M863" i="1" l="1"/>
  <c r="N863" i="1" s="1"/>
  <c r="K864" i="1"/>
  <c r="L864" i="1" s="1"/>
  <c r="M864" i="1" l="1"/>
  <c r="N864" i="1" s="1"/>
  <c r="K865" i="1"/>
  <c r="L865" i="1" s="1"/>
  <c r="M865" i="1" l="1"/>
  <c r="N865" i="1" s="1"/>
  <c r="K866" i="1"/>
  <c r="L866" i="1" s="1"/>
  <c r="M866" i="1" l="1"/>
  <c r="N866" i="1" s="1"/>
  <c r="K867" i="1"/>
  <c r="L867" i="1" s="1"/>
  <c r="M867" i="1" l="1"/>
  <c r="N867" i="1" s="1"/>
  <c r="K868" i="1"/>
  <c r="L868" i="1" s="1"/>
  <c r="M868" i="1" l="1"/>
  <c r="N868" i="1" s="1"/>
  <c r="K869" i="1"/>
  <c r="L869" i="1" s="1"/>
  <c r="M869" i="1" l="1"/>
  <c r="N869" i="1" s="1"/>
  <c r="K870" i="1"/>
  <c r="L870" i="1" s="1"/>
  <c r="M870" i="1" l="1"/>
  <c r="N870" i="1" s="1"/>
  <c r="K871" i="1"/>
  <c r="L871" i="1" s="1"/>
  <c r="M871" i="1" l="1"/>
  <c r="N871" i="1" s="1"/>
  <c r="K872" i="1"/>
  <c r="L872" i="1" s="1"/>
  <c r="M872" i="1" l="1"/>
  <c r="N872" i="1" s="1"/>
  <c r="K873" i="1"/>
  <c r="L873" i="1" s="1"/>
  <c r="M873" i="1" l="1"/>
  <c r="N873" i="1" s="1"/>
  <c r="K874" i="1"/>
  <c r="L874" i="1" s="1"/>
  <c r="M874" i="1" l="1"/>
  <c r="N874" i="1" s="1"/>
  <c r="K875" i="1"/>
  <c r="L875" i="1" s="1"/>
  <c r="M875" i="1" l="1"/>
  <c r="N875" i="1" s="1"/>
  <c r="K876" i="1"/>
  <c r="L876" i="1" s="1"/>
  <c r="M876" i="1" l="1"/>
  <c r="N876" i="1" s="1"/>
  <c r="K877" i="1"/>
  <c r="L877" i="1" s="1"/>
  <c r="M877" i="1" l="1"/>
  <c r="N877" i="1" s="1"/>
  <c r="K878" i="1"/>
  <c r="L878" i="1" s="1"/>
  <c r="M878" i="1" l="1"/>
  <c r="N878" i="1" s="1"/>
  <c r="K879" i="1"/>
  <c r="L879" i="1" s="1"/>
  <c r="M879" i="1" l="1"/>
  <c r="N879" i="1" s="1"/>
  <c r="K880" i="1"/>
  <c r="L880" i="1" s="1"/>
  <c r="M880" i="1" l="1"/>
  <c r="N880" i="1" s="1"/>
  <c r="K881" i="1"/>
  <c r="L881" i="1" s="1"/>
  <c r="M881" i="1" l="1"/>
  <c r="N881" i="1" s="1"/>
  <c r="K882" i="1"/>
  <c r="L882" i="1" s="1"/>
  <c r="M882" i="1" l="1"/>
  <c r="N882" i="1" s="1"/>
  <c r="K883" i="1"/>
  <c r="L883" i="1" s="1"/>
  <c r="M883" i="1" l="1"/>
  <c r="N883" i="1" s="1"/>
  <c r="K884" i="1"/>
  <c r="L884" i="1" s="1"/>
  <c r="M884" i="1" l="1"/>
  <c r="N884" i="1" s="1"/>
  <c r="K885" i="1"/>
  <c r="L885" i="1" s="1"/>
  <c r="M885" i="1" l="1"/>
  <c r="N885" i="1" s="1"/>
  <c r="K886" i="1"/>
  <c r="L886" i="1" s="1"/>
  <c r="M886" i="1" l="1"/>
  <c r="N886" i="1" s="1"/>
  <c r="K887" i="1"/>
  <c r="L887" i="1" s="1"/>
  <c r="M887" i="1" l="1"/>
  <c r="N887" i="1" s="1"/>
  <c r="K888" i="1"/>
  <c r="L888" i="1" s="1"/>
  <c r="M888" i="1" l="1"/>
  <c r="N888" i="1" s="1"/>
  <c r="K889" i="1"/>
  <c r="L889" i="1" s="1"/>
  <c r="M889" i="1" l="1"/>
  <c r="N889" i="1" s="1"/>
  <c r="K890" i="1"/>
  <c r="L890" i="1" s="1"/>
  <c r="M890" i="1" l="1"/>
  <c r="N890" i="1" s="1"/>
  <c r="K891" i="1"/>
  <c r="L891" i="1" s="1"/>
  <c r="M891" i="1" l="1"/>
  <c r="N891" i="1" s="1"/>
  <c r="K892" i="1"/>
  <c r="L892" i="1" s="1"/>
  <c r="M892" i="1" l="1"/>
  <c r="N892" i="1" s="1"/>
  <c r="K893" i="1"/>
  <c r="L893" i="1" s="1"/>
  <c r="M893" i="1" l="1"/>
  <c r="N893" i="1" s="1"/>
  <c r="K894" i="1"/>
  <c r="L894" i="1" s="1"/>
  <c r="M894" i="1" l="1"/>
  <c r="N894" i="1" s="1"/>
  <c r="K895" i="1"/>
  <c r="L895" i="1" s="1"/>
  <c r="M895" i="1" l="1"/>
  <c r="N895" i="1" s="1"/>
  <c r="K896" i="1"/>
  <c r="L896" i="1" s="1"/>
  <c r="M896" i="1" l="1"/>
  <c r="N896" i="1" s="1"/>
  <c r="K897" i="1"/>
  <c r="L897" i="1" s="1"/>
  <c r="M897" i="1" l="1"/>
  <c r="N897" i="1" s="1"/>
  <c r="K898" i="1"/>
  <c r="L898" i="1" s="1"/>
  <c r="M898" i="1" l="1"/>
  <c r="N898" i="1" s="1"/>
  <c r="K899" i="1"/>
  <c r="L899" i="1" s="1"/>
  <c r="M899" i="1" l="1"/>
  <c r="N899" i="1" s="1"/>
  <c r="K900" i="1"/>
  <c r="L900" i="1" s="1"/>
  <c r="M900" i="1" l="1"/>
  <c r="N900" i="1" s="1"/>
  <c r="K901" i="1"/>
  <c r="L901" i="1" s="1"/>
  <c r="M901" i="1" l="1"/>
  <c r="N901" i="1" s="1"/>
  <c r="K902" i="1"/>
  <c r="L902" i="1" s="1"/>
  <c r="M902" i="1" l="1"/>
  <c r="N902" i="1" s="1"/>
  <c r="K903" i="1"/>
  <c r="L903" i="1" s="1"/>
  <c r="M903" i="1" l="1"/>
  <c r="N903" i="1" s="1"/>
  <c r="K904" i="1"/>
  <c r="L904" i="1" s="1"/>
  <c r="M904" i="1" l="1"/>
  <c r="N904" i="1" s="1"/>
  <c r="K905" i="1"/>
  <c r="L905" i="1" s="1"/>
  <c r="M905" i="1" l="1"/>
  <c r="N905" i="1" s="1"/>
  <c r="K906" i="1"/>
  <c r="L906" i="1" s="1"/>
  <c r="M906" i="1" l="1"/>
  <c r="N906" i="1" s="1"/>
  <c r="K907" i="1"/>
  <c r="L907" i="1" s="1"/>
  <c r="M907" i="1" l="1"/>
  <c r="N907" i="1" s="1"/>
  <c r="K908" i="1"/>
  <c r="L908" i="1" s="1"/>
  <c r="M908" i="1" l="1"/>
  <c r="N908" i="1" s="1"/>
  <c r="K909" i="1"/>
  <c r="L909" i="1" s="1"/>
  <c r="M909" i="1" l="1"/>
  <c r="N909" i="1" s="1"/>
  <c r="K910" i="1"/>
  <c r="L910" i="1" s="1"/>
  <c r="M910" i="1" l="1"/>
  <c r="N910" i="1" s="1"/>
  <c r="K911" i="1"/>
  <c r="L911" i="1" s="1"/>
  <c r="M911" i="1" l="1"/>
  <c r="N911" i="1" s="1"/>
  <c r="K912" i="1"/>
  <c r="L912" i="1" s="1"/>
  <c r="M912" i="1" l="1"/>
  <c r="N912" i="1" s="1"/>
  <c r="K913" i="1"/>
  <c r="L913" i="1" s="1"/>
  <c r="M913" i="1" l="1"/>
  <c r="N913" i="1" s="1"/>
  <c r="K914" i="1"/>
  <c r="L914" i="1" s="1"/>
  <c r="M914" i="1" l="1"/>
  <c r="N914" i="1" s="1"/>
  <c r="K915" i="1"/>
  <c r="L915" i="1" s="1"/>
  <c r="M915" i="1" l="1"/>
  <c r="N915" i="1" s="1"/>
  <c r="K916" i="1"/>
  <c r="L916" i="1" s="1"/>
  <c r="M916" i="1" l="1"/>
  <c r="N916" i="1" s="1"/>
  <c r="K917" i="1"/>
  <c r="L917" i="1" s="1"/>
  <c r="M917" i="1" l="1"/>
  <c r="N917" i="1" s="1"/>
  <c r="K918" i="1"/>
  <c r="L918" i="1" s="1"/>
  <c r="M918" i="1" l="1"/>
  <c r="N918" i="1" s="1"/>
  <c r="K919" i="1"/>
  <c r="L919" i="1" s="1"/>
  <c r="M919" i="1" l="1"/>
  <c r="N919" i="1" s="1"/>
  <c r="K920" i="1"/>
  <c r="L920" i="1" s="1"/>
  <c r="M920" i="1" l="1"/>
  <c r="N920" i="1" s="1"/>
  <c r="K921" i="1"/>
  <c r="L921" i="1" s="1"/>
  <c r="M921" i="1" l="1"/>
  <c r="N921" i="1" s="1"/>
  <c r="K922" i="1"/>
  <c r="L922" i="1" s="1"/>
  <c r="M922" i="1" l="1"/>
  <c r="N922" i="1" s="1"/>
  <c r="K923" i="1"/>
  <c r="L923" i="1" s="1"/>
  <c r="M923" i="1" l="1"/>
  <c r="N923" i="1" s="1"/>
  <c r="K924" i="1"/>
  <c r="L924" i="1" s="1"/>
  <c r="M924" i="1" l="1"/>
  <c r="N924" i="1" s="1"/>
  <c r="K925" i="1"/>
  <c r="L925" i="1" s="1"/>
  <c r="M925" i="1" l="1"/>
  <c r="N925" i="1" s="1"/>
  <c r="K926" i="1"/>
  <c r="L926" i="1" s="1"/>
  <c r="M926" i="1" l="1"/>
  <c r="N926" i="1" s="1"/>
  <c r="K927" i="1"/>
  <c r="L927" i="1" s="1"/>
  <c r="M927" i="1" l="1"/>
  <c r="N927" i="1" s="1"/>
  <c r="K928" i="1"/>
  <c r="L928" i="1" s="1"/>
  <c r="M928" i="1" l="1"/>
  <c r="N928" i="1" s="1"/>
  <c r="K929" i="1"/>
  <c r="L929" i="1" s="1"/>
  <c r="M929" i="1" l="1"/>
  <c r="N929" i="1" s="1"/>
  <c r="K930" i="1"/>
  <c r="L930" i="1" s="1"/>
  <c r="M930" i="1" l="1"/>
  <c r="N930" i="1" s="1"/>
  <c r="K931" i="1"/>
  <c r="L931" i="1" s="1"/>
  <c r="M931" i="1" l="1"/>
  <c r="N931" i="1" s="1"/>
  <c r="K932" i="1"/>
  <c r="L932" i="1" s="1"/>
  <c r="M932" i="1" l="1"/>
  <c r="N932" i="1" s="1"/>
  <c r="K933" i="1"/>
  <c r="L933" i="1" s="1"/>
  <c r="M933" i="1" l="1"/>
  <c r="N933" i="1" s="1"/>
  <c r="K934" i="1"/>
  <c r="L934" i="1" s="1"/>
  <c r="M934" i="1" l="1"/>
  <c r="N934" i="1" s="1"/>
  <c r="K935" i="1"/>
  <c r="L935" i="1" s="1"/>
  <c r="M935" i="1" l="1"/>
  <c r="N935" i="1" s="1"/>
  <c r="K936" i="1"/>
  <c r="L936" i="1" s="1"/>
  <c r="M936" i="1" l="1"/>
  <c r="N936" i="1" s="1"/>
  <c r="K937" i="1"/>
  <c r="L937" i="1" s="1"/>
  <c r="M937" i="1" l="1"/>
  <c r="N937" i="1" s="1"/>
  <c r="K938" i="1"/>
  <c r="L938" i="1" s="1"/>
  <c r="M938" i="1" l="1"/>
  <c r="N938" i="1" s="1"/>
  <c r="K939" i="1"/>
  <c r="L939" i="1" s="1"/>
  <c r="M939" i="1" l="1"/>
  <c r="N939" i="1" s="1"/>
  <c r="K940" i="1"/>
  <c r="L940" i="1" s="1"/>
  <c r="M940" i="1" l="1"/>
  <c r="N940" i="1" s="1"/>
  <c r="K941" i="1"/>
  <c r="L941" i="1" s="1"/>
  <c r="M941" i="1" l="1"/>
  <c r="N941" i="1" s="1"/>
  <c r="K942" i="1"/>
  <c r="L942" i="1" s="1"/>
  <c r="M942" i="1" l="1"/>
  <c r="N942" i="1" s="1"/>
  <c r="K943" i="1"/>
  <c r="L943" i="1" s="1"/>
  <c r="M943" i="1" l="1"/>
  <c r="N943" i="1" s="1"/>
  <c r="K944" i="1"/>
  <c r="L944" i="1" s="1"/>
  <c r="M944" i="1" l="1"/>
  <c r="N944" i="1" s="1"/>
  <c r="K945" i="1"/>
  <c r="L945" i="1" s="1"/>
  <c r="M945" i="1" l="1"/>
  <c r="N945" i="1" s="1"/>
  <c r="K946" i="1"/>
  <c r="L946" i="1" s="1"/>
  <c r="M946" i="1" l="1"/>
  <c r="N946" i="1" s="1"/>
  <c r="K947" i="1"/>
  <c r="L947" i="1" s="1"/>
  <c r="M947" i="1" l="1"/>
  <c r="N947" i="1" s="1"/>
  <c r="K948" i="1"/>
  <c r="L948" i="1" s="1"/>
  <c r="M948" i="1" l="1"/>
  <c r="N948" i="1" s="1"/>
  <c r="K949" i="1"/>
  <c r="L949" i="1" s="1"/>
  <c r="M949" i="1" l="1"/>
  <c r="N949" i="1" s="1"/>
  <c r="K950" i="1"/>
  <c r="L950" i="1" s="1"/>
  <c r="M950" i="1" l="1"/>
  <c r="N950" i="1" s="1"/>
  <c r="K951" i="1"/>
  <c r="L951" i="1" s="1"/>
  <c r="M951" i="1" l="1"/>
  <c r="N951" i="1" s="1"/>
  <c r="K952" i="1"/>
  <c r="L952" i="1" s="1"/>
  <c r="M952" i="1" l="1"/>
  <c r="N952" i="1" s="1"/>
  <c r="K953" i="1"/>
  <c r="L953" i="1" s="1"/>
  <c r="M953" i="1" l="1"/>
  <c r="N953" i="1" s="1"/>
  <c r="K954" i="1"/>
  <c r="L954" i="1" s="1"/>
  <c r="M954" i="1" l="1"/>
  <c r="N954" i="1" s="1"/>
  <c r="K955" i="1"/>
  <c r="L955" i="1" s="1"/>
  <c r="M955" i="1" l="1"/>
  <c r="N955" i="1" s="1"/>
  <c r="K956" i="1"/>
  <c r="L956" i="1" s="1"/>
  <c r="M956" i="1" l="1"/>
  <c r="N956" i="1" s="1"/>
  <c r="K957" i="1"/>
  <c r="L957" i="1" s="1"/>
  <c r="M957" i="1" l="1"/>
  <c r="N957" i="1" s="1"/>
  <c r="K958" i="1"/>
  <c r="L958" i="1" s="1"/>
  <c r="M958" i="1" l="1"/>
  <c r="N958" i="1" s="1"/>
  <c r="K959" i="1"/>
  <c r="L959" i="1" s="1"/>
  <c r="M959" i="1" l="1"/>
  <c r="N959" i="1" s="1"/>
  <c r="K960" i="1"/>
  <c r="L960" i="1" s="1"/>
  <c r="M960" i="1" l="1"/>
  <c r="N960" i="1" s="1"/>
  <c r="K961" i="1"/>
  <c r="L961" i="1" s="1"/>
  <c r="M961" i="1" l="1"/>
  <c r="N961" i="1" s="1"/>
  <c r="K962" i="1"/>
  <c r="L962" i="1" s="1"/>
  <c r="M962" i="1" l="1"/>
  <c r="N962" i="1" s="1"/>
  <c r="K963" i="1"/>
  <c r="L963" i="1" s="1"/>
  <c r="M963" i="1" l="1"/>
  <c r="N963" i="1" s="1"/>
  <c r="K964" i="1"/>
  <c r="L964" i="1" s="1"/>
  <c r="M964" i="1" l="1"/>
  <c r="N964" i="1" s="1"/>
  <c r="K965" i="1"/>
  <c r="L965" i="1" s="1"/>
  <c r="M965" i="1" l="1"/>
  <c r="N965" i="1" s="1"/>
  <c r="K966" i="1"/>
  <c r="L966" i="1" s="1"/>
  <c r="M966" i="1" l="1"/>
  <c r="N966" i="1" s="1"/>
  <c r="K967" i="1"/>
  <c r="L967" i="1" s="1"/>
  <c r="M967" i="1" l="1"/>
  <c r="N967" i="1" s="1"/>
  <c r="K968" i="1"/>
  <c r="L968" i="1" s="1"/>
  <c r="M968" i="1" l="1"/>
  <c r="N968" i="1" s="1"/>
  <c r="K969" i="1"/>
  <c r="L969" i="1" s="1"/>
  <c r="M969" i="1" l="1"/>
  <c r="N969" i="1" s="1"/>
  <c r="K970" i="1"/>
  <c r="L970" i="1" s="1"/>
  <c r="M970" i="1" l="1"/>
  <c r="N970" i="1" s="1"/>
  <c r="K971" i="1"/>
  <c r="L971" i="1" s="1"/>
  <c r="M971" i="1" l="1"/>
  <c r="N971" i="1" s="1"/>
  <c r="K972" i="1"/>
  <c r="L972" i="1" s="1"/>
  <c r="M972" i="1" l="1"/>
  <c r="C6" i="2" s="1"/>
  <c r="K973" i="1"/>
  <c r="L973" i="1" s="1"/>
  <c r="O6" i="2" l="1"/>
  <c r="N972" i="1"/>
  <c r="M973" i="1"/>
  <c r="N973" i="1" s="1"/>
  <c r="K974" i="1"/>
  <c r="L974" i="1" s="1"/>
  <c r="P6" i="2"/>
  <c r="Q6" i="2"/>
  <c r="M974" i="1" l="1"/>
  <c r="N974" i="1" s="1"/>
  <c r="K975" i="1"/>
  <c r="L975" i="1" s="1"/>
  <c r="M975" i="1" l="1"/>
  <c r="N975" i="1" s="1"/>
  <c r="K976" i="1"/>
  <c r="L976" i="1" s="1"/>
  <c r="M976" i="1" l="1"/>
  <c r="N976" i="1" s="1"/>
  <c r="K977" i="1"/>
  <c r="L977" i="1" s="1"/>
  <c r="M977" i="1" l="1"/>
  <c r="N977" i="1" s="1"/>
  <c r="K978" i="1"/>
  <c r="L978" i="1" s="1"/>
  <c r="M978" i="1" l="1"/>
  <c r="N978" i="1" s="1"/>
  <c r="K979" i="1"/>
  <c r="L979" i="1" s="1"/>
  <c r="M979" i="1" l="1"/>
  <c r="N979" i="1" s="1"/>
  <c r="K980" i="1"/>
  <c r="L980" i="1" s="1"/>
  <c r="M980" i="1" l="1"/>
  <c r="N980" i="1" s="1"/>
  <c r="K981" i="1"/>
  <c r="L981" i="1" s="1"/>
  <c r="M981" i="1" l="1"/>
  <c r="N981" i="1" s="1"/>
  <c r="K982" i="1"/>
  <c r="L982" i="1" s="1"/>
  <c r="M982" i="1" l="1"/>
  <c r="N982" i="1" s="1"/>
  <c r="K983" i="1"/>
  <c r="L983" i="1" s="1"/>
  <c r="M983" i="1" l="1"/>
  <c r="N983" i="1" s="1"/>
  <c r="K984" i="1"/>
  <c r="L984" i="1" s="1"/>
  <c r="M984" i="1" l="1"/>
  <c r="N984" i="1" s="1"/>
  <c r="K985" i="1"/>
  <c r="L985" i="1" s="1"/>
  <c r="M985" i="1" l="1"/>
  <c r="N985" i="1" s="1"/>
  <c r="K986" i="1"/>
  <c r="L986" i="1" s="1"/>
  <c r="M986" i="1" l="1"/>
  <c r="N986" i="1" s="1"/>
  <c r="K987" i="1"/>
  <c r="L987" i="1" s="1"/>
  <c r="M987" i="1" l="1"/>
  <c r="N987" i="1" s="1"/>
  <c r="K988" i="1"/>
  <c r="L988" i="1" s="1"/>
  <c r="M988" i="1" l="1"/>
  <c r="N988" i="1" s="1"/>
  <c r="K989" i="1"/>
  <c r="L989" i="1" s="1"/>
  <c r="M989" i="1" l="1"/>
  <c r="N989" i="1" s="1"/>
  <c r="K990" i="1"/>
  <c r="L990" i="1" s="1"/>
  <c r="M990" i="1" l="1"/>
  <c r="N990" i="1" s="1"/>
  <c r="K991" i="1"/>
  <c r="L991" i="1" s="1"/>
  <c r="M991" i="1" l="1"/>
  <c r="N991" i="1" s="1"/>
  <c r="K992" i="1"/>
  <c r="L992" i="1" s="1"/>
  <c r="M992" i="1" l="1"/>
  <c r="N992" i="1" s="1"/>
  <c r="K993" i="1"/>
  <c r="L993" i="1" s="1"/>
  <c r="M993" i="1" l="1"/>
  <c r="N993" i="1" s="1"/>
  <c r="K994" i="1"/>
  <c r="L994" i="1" s="1"/>
  <c r="M994" i="1" l="1"/>
  <c r="N994" i="1" s="1"/>
  <c r="K995" i="1"/>
  <c r="L995" i="1" s="1"/>
  <c r="M995" i="1" l="1"/>
  <c r="N995" i="1" s="1"/>
  <c r="K996" i="1"/>
  <c r="L996" i="1" s="1"/>
  <c r="M996" i="1" l="1"/>
  <c r="N996" i="1" s="1"/>
  <c r="K997" i="1"/>
  <c r="L997" i="1" s="1"/>
  <c r="M997" i="1" l="1"/>
  <c r="N997" i="1" s="1"/>
  <c r="K998" i="1"/>
  <c r="L998" i="1" s="1"/>
  <c r="M998" i="1" l="1"/>
  <c r="N998" i="1" s="1"/>
  <c r="K999" i="1"/>
  <c r="L999" i="1" s="1"/>
  <c r="M999" i="1" l="1"/>
  <c r="N999" i="1" s="1"/>
  <c r="K1000" i="1"/>
  <c r="L1000" i="1" s="1"/>
  <c r="M1000" i="1" l="1"/>
  <c r="N1000" i="1" s="1"/>
  <c r="K1001" i="1"/>
  <c r="L1001" i="1" s="1"/>
  <c r="M1001" i="1" l="1"/>
  <c r="N1001" i="1" s="1"/>
  <c r="K1002" i="1"/>
  <c r="L1002" i="1" s="1"/>
  <c r="M1002" i="1" l="1"/>
  <c r="N1002" i="1" s="1"/>
  <c r="K1003" i="1"/>
  <c r="L1003" i="1" s="1"/>
  <c r="M1003" i="1" l="1"/>
  <c r="N1003" i="1" s="1"/>
  <c r="K1004" i="1"/>
  <c r="L1004" i="1" s="1"/>
  <c r="M1004" i="1" l="1"/>
  <c r="N1004" i="1" s="1"/>
  <c r="K1005" i="1"/>
  <c r="L1005" i="1" s="1"/>
  <c r="M1005" i="1" l="1"/>
  <c r="N1005" i="1" s="1"/>
  <c r="K1006" i="1"/>
  <c r="L1006" i="1" s="1"/>
  <c r="M1006" i="1" l="1"/>
  <c r="N1006" i="1" s="1"/>
  <c r="K1007" i="1"/>
  <c r="L1007" i="1" s="1"/>
  <c r="M1007" i="1" l="1"/>
  <c r="N1007" i="1" s="1"/>
  <c r="K1008" i="1"/>
  <c r="L1008" i="1" s="1"/>
  <c r="M1008" i="1" l="1"/>
  <c r="N1008" i="1" s="1"/>
  <c r="K1009" i="1"/>
  <c r="L1009" i="1" s="1"/>
  <c r="M1009" i="1" l="1"/>
  <c r="N1009" i="1" s="1"/>
  <c r="K1010" i="1"/>
  <c r="L1010" i="1" s="1"/>
  <c r="M1010" i="1" l="1"/>
  <c r="N1010" i="1" s="1"/>
  <c r="K1011" i="1"/>
  <c r="L1011" i="1" s="1"/>
  <c r="M1011" i="1" l="1"/>
  <c r="N1011" i="1" s="1"/>
  <c r="K1012" i="1"/>
  <c r="L1012" i="1" s="1"/>
  <c r="M1012" i="1" l="1"/>
  <c r="N1012" i="1" s="1"/>
  <c r="K1013" i="1"/>
  <c r="L1013" i="1" s="1"/>
  <c r="M1013" i="1" l="1"/>
  <c r="N1013" i="1" s="1"/>
  <c r="K1014" i="1"/>
  <c r="L1014" i="1" s="1"/>
  <c r="M1014" i="1" l="1"/>
  <c r="N1014" i="1" s="1"/>
  <c r="K1015" i="1"/>
  <c r="L1015" i="1" s="1"/>
  <c r="M1015" i="1" l="1"/>
  <c r="N1015" i="1" s="1"/>
  <c r="K1016" i="1"/>
  <c r="L1016" i="1" s="1"/>
  <c r="M1016" i="1" l="1"/>
  <c r="N1016" i="1" s="1"/>
  <c r="K1017" i="1"/>
  <c r="L1017" i="1" s="1"/>
  <c r="M1017" i="1" l="1"/>
  <c r="N1017" i="1" s="1"/>
  <c r="K1018" i="1"/>
  <c r="L1018" i="1" s="1"/>
  <c r="M1018" i="1" l="1"/>
  <c r="N1018" i="1" s="1"/>
  <c r="K1019" i="1"/>
  <c r="L1019" i="1" s="1"/>
  <c r="M1019" i="1" l="1"/>
  <c r="N1019" i="1" s="1"/>
  <c r="K1020" i="1"/>
  <c r="L1020" i="1" s="1"/>
  <c r="M1020" i="1" l="1"/>
  <c r="N1020" i="1" s="1"/>
  <c r="K1021" i="1"/>
  <c r="L1021" i="1" s="1"/>
  <c r="M1021" i="1" l="1"/>
  <c r="N1021" i="1" s="1"/>
  <c r="K1022" i="1"/>
  <c r="L1022" i="1" s="1"/>
  <c r="M1022" i="1" l="1"/>
  <c r="N1022" i="1" s="1"/>
  <c r="K1023" i="1"/>
  <c r="L1023" i="1" s="1"/>
  <c r="M1023" i="1" l="1"/>
  <c r="N1023" i="1" s="1"/>
  <c r="K1024" i="1"/>
  <c r="L1024" i="1" s="1"/>
  <c r="M1024" i="1" l="1"/>
  <c r="N1024" i="1" s="1"/>
  <c r="K1025" i="1"/>
  <c r="L1025" i="1" s="1"/>
  <c r="M1025" i="1" l="1"/>
  <c r="N1025" i="1" s="1"/>
  <c r="K1026" i="1"/>
  <c r="L1026" i="1" s="1"/>
  <c r="M1026" i="1" l="1"/>
  <c r="N1026" i="1" s="1"/>
  <c r="K1027" i="1"/>
  <c r="L1027" i="1" s="1"/>
  <c r="M1027" i="1" l="1"/>
  <c r="N1027" i="1" s="1"/>
  <c r="K1028" i="1"/>
  <c r="L1028" i="1" s="1"/>
  <c r="M1028" i="1" l="1"/>
  <c r="N1028" i="1" s="1"/>
  <c r="K1029" i="1"/>
  <c r="L1029" i="1" s="1"/>
  <c r="M1029" i="1" l="1"/>
  <c r="N1029" i="1" s="1"/>
  <c r="K1030" i="1"/>
  <c r="L1030" i="1" s="1"/>
  <c r="M1030" i="1" l="1"/>
  <c r="N1030" i="1" s="1"/>
  <c r="K1031" i="1"/>
  <c r="L1031" i="1" s="1"/>
  <c r="M1031" i="1" l="1"/>
  <c r="N1031" i="1" s="1"/>
  <c r="K1032" i="1"/>
  <c r="L1032" i="1" s="1"/>
  <c r="M1032" i="1" l="1"/>
  <c r="N1032" i="1" s="1"/>
  <c r="K1033" i="1"/>
  <c r="L1033" i="1" s="1"/>
  <c r="M1033" i="1" l="1"/>
  <c r="N1033" i="1" s="1"/>
  <c r="K1034" i="1"/>
  <c r="L1034" i="1" s="1"/>
  <c r="M1034" i="1" l="1"/>
  <c r="N1034" i="1" s="1"/>
  <c r="K1035" i="1"/>
  <c r="L1035" i="1" s="1"/>
  <c r="M1035" i="1" l="1"/>
  <c r="N1035" i="1" s="1"/>
  <c r="K1036" i="1"/>
  <c r="L1036" i="1" s="1"/>
  <c r="M1036" i="1" l="1"/>
  <c r="N1036" i="1" s="1"/>
  <c r="K1037" i="1"/>
  <c r="L1037" i="1" s="1"/>
  <c r="M1037" i="1" l="1"/>
  <c r="N1037" i="1" s="1"/>
  <c r="K1038" i="1"/>
  <c r="L1038" i="1" s="1"/>
  <c r="M1038" i="1" l="1"/>
  <c r="N1038" i="1" s="1"/>
  <c r="K1039" i="1"/>
  <c r="L1039" i="1" s="1"/>
  <c r="M1039" i="1" l="1"/>
  <c r="N1039" i="1" s="1"/>
  <c r="K1040" i="1"/>
  <c r="L1040" i="1" s="1"/>
  <c r="M1040" i="1" l="1"/>
  <c r="N1040" i="1" s="1"/>
  <c r="K1041" i="1"/>
  <c r="L1041" i="1" s="1"/>
  <c r="M1041" i="1" l="1"/>
  <c r="N1041" i="1" s="1"/>
  <c r="K1042" i="1"/>
  <c r="L1042" i="1" s="1"/>
  <c r="M1042" i="1" l="1"/>
  <c r="N1042" i="1" s="1"/>
  <c r="K1043" i="1"/>
  <c r="L1043" i="1" s="1"/>
  <c r="M1043" i="1" l="1"/>
  <c r="N1043" i="1" s="1"/>
  <c r="K1044" i="1"/>
  <c r="L1044" i="1" s="1"/>
  <c r="M1044" i="1" l="1"/>
  <c r="N1044" i="1" s="1"/>
  <c r="K1045" i="1"/>
  <c r="L1045" i="1" s="1"/>
  <c r="M1045" i="1" l="1"/>
  <c r="N1045" i="1" s="1"/>
  <c r="K1046" i="1"/>
  <c r="L1046" i="1" s="1"/>
  <c r="M1046" i="1" l="1"/>
  <c r="N1046" i="1" s="1"/>
  <c r="K1047" i="1"/>
  <c r="L1047" i="1" s="1"/>
  <c r="M1047" i="1" l="1"/>
  <c r="N1047" i="1" s="1"/>
  <c r="K1048" i="1"/>
  <c r="L1048" i="1" s="1"/>
  <c r="M1048" i="1" l="1"/>
  <c r="N1048" i="1" s="1"/>
  <c r="K1049" i="1"/>
  <c r="L1049" i="1" s="1"/>
  <c r="M1049" i="1" l="1"/>
  <c r="N1049" i="1" s="1"/>
  <c r="K1050" i="1"/>
  <c r="L1050" i="1" s="1"/>
  <c r="M1050" i="1" l="1"/>
  <c r="N1050" i="1" s="1"/>
  <c r="K1051" i="1"/>
  <c r="L1051" i="1" s="1"/>
  <c r="M1051" i="1" l="1"/>
  <c r="N1051" i="1" s="1"/>
  <c r="K1052" i="1"/>
  <c r="L1052" i="1" s="1"/>
  <c r="M1052" i="1" l="1"/>
  <c r="N1052" i="1" s="1"/>
  <c r="K1053" i="1"/>
  <c r="L1053" i="1" s="1"/>
  <c r="M1053" i="1" l="1"/>
  <c r="N1053" i="1" s="1"/>
  <c r="K1054" i="1"/>
  <c r="L1054" i="1" s="1"/>
  <c r="M1054" i="1" l="1"/>
  <c r="N1054" i="1" s="1"/>
  <c r="K1055" i="1"/>
  <c r="L1055" i="1" s="1"/>
  <c r="M1055" i="1" l="1"/>
  <c r="N1055" i="1" s="1"/>
  <c r="K1056" i="1"/>
  <c r="L1056" i="1" s="1"/>
  <c r="M1056" i="1" l="1"/>
  <c r="N1056" i="1" s="1"/>
  <c r="K1057" i="1"/>
  <c r="L1057" i="1" s="1"/>
  <c r="M1057" i="1" l="1"/>
  <c r="N1057" i="1" s="1"/>
  <c r="K1058" i="1"/>
  <c r="L1058" i="1" s="1"/>
  <c r="M1058" i="1" l="1"/>
  <c r="N1058" i="1" s="1"/>
  <c r="K1059" i="1"/>
  <c r="L1059" i="1" s="1"/>
  <c r="M1059" i="1" l="1"/>
  <c r="N1059" i="1" s="1"/>
  <c r="K1060" i="1"/>
  <c r="L1060" i="1" s="1"/>
  <c r="M1060" i="1" l="1"/>
  <c r="N1060" i="1" s="1"/>
  <c r="K1061" i="1"/>
  <c r="L1061" i="1" s="1"/>
  <c r="M1061" i="1" l="1"/>
  <c r="N1061" i="1" s="1"/>
  <c r="K1062" i="1"/>
  <c r="L1062" i="1" s="1"/>
  <c r="M1062" i="1" l="1"/>
  <c r="N1062" i="1" s="1"/>
  <c r="K1063" i="1"/>
  <c r="L1063" i="1" s="1"/>
  <c r="M1063" i="1" l="1"/>
  <c r="N1063" i="1" s="1"/>
  <c r="K1064" i="1"/>
  <c r="L1064" i="1" s="1"/>
  <c r="M1064" i="1" l="1"/>
  <c r="N1064" i="1" s="1"/>
  <c r="K1065" i="1"/>
  <c r="L1065" i="1" s="1"/>
  <c r="M1065" i="1" l="1"/>
  <c r="N1065" i="1" s="1"/>
  <c r="K1066" i="1"/>
  <c r="L1066" i="1" s="1"/>
  <c r="M1066" i="1" l="1"/>
  <c r="N1066" i="1" s="1"/>
  <c r="K1067" i="1"/>
  <c r="L1067" i="1" s="1"/>
  <c r="M1067" i="1" l="1"/>
  <c r="N1067" i="1" s="1"/>
  <c r="K1068" i="1"/>
  <c r="L1068" i="1" s="1"/>
  <c r="M1068" i="1" l="1"/>
  <c r="N1068" i="1" s="1"/>
  <c r="K1069" i="1"/>
  <c r="L1069" i="1" s="1"/>
  <c r="M1069" i="1" l="1"/>
  <c r="N1069" i="1" s="1"/>
  <c r="K1070" i="1"/>
  <c r="L1070" i="1" s="1"/>
  <c r="M1070" i="1" l="1"/>
  <c r="N1070" i="1" s="1"/>
  <c r="K1071" i="1"/>
  <c r="L1071" i="1" s="1"/>
  <c r="M1071" i="1" l="1"/>
  <c r="N1071" i="1" s="1"/>
  <c r="K1072" i="1"/>
  <c r="L1072" i="1" s="1"/>
  <c r="M1072" i="1" l="1"/>
  <c r="N1072" i="1" s="1"/>
  <c r="K1073" i="1"/>
  <c r="L1073" i="1" s="1"/>
  <c r="M1073" i="1" l="1"/>
  <c r="N1073" i="1" s="1"/>
  <c r="K1074" i="1"/>
  <c r="L1074" i="1" s="1"/>
  <c r="M1074" i="1" l="1"/>
  <c r="N1074" i="1" s="1"/>
  <c r="K1075" i="1"/>
  <c r="L1075" i="1" s="1"/>
  <c r="M1075" i="1" l="1"/>
  <c r="N1075" i="1" s="1"/>
  <c r="K1076" i="1"/>
  <c r="L1076" i="1" s="1"/>
  <c r="M1076" i="1" l="1"/>
  <c r="N1076" i="1" s="1"/>
  <c r="K1077" i="1"/>
  <c r="L1077" i="1" s="1"/>
  <c r="M1077" i="1" l="1"/>
  <c r="N1077" i="1" s="1"/>
  <c r="K1078" i="1"/>
  <c r="L1078" i="1" s="1"/>
  <c r="M1078" i="1" l="1"/>
  <c r="N1078" i="1" s="1"/>
  <c r="K1079" i="1"/>
  <c r="L1079" i="1" s="1"/>
  <c r="M1079" i="1" l="1"/>
  <c r="N1079" i="1" s="1"/>
  <c r="K1080" i="1"/>
  <c r="L1080" i="1" s="1"/>
  <c r="M1080" i="1" l="1"/>
  <c r="N1080" i="1" s="1"/>
  <c r="K1081" i="1"/>
  <c r="L1081" i="1" s="1"/>
  <c r="M1081" i="1" l="1"/>
  <c r="N1081" i="1" s="1"/>
  <c r="K1082" i="1"/>
  <c r="L1082" i="1" s="1"/>
  <c r="M1082" i="1" s="1"/>
  <c r="K1083" i="1" l="1"/>
  <c r="L1083" i="1" s="1"/>
  <c r="M1083" i="1" s="1"/>
  <c r="N1082" i="1"/>
  <c r="K1084" i="1" l="1"/>
  <c r="L1084" i="1" s="1"/>
  <c r="M1084" i="1" s="1"/>
  <c r="N1083" i="1"/>
  <c r="K1085" i="1" l="1"/>
  <c r="L1085" i="1" s="1"/>
  <c r="M1085" i="1" s="1"/>
  <c r="N1084" i="1"/>
  <c r="K1086" i="1" l="1"/>
  <c r="L1086" i="1" s="1"/>
  <c r="M1086" i="1" s="1"/>
  <c r="N1085" i="1"/>
  <c r="K1087" i="1" l="1"/>
  <c r="L1087" i="1" s="1"/>
  <c r="M1087" i="1" s="1"/>
  <c r="N1086" i="1"/>
  <c r="K1088" i="1" l="1"/>
  <c r="L1088" i="1" s="1"/>
  <c r="M1088" i="1" s="1"/>
  <c r="N1087" i="1"/>
  <c r="K1089" i="1" l="1"/>
  <c r="L1089" i="1" s="1"/>
  <c r="M1089" i="1" s="1"/>
  <c r="N1088" i="1"/>
  <c r="K1090" i="1" l="1"/>
  <c r="L1090" i="1" s="1"/>
  <c r="M1090" i="1" s="1"/>
  <c r="N1089" i="1"/>
  <c r="K1091" i="1" l="1"/>
  <c r="L1091" i="1" s="1"/>
  <c r="M1091" i="1" s="1"/>
  <c r="N1090" i="1"/>
  <c r="K1092" i="1" l="1"/>
  <c r="L1092" i="1" s="1"/>
  <c r="M1092" i="1" s="1"/>
  <c r="N1091" i="1"/>
  <c r="K1093" i="1" l="1"/>
  <c r="L1093" i="1" s="1"/>
  <c r="M1093" i="1" s="1"/>
  <c r="N1092" i="1"/>
  <c r="K1094" i="1" l="1"/>
  <c r="L1094" i="1" s="1"/>
  <c r="M1094" i="1" s="1"/>
  <c r="N1093" i="1"/>
  <c r="K1095" i="1" l="1"/>
  <c r="L1095" i="1" s="1"/>
  <c r="M1095" i="1" s="1"/>
  <c r="N1094" i="1"/>
  <c r="K1096" i="1" l="1"/>
  <c r="L1096" i="1" s="1"/>
  <c r="M1096" i="1" s="1"/>
  <c r="N1095" i="1"/>
  <c r="K1097" i="1" l="1"/>
  <c r="L1097" i="1" s="1"/>
  <c r="M1097" i="1" s="1"/>
  <c r="N1096" i="1"/>
  <c r="K1098" i="1" l="1"/>
  <c r="L1098" i="1" s="1"/>
  <c r="M1098" i="1" s="1"/>
  <c r="N1097" i="1"/>
  <c r="K1099" i="1" l="1"/>
  <c r="L1099" i="1" s="1"/>
  <c r="M1099" i="1" s="1"/>
  <c r="N1098" i="1"/>
  <c r="K1100" i="1" l="1"/>
  <c r="L1100" i="1" s="1"/>
  <c r="M1100" i="1" s="1"/>
  <c r="N1099" i="1"/>
  <c r="K1101" i="1" l="1"/>
  <c r="L1101" i="1" s="1"/>
  <c r="M1101" i="1" s="1"/>
  <c r="N1100" i="1"/>
  <c r="K1102" i="1" l="1"/>
  <c r="L1102" i="1" s="1"/>
  <c r="M1102" i="1" s="1"/>
  <c r="N1101" i="1"/>
  <c r="K1103" i="1" l="1"/>
  <c r="L1103" i="1" s="1"/>
  <c r="M1103" i="1" s="1"/>
  <c r="N1102" i="1"/>
  <c r="K1104" i="1" l="1"/>
  <c r="L1104" i="1" s="1"/>
  <c r="M1104" i="1" s="1"/>
  <c r="N1103" i="1"/>
  <c r="K1105" i="1" l="1"/>
  <c r="L1105" i="1" s="1"/>
  <c r="M1105" i="1" s="1"/>
  <c r="N1104" i="1"/>
  <c r="K1106" i="1" l="1"/>
  <c r="L1106" i="1" s="1"/>
  <c r="M1106" i="1" s="1"/>
  <c r="N1105" i="1"/>
  <c r="K1107" i="1" l="1"/>
  <c r="L1107" i="1" s="1"/>
  <c r="M1107" i="1" s="1"/>
  <c r="N1106" i="1"/>
  <c r="K1108" i="1" l="1"/>
  <c r="L1108" i="1" s="1"/>
  <c r="M1108" i="1" s="1"/>
  <c r="N1107" i="1"/>
  <c r="K1109" i="1" l="1"/>
  <c r="L1109" i="1" s="1"/>
  <c r="M1109" i="1" s="1"/>
  <c r="N1108" i="1"/>
  <c r="K1110" i="1" l="1"/>
  <c r="L1110" i="1" s="1"/>
  <c r="M1110" i="1" s="1"/>
  <c r="N1109" i="1"/>
  <c r="K1111" i="1" l="1"/>
  <c r="L1111" i="1" s="1"/>
  <c r="M1111" i="1" s="1"/>
  <c r="N1110" i="1"/>
  <c r="K1112" i="1" l="1"/>
  <c r="L1112" i="1" s="1"/>
  <c r="M1112" i="1" s="1"/>
  <c r="N1111" i="1"/>
  <c r="K1113" i="1" l="1"/>
  <c r="L1113" i="1" s="1"/>
  <c r="M1113" i="1" s="1"/>
  <c r="N1112" i="1"/>
  <c r="K1114" i="1" l="1"/>
  <c r="L1114" i="1" s="1"/>
  <c r="M1114" i="1" s="1"/>
  <c r="N1113" i="1"/>
  <c r="K1115" i="1" l="1"/>
  <c r="L1115" i="1" s="1"/>
  <c r="M1115" i="1" s="1"/>
  <c r="N1114" i="1"/>
  <c r="K1116" i="1" l="1"/>
  <c r="L1116" i="1" s="1"/>
  <c r="M1116" i="1" s="1"/>
  <c r="N1115" i="1"/>
  <c r="K1117" i="1" l="1"/>
  <c r="L1117" i="1" s="1"/>
  <c r="M1117" i="1" s="1"/>
  <c r="N1116" i="1"/>
  <c r="K1118" i="1" l="1"/>
  <c r="L1118" i="1" s="1"/>
  <c r="M1118" i="1" s="1"/>
  <c r="N1117" i="1"/>
  <c r="K1119" i="1" l="1"/>
  <c r="L1119" i="1" s="1"/>
  <c r="M1119" i="1" s="1"/>
  <c r="N1118" i="1"/>
  <c r="K1120" i="1" l="1"/>
  <c r="L1120" i="1" s="1"/>
  <c r="M1120" i="1" s="1"/>
  <c r="N1119" i="1"/>
  <c r="K1121" i="1" l="1"/>
  <c r="L1121" i="1" s="1"/>
  <c r="M1121" i="1" s="1"/>
  <c r="N1120" i="1"/>
  <c r="K1122" i="1" l="1"/>
  <c r="L1122" i="1" s="1"/>
  <c r="M1122" i="1" s="1"/>
  <c r="N1121" i="1"/>
  <c r="K1123" i="1" l="1"/>
  <c r="L1123" i="1" s="1"/>
  <c r="M1123" i="1" s="1"/>
  <c r="N1122" i="1"/>
  <c r="K1124" i="1" l="1"/>
  <c r="L1124" i="1" s="1"/>
  <c r="M1124" i="1" s="1"/>
  <c r="N1123" i="1"/>
  <c r="K1125" i="1" l="1"/>
  <c r="L1125" i="1" s="1"/>
  <c r="M1125" i="1" s="1"/>
  <c r="N1124" i="1"/>
  <c r="K1126" i="1" l="1"/>
  <c r="L1126" i="1" s="1"/>
  <c r="M1126" i="1" s="1"/>
  <c r="N1125" i="1"/>
  <c r="K1127" i="1" l="1"/>
  <c r="L1127" i="1" s="1"/>
  <c r="M1127" i="1" s="1"/>
  <c r="N1126" i="1"/>
  <c r="K1128" i="1" l="1"/>
  <c r="L1128" i="1" s="1"/>
  <c r="M1128" i="1" s="1"/>
  <c r="N1127" i="1"/>
  <c r="K1129" i="1" l="1"/>
  <c r="L1129" i="1" s="1"/>
  <c r="M1129" i="1" s="1"/>
  <c r="N1128" i="1"/>
  <c r="K1130" i="1" l="1"/>
  <c r="L1130" i="1" s="1"/>
  <c r="M1130" i="1" s="1"/>
  <c r="N1129" i="1"/>
  <c r="K1131" i="1" l="1"/>
  <c r="L1131" i="1" s="1"/>
  <c r="M1131" i="1" s="1"/>
  <c r="N1130" i="1"/>
  <c r="K1132" i="1" l="1"/>
  <c r="L1132" i="1" s="1"/>
  <c r="M1132" i="1" s="1"/>
  <c r="N1131" i="1"/>
  <c r="K1133" i="1" l="1"/>
  <c r="L1133" i="1" s="1"/>
  <c r="M1133" i="1" s="1"/>
  <c r="N1132" i="1"/>
  <c r="K1134" i="1" l="1"/>
  <c r="L1134" i="1" s="1"/>
  <c r="M1134" i="1" s="1"/>
  <c r="N1133" i="1"/>
  <c r="K1135" i="1" l="1"/>
  <c r="L1135" i="1" s="1"/>
  <c r="M1135" i="1" s="1"/>
  <c r="N1134" i="1"/>
  <c r="K1136" i="1" l="1"/>
  <c r="L1136" i="1" s="1"/>
  <c r="M1136" i="1" s="1"/>
  <c r="N1135" i="1"/>
  <c r="K1137" i="1" l="1"/>
  <c r="L1137" i="1" s="1"/>
  <c r="M1137" i="1" s="1"/>
  <c r="N1136" i="1"/>
  <c r="K1138" i="1" l="1"/>
  <c r="L1138" i="1" s="1"/>
  <c r="M1138" i="1" s="1"/>
  <c r="N1137" i="1"/>
  <c r="K1139" i="1" l="1"/>
  <c r="L1139" i="1" s="1"/>
  <c r="M1139" i="1" s="1"/>
  <c r="N1138" i="1"/>
  <c r="K1140" i="1" l="1"/>
  <c r="L1140" i="1" s="1"/>
  <c r="M1140" i="1" s="1"/>
  <c r="N1139" i="1"/>
  <c r="K1141" i="1" l="1"/>
  <c r="L1141" i="1" s="1"/>
  <c r="M1141" i="1" s="1"/>
  <c r="N1140" i="1"/>
  <c r="K1142" i="1" l="1"/>
  <c r="L1142" i="1" s="1"/>
  <c r="M1142" i="1" s="1"/>
  <c r="N1141" i="1"/>
  <c r="K1143" i="1" l="1"/>
  <c r="L1143" i="1" s="1"/>
  <c r="M1143" i="1" s="1"/>
  <c r="N1142" i="1"/>
  <c r="K1144" i="1" l="1"/>
  <c r="L1144" i="1" s="1"/>
  <c r="M1144" i="1" s="1"/>
  <c r="N1143" i="1"/>
  <c r="K1145" i="1" l="1"/>
  <c r="L1145" i="1" s="1"/>
  <c r="M1145" i="1" s="1"/>
  <c r="N1144" i="1"/>
  <c r="K1146" i="1" l="1"/>
  <c r="L1146" i="1" s="1"/>
  <c r="M1146" i="1" s="1"/>
  <c r="N1145" i="1"/>
  <c r="K1147" i="1" l="1"/>
  <c r="L1147" i="1" s="1"/>
  <c r="M1147" i="1" s="1"/>
  <c r="N1146" i="1"/>
  <c r="K1148" i="1" l="1"/>
  <c r="L1148" i="1" s="1"/>
  <c r="M1148" i="1" s="1"/>
  <c r="N1147" i="1"/>
  <c r="K1149" i="1" l="1"/>
  <c r="L1149" i="1" s="1"/>
  <c r="M1149" i="1" s="1"/>
  <c r="N1148" i="1"/>
  <c r="K1150" i="1" l="1"/>
  <c r="L1150" i="1" s="1"/>
  <c r="M1150" i="1" s="1"/>
  <c r="N1149" i="1"/>
  <c r="K1151" i="1" l="1"/>
  <c r="L1151" i="1" s="1"/>
  <c r="M1151" i="1" s="1"/>
  <c r="N1150" i="1"/>
  <c r="K1152" i="1" l="1"/>
  <c r="L1152" i="1" s="1"/>
  <c r="M1152" i="1" s="1"/>
  <c r="N1151" i="1"/>
  <c r="K1153" i="1" l="1"/>
  <c r="L1153" i="1" s="1"/>
  <c r="M1153" i="1" s="1"/>
  <c r="N1152" i="1"/>
  <c r="K1154" i="1" l="1"/>
  <c r="L1154" i="1" s="1"/>
  <c r="M1154" i="1" s="1"/>
  <c r="N1153" i="1"/>
  <c r="K1155" i="1" l="1"/>
  <c r="L1155" i="1" s="1"/>
  <c r="M1155" i="1" s="1"/>
  <c r="N1154" i="1"/>
  <c r="K1156" i="1" l="1"/>
  <c r="L1156" i="1" s="1"/>
  <c r="M1156" i="1" s="1"/>
  <c r="N1155" i="1"/>
  <c r="K1157" i="1" l="1"/>
  <c r="L1157" i="1" s="1"/>
  <c r="M1157" i="1" s="1"/>
  <c r="N1156" i="1"/>
  <c r="K1158" i="1" l="1"/>
  <c r="L1158" i="1" s="1"/>
  <c r="M1158" i="1" s="1"/>
  <c r="N1157" i="1"/>
  <c r="K1159" i="1" l="1"/>
  <c r="L1159" i="1" s="1"/>
  <c r="M1159" i="1" s="1"/>
  <c r="N1158" i="1"/>
  <c r="K1160" i="1" l="1"/>
  <c r="L1160" i="1" s="1"/>
  <c r="M1160" i="1" s="1"/>
  <c r="N1159" i="1"/>
  <c r="K1161" i="1" l="1"/>
  <c r="L1161" i="1" s="1"/>
  <c r="M1161" i="1" s="1"/>
  <c r="N1160" i="1"/>
  <c r="K1162" i="1" l="1"/>
  <c r="L1162" i="1" s="1"/>
  <c r="M1162" i="1" s="1"/>
  <c r="N1161" i="1"/>
  <c r="K1163" i="1" l="1"/>
  <c r="L1163" i="1" s="1"/>
  <c r="M1163" i="1" s="1"/>
  <c r="N1162" i="1"/>
  <c r="K1164" i="1" l="1"/>
  <c r="L1164" i="1" s="1"/>
  <c r="M1164" i="1" s="1"/>
  <c r="N1163" i="1"/>
  <c r="K1165" i="1" l="1"/>
  <c r="L1165" i="1" s="1"/>
  <c r="M1165" i="1" s="1"/>
  <c r="N1164" i="1"/>
  <c r="K1166" i="1" l="1"/>
  <c r="L1166" i="1" s="1"/>
  <c r="M1166" i="1" s="1"/>
  <c r="N1165" i="1"/>
  <c r="K1167" i="1" l="1"/>
  <c r="L1167" i="1" s="1"/>
  <c r="M1167" i="1" s="1"/>
  <c r="N1166" i="1"/>
  <c r="K1168" i="1" l="1"/>
  <c r="L1168" i="1" s="1"/>
  <c r="M1168" i="1" s="1"/>
  <c r="N1167" i="1"/>
  <c r="K1169" i="1" l="1"/>
  <c r="L1169" i="1" s="1"/>
  <c r="M1169" i="1" s="1"/>
  <c r="N1168" i="1"/>
  <c r="K1170" i="1" l="1"/>
  <c r="L1170" i="1" s="1"/>
  <c r="M1170" i="1" s="1"/>
  <c r="N1169" i="1"/>
  <c r="K1171" i="1" l="1"/>
  <c r="L1171" i="1" s="1"/>
  <c r="M1171" i="1" s="1"/>
  <c r="N1170" i="1"/>
  <c r="K1172" i="1" l="1"/>
  <c r="L1172" i="1" s="1"/>
  <c r="M1172" i="1" s="1"/>
  <c r="N1171" i="1"/>
  <c r="K1173" i="1" l="1"/>
  <c r="L1173" i="1" s="1"/>
  <c r="M1173" i="1" s="1"/>
  <c r="N1172" i="1"/>
  <c r="K1174" i="1" l="1"/>
  <c r="L1174" i="1" s="1"/>
  <c r="M1174" i="1" s="1"/>
  <c r="N1173" i="1"/>
  <c r="K1175" i="1" l="1"/>
  <c r="L1175" i="1" s="1"/>
  <c r="M1175" i="1" s="1"/>
  <c r="N1174" i="1"/>
  <c r="K1176" i="1" l="1"/>
  <c r="L1176" i="1" s="1"/>
  <c r="M1176" i="1" s="1"/>
  <c r="N1175" i="1"/>
  <c r="K1177" i="1" l="1"/>
  <c r="L1177" i="1" s="1"/>
  <c r="M1177" i="1" s="1"/>
  <c r="N1176" i="1"/>
  <c r="K1178" i="1" l="1"/>
  <c r="L1178" i="1" s="1"/>
  <c r="M1178" i="1" s="1"/>
  <c r="N1177" i="1"/>
  <c r="K1179" i="1" l="1"/>
  <c r="L1179" i="1" s="1"/>
  <c r="M1179" i="1" s="1"/>
  <c r="N1178" i="1"/>
  <c r="K1180" i="1" l="1"/>
  <c r="L1180" i="1" s="1"/>
  <c r="M1180" i="1" s="1"/>
  <c r="N1179" i="1"/>
  <c r="K1181" i="1" l="1"/>
  <c r="L1181" i="1" s="1"/>
  <c r="M1181" i="1" s="1"/>
  <c r="N1180" i="1"/>
  <c r="K1182" i="1" l="1"/>
  <c r="L1182" i="1" s="1"/>
  <c r="M1182" i="1" s="1"/>
  <c r="N1181" i="1"/>
  <c r="K1183" i="1" l="1"/>
  <c r="L1183" i="1" s="1"/>
  <c r="M1183" i="1" s="1"/>
  <c r="N1182" i="1"/>
  <c r="K1184" i="1" l="1"/>
  <c r="L1184" i="1" s="1"/>
  <c r="M1184" i="1" s="1"/>
  <c r="N1183" i="1"/>
  <c r="K1185" i="1" l="1"/>
  <c r="L1185" i="1" s="1"/>
  <c r="M1185" i="1" s="1"/>
  <c r="N1184" i="1"/>
  <c r="K1186" i="1" l="1"/>
  <c r="L1186" i="1" s="1"/>
  <c r="M1186" i="1" s="1"/>
  <c r="N1185" i="1"/>
  <c r="K1187" i="1" l="1"/>
  <c r="L1187" i="1" s="1"/>
  <c r="M1187" i="1" s="1"/>
  <c r="N1186" i="1"/>
  <c r="K1188" i="1" l="1"/>
  <c r="L1188" i="1" s="1"/>
  <c r="M1188" i="1" s="1"/>
  <c r="N1187" i="1"/>
  <c r="K1189" i="1" l="1"/>
  <c r="L1189" i="1" s="1"/>
  <c r="M1189" i="1" s="1"/>
  <c r="N1188" i="1"/>
  <c r="K1190" i="1" l="1"/>
  <c r="L1190" i="1" s="1"/>
  <c r="M1190" i="1" s="1"/>
  <c r="N1189" i="1"/>
  <c r="K1191" i="1" l="1"/>
  <c r="L1191" i="1" s="1"/>
  <c r="M1191" i="1" s="1"/>
  <c r="N1190" i="1"/>
  <c r="K1192" i="1" l="1"/>
  <c r="L1192" i="1" s="1"/>
  <c r="M1192" i="1" s="1"/>
  <c r="N1191" i="1"/>
  <c r="K1193" i="1" l="1"/>
  <c r="L1193" i="1" s="1"/>
  <c r="M1193" i="1" s="1"/>
  <c r="N1192" i="1"/>
  <c r="K1194" i="1" l="1"/>
  <c r="L1194" i="1" s="1"/>
  <c r="M1194" i="1" s="1"/>
  <c r="N1193" i="1"/>
  <c r="K1195" i="1" l="1"/>
  <c r="L1195" i="1" s="1"/>
  <c r="M1195" i="1" s="1"/>
  <c r="N1194" i="1"/>
  <c r="K1196" i="1" l="1"/>
  <c r="L1196" i="1" s="1"/>
  <c r="M1196" i="1" s="1"/>
  <c r="N1195" i="1"/>
  <c r="K1197" i="1" l="1"/>
  <c r="L1197" i="1" s="1"/>
  <c r="M1197" i="1" s="1"/>
  <c r="N1196" i="1"/>
  <c r="K1198" i="1" l="1"/>
  <c r="L1198" i="1" s="1"/>
  <c r="M1198" i="1" s="1"/>
  <c r="N1197" i="1"/>
  <c r="K1199" i="1" l="1"/>
  <c r="L1199" i="1" s="1"/>
  <c r="M1199" i="1" s="1"/>
  <c r="N1198" i="1"/>
  <c r="K1200" i="1" l="1"/>
  <c r="L1200" i="1" s="1"/>
  <c r="M1200" i="1" s="1"/>
  <c r="N1199" i="1"/>
  <c r="K1201" i="1" l="1"/>
  <c r="L1201" i="1" s="1"/>
  <c r="M1201" i="1" s="1"/>
  <c r="N1200" i="1"/>
  <c r="K1202" i="1" l="1"/>
  <c r="L1202" i="1" s="1"/>
  <c r="M1202" i="1" s="1"/>
  <c r="N1201" i="1"/>
  <c r="K1203" i="1" l="1"/>
  <c r="L1203" i="1" s="1"/>
  <c r="M1203" i="1" s="1"/>
  <c r="N1202" i="1"/>
  <c r="K1204" i="1" l="1"/>
  <c r="L1204" i="1" s="1"/>
  <c r="M1204" i="1" s="1"/>
  <c r="N1203" i="1"/>
  <c r="K1205" i="1" l="1"/>
  <c r="L1205" i="1" s="1"/>
  <c r="M1205" i="1" s="1"/>
  <c r="N1204" i="1"/>
  <c r="K1206" i="1" l="1"/>
  <c r="L1206" i="1" s="1"/>
  <c r="M1206" i="1" s="1"/>
  <c r="N1205" i="1"/>
  <c r="K1207" i="1" l="1"/>
  <c r="L1207" i="1" s="1"/>
  <c r="M1207" i="1" s="1"/>
  <c r="N1206" i="1"/>
  <c r="K1208" i="1" l="1"/>
  <c r="L1208" i="1" s="1"/>
  <c r="M1208" i="1" s="1"/>
  <c r="N1207" i="1"/>
  <c r="K1209" i="1" l="1"/>
  <c r="L1209" i="1" s="1"/>
  <c r="M1209" i="1" s="1"/>
  <c r="N1208" i="1"/>
  <c r="K1210" i="1" l="1"/>
  <c r="L1210" i="1" s="1"/>
  <c r="M1210" i="1" s="1"/>
  <c r="N1209" i="1"/>
  <c r="K1211" i="1" l="1"/>
  <c r="L1211" i="1" s="1"/>
  <c r="M1211" i="1" s="1"/>
  <c r="N1210" i="1"/>
  <c r="K1212" i="1" l="1"/>
  <c r="L1212" i="1" s="1"/>
  <c r="M1212" i="1" s="1"/>
  <c r="N1211" i="1"/>
  <c r="K1213" i="1" l="1"/>
  <c r="L1213" i="1" s="1"/>
  <c r="M1213" i="1" s="1"/>
  <c r="N1212" i="1"/>
  <c r="K1214" i="1" l="1"/>
  <c r="L1214" i="1" s="1"/>
  <c r="M1214" i="1" s="1"/>
  <c r="N1213" i="1"/>
  <c r="K1215" i="1" l="1"/>
  <c r="L1215" i="1" s="1"/>
  <c r="M1215" i="1" s="1"/>
  <c r="N1214" i="1"/>
  <c r="K1216" i="1" l="1"/>
  <c r="L1216" i="1" s="1"/>
  <c r="M1216" i="1" s="1"/>
  <c r="C7" i="2" s="1"/>
  <c r="N1215" i="1"/>
  <c r="O7" i="2" l="1"/>
  <c r="K1217" i="1"/>
  <c r="L1217" i="1" s="1"/>
  <c r="M1217" i="1" s="1"/>
  <c r="N1216" i="1"/>
  <c r="K1218" i="1" l="1"/>
  <c r="L1218" i="1" s="1"/>
  <c r="M1218" i="1" s="1"/>
  <c r="P7" i="2"/>
  <c r="Q7" i="2"/>
  <c r="N1217" i="1"/>
  <c r="K1219" i="1" l="1"/>
  <c r="L1219" i="1" s="1"/>
  <c r="M1219" i="1" s="1"/>
  <c r="N1218" i="1"/>
  <c r="K1220" i="1" l="1"/>
  <c r="L1220" i="1" s="1"/>
  <c r="M1220" i="1" s="1"/>
  <c r="N1219" i="1"/>
  <c r="K1221" i="1" l="1"/>
  <c r="L1221" i="1" s="1"/>
  <c r="M1221" i="1" s="1"/>
  <c r="N1220" i="1"/>
  <c r="K1222" i="1" l="1"/>
  <c r="L1222" i="1" s="1"/>
  <c r="M1222" i="1" s="1"/>
  <c r="N1221" i="1"/>
  <c r="K1223" i="1" l="1"/>
  <c r="L1223" i="1" s="1"/>
  <c r="M1223" i="1" s="1"/>
  <c r="N1222" i="1"/>
  <c r="K1224" i="1" l="1"/>
  <c r="L1224" i="1" s="1"/>
  <c r="M1224" i="1" s="1"/>
  <c r="N1223" i="1"/>
  <c r="K1225" i="1" l="1"/>
  <c r="L1225" i="1" s="1"/>
  <c r="M1225" i="1" s="1"/>
  <c r="N1224" i="1"/>
  <c r="K1226" i="1" l="1"/>
  <c r="L1226" i="1" s="1"/>
  <c r="M1226" i="1" s="1"/>
  <c r="N1225" i="1"/>
  <c r="K1227" i="1" l="1"/>
  <c r="L1227" i="1" s="1"/>
  <c r="M1227" i="1" s="1"/>
  <c r="N1226" i="1"/>
  <c r="K1228" i="1" l="1"/>
  <c r="L1228" i="1" s="1"/>
  <c r="M1228" i="1" s="1"/>
  <c r="N1227" i="1"/>
  <c r="K1229" i="1" l="1"/>
  <c r="L1229" i="1" s="1"/>
  <c r="M1229" i="1" s="1"/>
  <c r="N1228" i="1"/>
  <c r="K1230" i="1" l="1"/>
  <c r="L1230" i="1" s="1"/>
  <c r="M1230" i="1" s="1"/>
  <c r="N1229" i="1"/>
  <c r="K1231" i="1" l="1"/>
  <c r="L1231" i="1" s="1"/>
  <c r="M1231" i="1" s="1"/>
  <c r="N1230" i="1"/>
  <c r="K1232" i="1" l="1"/>
  <c r="L1232" i="1" s="1"/>
  <c r="M1232" i="1" s="1"/>
  <c r="N1231" i="1"/>
  <c r="K1233" i="1" l="1"/>
  <c r="L1233" i="1" s="1"/>
  <c r="M1233" i="1" s="1"/>
  <c r="N1232" i="1"/>
  <c r="K1234" i="1" l="1"/>
  <c r="L1234" i="1" s="1"/>
  <c r="M1234" i="1" s="1"/>
  <c r="N1233" i="1"/>
  <c r="K1235" i="1" l="1"/>
  <c r="L1235" i="1" s="1"/>
  <c r="M1235" i="1" s="1"/>
  <c r="N1234" i="1"/>
  <c r="K1236" i="1" l="1"/>
  <c r="L1236" i="1" s="1"/>
  <c r="M1236" i="1" s="1"/>
  <c r="N1235" i="1"/>
  <c r="K1237" i="1" l="1"/>
  <c r="L1237" i="1" s="1"/>
  <c r="M1237" i="1" s="1"/>
  <c r="N1236" i="1"/>
  <c r="K1238" i="1" l="1"/>
  <c r="L1238" i="1" s="1"/>
  <c r="M1238" i="1" s="1"/>
  <c r="N1237" i="1"/>
  <c r="K1239" i="1" l="1"/>
  <c r="L1239" i="1" s="1"/>
  <c r="M1239" i="1" s="1"/>
  <c r="N1238" i="1"/>
  <c r="K1240" i="1" l="1"/>
  <c r="L1240" i="1" s="1"/>
  <c r="M1240" i="1" s="1"/>
  <c r="N1239" i="1"/>
  <c r="K1241" i="1" l="1"/>
  <c r="L1241" i="1" s="1"/>
  <c r="M1241" i="1" s="1"/>
  <c r="N1240" i="1"/>
  <c r="K1242" i="1" l="1"/>
  <c r="L1242" i="1" s="1"/>
  <c r="M1242" i="1" s="1"/>
  <c r="N1241" i="1"/>
  <c r="K1243" i="1" l="1"/>
  <c r="L1243" i="1" s="1"/>
  <c r="M1243" i="1" s="1"/>
  <c r="N1242" i="1"/>
  <c r="K1244" i="1" l="1"/>
  <c r="L1244" i="1" s="1"/>
  <c r="M1244" i="1" s="1"/>
  <c r="N1243" i="1"/>
  <c r="K1245" i="1" l="1"/>
  <c r="L1245" i="1" s="1"/>
  <c r="M1245" i="1" s="1"/>
  <c r="N1244" i="1"/>
  <c r="K1246" i="1" l="1"/>
  <c r="L1246" i="1" s="1"/>
  <c r="M1246" i="1" s="1"/>
  <c r="N1245" i="1"/>
  <c r="K1247" i="1" l="1"/>
  <c r="L1247" i="1" s="1"/>
  <c r="M1247" i="1" s="1"/>
  <c r="N1246" i="1"/>
  <c r="K1248" i="1" l="1"/>
  <c r="L1248" i="1" s="1"/>
  <c r="M1248" i="1" s="1"/>
  <c r="N1247" i="1"/>
  <c r="K1249" i="1" l="1"/>
  <c r="L1249" i="1" s="1"/>
  <c r="M1249" i="1" s="1"/>
  <c r="N1248" i="1"/>
  <c r="K1250" i="1" l="1"/>
  <c r="L1250" i="1" s="1"/>
  <c r="M1250" i="1" s="1"/>
  <c r="N1249" i="1"/>
  <c r="K1251" i="1" l="1"/>
  <c r="L1251" i="1" s="1"/>
  <c r="M1251" i="1" s="1"/>
  <c r="N1250" i="1"/>
  <c r="K1252" i="1" l="1"/>
  <c r="L1252" i="1" s="1"/>
  <c r="M1252" i="1" s="1"/>
  <c r="N1251" i="1"/>
  <c r="K1253" i="1" l="1"/>
  <c r="L1253" i="1" s="1"/>
  <c r="M1253" i="1" s="1"/>
  <c r="N1252" i="1"/>
  <c r="K1254" i="1" l="1"/>
  <c r="L1254" i="1" s="1"/>
  <c r="M1254" i="1" s="1"/>
  <c r="N1253" i="1"/>
  <c r="K1255" i="1" l="1"/>
  <c r="L1255" i="1" s="1"/>
  <c r="M1255" i="1" s="1"/>
  <c r="N1254" i="1"/>
  <c r="K1256" i="1" l="1"/>
  <c r="L1256" i="1" s="1"/>
  <c r="M1256" i="1" s="1"/>
  <c r="N1255" i="1"/>
  <c r="K1257" i="1" l="1"/>
  <c r="L1257" i="1" s="1"/>
  <c r="M1257" i="1" s="1"/>
  <c r="N1256" i="1"/>
  <c r="K1258" i="1" l="1"/>
  <c r="L1258" i="1" s="1"/>
  <c r="M1258" i="1" s="1"/>
  <c r="N1257" i="1"/>
  <c r="K1259" i="1" l="1"/>
  <c r="L1259" i="1" s="1"/>
  <c r="M1259" i="1" s="1"/>
  <c r="N1258" i="1"/>
  <c r="K1260" i="1" l="1"/>
  <c r="L1260" i="1" s="1"/>
  <c r="M1260" i="1" s="1"/>
  <c r="N1259" i="1"/>
  <c r="K1261" i="1" l="1"/>
  <c r="L1261" i="1" s="1"/>
  <c r="M1261" i="1" s="1"/>
  <c r="N1260" i="1"/>
  <c r="K1262" i="1" l="1"/>
  <c r="L1262" i="1" s="1"/>
  <c r="M1262" i="1" s="1"/>
  <c r="N1261" i="1"/>
  <c r="K1263" i="1" l="1"/>
  <c r="L1263" i="1" s="1"/>
  <c r="M1263" i="1" s="1"/>
  <c r="N1262" i="1"/>
  <c r="K1264" i="1" l="1"/>
  <c r="L1264" i="1" s="1"/>
  <c r="M1264" i="1" s="1"/>
  <c r="N1263" i="1"/>
  <c r="K1265" i="1" l="1"/>
  <c r="L1265" i="1" s="1"/>
  <c r="M1265" i="1" s="1"/>
  <c r="N1264" i="1"/>
  <c r="K1266" i="1" l="1"/>
  <c r="L1266" i="1" s="1"/>
  <c r="M1266" i="1" s="1"/>
  <c r="N1265" i="1"/>
  <c r="K1267" i="1" l="1"/>
  <c r="L1267" i="1" s="1"/>
  <c r="M1267" i="1" s="1"/>
  <c r="N1266" i="1"/>
  <c r="K1268" i="1" l="1"/>
  <c r="L1268" i="1" s="1"/>
  <c r="M1268" i="1" s="1"/>
  <c r="N1267" i="1"/>
  <c r="K1269" i="1" l="1"/>
  <c r="L1269" i="1" s="1"/>
  <c r="M1269" i="1" s="1"/>
  <c r="N1268" i="1"/>
  <c r="K1270" i="1" l="1"/>
  <c r="L1270" i="1" s="1"/>
  <c r="M1270" i="1" s="1"/>
  <c r="N1269" i="1"/>
  <c r="K1271" i="1" l="1"/>
  <c r="L1271" i="1" s="1"/>
  <c r="M1271" i="1" s="1"/>
  <c r="N1270" i="1"/>
  <c r="K1272" i="1" l="1"/>
  <c r="L1272" i="1" s="1"/>
  <c r="M1272" i="1" s="1"/>
  <c r="N1271" i="1"/>
  <c r="K1273" i="1" l="1"/>
  <c r="L1273" i="1" s="1"/>
  <c r="M1273" i="1" s="1"/>
  <c r="N1272" i="1"/>
  <c r="K1274" i="1" l="1"/>
  <c r="L1274" i="1" s="1"/>
  <c r="M1274" i="1" s="1"/>
  <c r="N1273" i="1"/>
  <c r="K1275" i="1" l="1"/>
  <c r="L1275" i="1" s="1"/>
  <c r="M1275" i="1" s="1"/>
  <c r="N1274" i="1"/>
  <c r="K1276" i="1" l="1"/>
  <c r="L1276" i="1" s="1"/>
  <c r="M1276" i="1" s="1"/>
  <c r="N1275" i="1"/>
  <c r="K1277" i="1" l="1"/>
  <c r="L1277" i="1" s="1"/>
  <c r="M1277" i="1" s="1"/>
  <c r="N1276" i="1"/>
  <c r="K1278" i="1" l="1"/>
  <c r="L1278" i="1" s="1"/>
  <c r="M1278" i="1" s="1"/>
  <c r="N1277" i="1"/>
  <c r="K1279" i="1" l="1"/>
  <c r="L1279" i="1" s="1"/>
  <c r="M1279" i="1" s="1"/>
  <c r="N1278" i="1"/>
  <c r="K1280" i="1" l="1"/>
  <c r="L1280" i="1" s="1"/>
  <c r="M1280" i="1" s="1"/>
  <c r="N1279" i="1"/>
  <c r="K1281" i="1" l="1"/>
  <c r="L1281" i="1" s="1"/>
  <c r="M1281" i="1" s="1"/>
  <c r="N1280" i="1"/>
  <c r="K1282" i="1" l="1"/>
  <c r="L1282" i="1" s="1"/>
  <c r="M1282" i="1" s="1"/>
  <c r="N1281" i="1"/>
  <c r="K1283" i="1" l="1"/>
  <c r="L1283" i="1" s="1"/>
  <c r="M1283" i="1" s="1"/>
  <c r="N1282" i="1"/>
  <c r="K1284" i="1" l="1"/>
  <c r="L1284" i="1" s="1"/>
  <c r="M1284" i="1" s="1"/>
  <c r="N1283" i="1"/>
  <c r="K1285" i="1" l="1"/>
  <c r="L1285" i="1" s="1"/>
  <c r="M1285" i="1" s="1"/>
  <c r="N1284" i="1"/>
  <c r="K1286" i="1" l="1"/>
  <c r="L1286" i="1" s="1"/>
  <c r="M1286" i="1" s="1"/>
  <c r="N1285" i="1"/>
  <c r="K1287" i="1" l="1"/>
  <c r="L1287" i="1" s="1"/>
  <c r="M1287" i="1" s="1"/>
  <c r="N1286" i="1"/>
  <c r="K1288" i="1" l="1"/>
  <c r="L1288" i="1" s="1"/>
  <c r="M1288" i="1" s="1"/>
  <c r="N1287" i="1"/>
  <c r="K1289" i="1" l="1"/>
  <c r="L1289" i="1" s="1"/>
  <c r="M1289" i="1" s="1"/>
  <c r="N1288" i="1"/>
  <c r="K1290" i="1" l="1"/>
  <c r="L1290" i="1" s="1"/>
  <c r="M1290" i="1" s="1"/>
  <c r="N1289" i="1"/>
  <c r="K1291" i="1" l="1"/>
  <c r="L1291" i="1" s="1"/>
  <c r="M1291" i="1" s="1"/>
  <c r="N1290" i="1"/>
  <c r="K1292" i="1" l="1"/>
  <c r="L1292" i="1" s="1"/>
  <c r="M1292" i="1" s="1"/>
  <c r="N1291" i="1"/>
  <c r="K1293" i="1" l="1"/>
  <c r="L1293" i="1" s="1"/>
  <c r="M1293" i="1" s="1"/>
  <c r="N1292" i="1"/>
  <c r="K1294" i="1" l="1"/>
  <c r="L1294" i="1" s="1"/>
  <c r="M1294" i="1" s="1"/>
  <c r="N1293" i="1"/>
  <c r="K1295" i="1" l="1"/>
  <c r="L1295" i="1" s="1"/>
  <c r="M1295" i="1" s="1"/>
  <c r="N1294" i="1"/>
  <c r="K1296" i="1" l="1"/>
  <c r="L1296" i="1" s="1"/>
  <c r="M1296" i="1" s="1"/>
  <c r="N1295" i="1"/>
  <c r="K1297" i="1" l="1"/>
  <c r="L1297" i="1" s="1"/>
  <c r="M1297" i="1" s="1"/>
  <c r="N1296" i="1"/>
  <c r="K1298" i="1" l="1"/>
  <c r="L1298" i="1" s="1"/>
  <c r="M1298" i="1" s="1"/>
  <c r="N1297" i="1"/>
  <c r="K1299" i="1" l="1"/>
  <c r="L1299" i="1" s="1"/>
  <c r="M1299" i="1" s="1"/>
  <c r="N1298" i="1"/>
  <c r="K1300" i="1" l="1"/>
  <c r="L1300" i="1" s="1"/>
  <c r="M1300" i="1" s="1"/>
  <c r="N1299" i="1"/>
  <c r="K1301" i="1" l="1"/>
  <c r="L1301" i="1" s="1"/>
  <c r="M1301" i="1" s="1"/>
  <c r="N1300" i="1"/>
  <c r="K1302" i="1" l="1"/>
  <c r="L1302" i="1" s="1"/>
  <c r="M1302" i="1" s="1"/>
  <c r="N1301" i="1"/>
  <c r="K1303" i="1" l="1"/>
  <c r="L1303" i="1" s="1"/>
  <c r="M1303" i="1" s="1"/>
  <c r="N1302" i="1"/>
  <c r="K1304" i="1" l="1"/>
  <c r="L1304" i="1" s="1"/>
  <c r="M1304" i="1" s="1"/>
  <c r="N1303" i="1"/>
  <c r="K1305" i="1" l="1"/>
  <c r="L1305" i="1" s="1"/>
  <c r="M1305" i="1" s="1"/>
  <c r="N1304" i="1"/>
  <c r="K1306" i="1" l="1"/>
  <c r="L1306" i="1" s="1"/>
  <c r="M1306" i="1" s="1"/>
  <c r="N1305" i="1"/>
  <c r="K1307" i="1" l="1"/>
  <c r="L1307" i="1" s="1"/>
  <c r="M1307" i="1" s="1"/>
  <c r="N1306" i="1"/>
  <c r="K1308" i="1" l="1"/>
  <c r="L1308" i="1" s="1"/>
  <c r="M1308" i="1" s="1"/>
  <c r="N1307" i="1"/>
  <c r="K1309" i="1" l="1"/>
  <c r="L1309" i="1" s="1"/>
  <c r="M1309" i="1" s="1"/>
  <c r="N1308" i="1"/>
  <c r="K1310" i="1" l="1"/>
  <c r="L1310" i="1" s="1"/>
  <c r="M1310" i="1" s="1"/>
  <c r="N1309" i="1"/>
  <c r="K1311" i="1" l="1"/>
  <c r="L1311" i="1" s="1"/>
  <c r="M1311" i="1" s="1"/>
  <c r="N1310" i="1"/>
  <c r="K1312" i="1" l="1"/>
  <c r="L1312" i="1" s="1"/>
  <c r="M1312" i="1" s="1"/>
  <c r="N1311" i="1"/>
  <c r="K1313" i="1" l="1"/>
  <c r="L1313" i="1" s="1"/>
  <c r="M1313" i="1" s="1"/>
  <c r="N1312" i="1"/>
  <c r="K1314" i="1" l="1"/>
  <c r="L1314" i="1" s="1"/>
  <c r="M1314" i="1" s="1"/>
  <c r="N1313" i="1"/>
  <c r="K1315" i="1" l="1"/>
  <c r="L1315" i="1" s="1"/>
  <c r="M1315" i="1" s="1"/>
  <c r="N1314" i="1"/>
  <c r="K1316" i="1" l="1"/>
  <c r="L1316" i="1" s="1"/>
  <c r="M1316" i="1" s="1"/>
  <c r="N1315" i="1"/>
  <c r="K1317" i="1" l="1"/>
  <c r="L1317" i="1" s="1"/>
  <c r="M1317" i="1" s="1"/>
  <c r="N1316" i="1"/>
  <c r="K1318" i="1" l="1"/>
  <c r="L1318" i="1" s="1"/>
  <c r="M1318" i="1" s="1"/>
  <c r="N1317" i="1"/>
  <c r="K1319" i="1" l="1"/>
  <c r="L1319" i="1" s="1"/>
  <c r="M1319" i="1" s="1"/>
  <c r="N1318" i="1"/>
  <c r="K1320" i="1" l="1"/>
  <c r="L1320" i="1" s="1"/>
  <c r="M1320" i="1" s="1"/>
  <c r="N1319" i="1"/>
  <c r="K1321" i="1" l="1"/>
  <c r="L1321" i="1" s="1"/>
  <c r="M1321" i="1" s="1"/>
  <c r="N1320" i="1"/>
  <c r="K1322" i="1" l="1"/>
  <c r="L1322" i="1" s="1"/>
  <c r="M1322" i="1" s="1"/>
  <c r="N1321" i="1"/>
  <c r="K1323" i="1" l="1"/>
  <c r="L1323" i="1" s="1"/>
  <c r="M1323" i="1" s="1"/>
  <c r="N1322" i="1"/>
  <c r="K1324" i="1" l="1"/>
  <c r="L1324" i="1" s="1"/>
  <c r="M1324" i="1" s="1"/>
  <c r="N1323" i="1"/>
  <c r="K1325" i="1" l="1"/>
  <c r="L1325" i="1" s="1"/>
  <c r="M1325" i="1" s="1"/>
  <c r="N1324" i="1"/>
  <c r="K1326" i="1" l="1"/>
  <c r="L1326" i="1" s="1"/>
  <c r="M1326" i="1" s="1"/>
  <c r="N1325" i="1"/>
  <c r="K1327" i="1" l="1"/>
  <c r="L1327" i="1" s="1"/>
  <c r="M1327" i="1" s="1"/>
  <c r="N1326" i="1"/>
  <c r="K1328" i="1" l="1"/>
  <c r="L1328" i="1" s="1"/>
  <c r="M1328" i="1" s="1"/>
  <c r="N1327" i="1"/>
  <c r="K1329" i="1" l="1"/>
  <c r="L1329" i="1" s="1"/>
  <c r="M1329" i="1" s="1"/>
  <c r="N1328" i="1"/>
  <c r="K1330" i="1" l="1"/>
  <c r="L1330" i="1" s="1"/>
  <c r="M1330" i="1" s="1"/>
  <c r="N1329" i="1"/>
  <c r="K1331" i="1" l="1"/>
  <c r="L1331" i="1" s="1"/>
  <c r="M1331" i="1" s="1"/>
  <c r="N1330" i="1"/>
  <c r="K1332" i="1" l="1"/>
  <c r="L1332" i="1" s="1"/>
  <c r="M1332" i="1" s="1"/>
  <c r="N1331" i="1"/>
  <c r="K1333" i="1" l="1"/>
  <c r="L1333" i="1" s="1"/>
  <c r="M1333" i="1" s="1"/>
  <c r="N1332" i="1"/>
  <c r="K1334" i="1" l="1"/>
  <c r="L1334" i="1" s="1"/>
  <c r="M1334" i="1" s="1"/>
  <c r="N1333" i="1"/>
  <c r="K1335" i="1" l="1"/>
  <c r="L1335" i="1" s="1"/>
  <c r="M1335" i="1" s="1"/>
  <c r="N1334" i="1"/>
  <c r="K1336" i="1" l="1"/>
  <c r="L1336" i="1" s="1"/>
  <c r="M1336" i="1" s="1"/>
  <c r="N1335" i="1"/>
  <c r="K1337" i="1" l="1"/>
  <c r="L1337" i="1" s="1"/>
  <c r="M1337" i="1" s="1"/>
  <c r="N1336" i="1"/>
  <c r="K1338" i="1" l="1"/>
  <c r="L1338" i="1" s="1"/>
  <c r="M1338" i="1" s="1"/>
  <c r="N1337" i="1"/>
  <c r="K1339" i="1" l="1"/>
  <c r="L1339" i="1" s="1"/>
  <c r="M1339" i="1" s="1"/>
  <c r="N1338" i="1"/>
  <c r="K1340" i="1" l="1"/>
  <c r="L1340" i="1" s="1"/>
  <c r="M1340" i="1" s="1"/>
  <c r="N1339" i="1"/>
  <c r="K1341" i="1" l="1"/>
  <c r="L1341" i="1" s="1"/>
  <c r="M1341" i="1" s="1"/>
  <c r="N1340" i="1"/>
  <c r="K1342" i="1" l="1"/>
  <c r="L1342" i="1" s="1"/>
  <c r="M1342" i="1" s="1"/>
  <c r="N1341" i="1"/>
  <c r="K1343" i="1" l="1"/>
  <c r="L1343" i="1" s="1"/>
  <c r="M1343" i="1" s="1"/>
  <c r="N1342" i="1"/>
  <c r="K1344" i="1" l="1"/>
  <c r="L1344" i="1" s="1"/>
  <c r="M1344" i="1" s="1"/>
  <c r="N1343" i="1"/>
  <c r="K1345" i="1" l="1"/>
  <c r="L1345" i="1" s="1"/>
  <c r="M1345" i="1" s="1"/>
  <c r="N1344" i="1"/>
  <c r="K1346" i="1" l="1"/>
  <c r="L1346" i="1" s="1"/>
  <c r="M1346" i="1" s="1"/>
  <c r="N1345" i="1"/>
  <c r="K1347" i="1" l="1"/>
  <c r="L1347" i="1" s="1"/>
  <c r="M1347" i="1" s="1"/>
  <c r="N1346" i="1"/>
  <c r="K1348" i="1" l="1"/>
  <c r="L1348" i="1" s="1"/>
  <c r="M1348" i="1" s="1"/>
  <c r="N1347" i="1"/>
  <c r="K1349" i="1" l="1"/>
  <c r="L1349" i="1" s="1"/>
  <c r="M1349" i="1" s="1"/>
  <c r="N1348" i="1"/>
  <c r="K1350" i="1" l="1"/>
  <c r="L1350" i="1" s="1"/>
  <c r="M1350" i="1" s="1"/>
  <c r="N1349" i="1"/>
  <c r="K1351" i="1" l="1"/>
  <c r="L1351" i="1" s="1"/>
  <c r="M1351" i="1" s="1"/>
  <c r="N1350" i="1"/>
  <c r="K1352" i="1" l="1"/>
  <c r="L1352" i="1" s="1"/>
  <c r="M1352" i="1" s="1"/>
  <c r="N1351" i="1"/>
  <c r="K1353" i="1" l="1"/>
  <c r="L1353" i="1" s="1"/>
  <c r="M1353" i="1" s="1"/>
  <c r="N1352" i="1"/>
  <c r="K1354" i="1" l="1"/>
  <c r="L1354" i="1" s="1"/>
  <c r="M1354" i="1" s="1"/>
  <c r="N1353" i="1"/>
  <c r="K1355" i="1" l="1"/>
  <c r="L1355" i="1" s="1"/>
  <c r="M1355" i="1" s="1"/>
  <c r="N1354" i="1"/>
  <c r="K1356" i="1" l="1"/>
  <c r="L1356" i="1" s="1"/>
  <c r="M1356" i="1" s="1"/>
  <c r="N1355" i="1"/>
  <c r="K1357" i="1" l="1"/>
  <c r="L1357" i="1" s="1"/>
  <c r="M1357" i="1" s="1"/>
  <c r="N1356" i="1"/>
  <c r="K1358" i="1" l="1"/>
  <c r="L1358" i="1" s="1"/>
  <c r="M1358" i="1" s="1"/>
  <c r="N1357" i="1"/>
  <c r="K1359" i="1" l="1"/>
  <c r="L1359" i="1" s="1"/>
  <c r="M1359" i="1" s="1"/>
  <c r="N1358" i="1"/>
  <c r="K1360" i="1" l="1"/>
  <c r="L1360" i="1" s="1"/>
  <c r="M1360" i="1" s="1"/>
  <c r="N1359" i="1"/>
  <c r="K1361" i="1" l="1"/>
  <c r="L1361" i="1" s="1"/>
  <c r="M1361" i="1" s="1"/>
  <c r="N1360" i="1"/>
  <c r="K1362" i="1" l="1"/>
  <c r="L1362" i="1" s="1"/>
  <c r="M1362" i="1" s="1"/>
  <c r="N1361" i="1"/>
  <c r="K1363" i="1" l="1"/>
  <c r="L1363" i="1" s="1"/>
  <c r="M1363" i="1" s="1"/>
  <c r="N1362" i="1"/>
  <c r="K1364" i="1" l="1"/>
  <c r="L1364" i="1" s="1"/>
  <c r="M1364" i="1" s="1"/>
  <c r="N1363" i="1"/>
  <c r="K1365" i="1" l="1"/>
  <c r="L1365" i="1" s="1"/>
  <c r="M1365" i="1" s="1"/>
  <c r="N1364" i="1"/>
  <c r="K1366" i="1" l="1"/>
  <c r="L1366" i="1" s="1"/>
  <c r="M1366" i="1" s="1"/>
  <c r="N1365" i="1"/>
  <c r="K1367" i="1" l="1"/>
  <c r="L1367" i="1" s="1"/>
  <c r="M1367" i="1" s="1"/>
  <c r="N1366" i="1"/>
  <c r="K1368" i="1" l="1"/>
  <c r="L1368" i="1" s="1"/>
  <c r="M1368" i="1" s="1"/>
  <c r="N1367" i="1"/>
  <c r="K1369" i="1" l="1"/>
  <c r="L1369" i="1" s="1"/>
  <c r="M1369" i="1" s="1"/>
  <c r="N1368" i="1"/>
  <c r="K1370" i="1" l="1"/>
  <c r="L1370" i="1" s="1"/>
  <c r="M1370" i="1" s="1"/>
  <c r="N1369" i="1"/>
  <c r="K1371" i="1" l="1"/>
  <c r="L1371" i="1" s="1"/>
  <c r="M1371" i="1" s="1"/>
  <c r="N1370" i="1"/>
  <c r="K1372" i="1" l="1"/>
  <c r="L1372" i="1" s="1"/>
  <c r="M1372" i="1" s="1"/>
  <c r="N1371" i="1"/>
  <c r="K1373" i="1" l="1"/>
  <c r="L1373" i="1" s="1"/>
  <c r="M1373" i="1" s="1"/>
  <c r="N1372" i="1"/>
  <c r="K1374" i="1" l="1"/>
  <c r="L1374" i="1" s="1"/>
  <c r="M1374" i="1" s="1"/>
  <c r="N1373" i="1"/>
  <c r="K1375" i="1" l="1"/>
  <c r="L1375" i="1" s="1"/>
  <c r="M1375" i="1" s="1"/>
  <c r="N1374" i="1"/>
  <c r="K1376" i="1" l="1"/>
  <c r="L1376" i="1" s="1"/>
  <c r="M1376" i="1" s="1"/>
  <c r="N1375" i="1"/>
  <c r="K1377" i="1" l="1"/>
  <c r="L1377" i="1" s="1"/>
  <c r="M1377" i="1" s="1"/>
  <c r="N1376" i="1"/>
  <c r="K1378" i="1" l="1"/>
  <c r="L1378" i="1" s="1"/>
  <c r="M1378" i="1" s="1"/>
  <c r="N1377" i="1"/>
  <c r="K1379" i="1" l="1"/>
  <c r="L1379" i="1" s="1"/>
  <c r="M1379" i="1" s="1"/>
  <c r="N1378" i="1"/>
  <c r="K1380" i="1" l="1"/>
  <c r="L1380" i="1" s="1"/>
  <c r="M1380" i="1" s="1"/>
  <c r="N1379" i="1"/>
  <c r="K1381" i="1" l="1"/>
  <c r="L1381" i="1" s="1"/>
  <c r="M1381" i="1" s="1"/>
  <c r="N1380" i="1"/>
  <c r="K1382" i="1" l="1"/>
  <c r="L1382" i="1" s="1"/>
  <c r="M1382" i="1" s="1"/>
  <c r="N1381" i="1"/>
  <c r="K1383" i="1" l="1"/>
  <c r="L1383" i="1" s="1"/>
  <c r="M1383" i="1" s="1"/>
  <c r="N1382" i="1"/>
  <c r="K1384" i="1" l="1"/>
  <c r="L1384" i="1" s="1"/>
  <c r="M1384" i="1" s="1"/>
  <c r="N1383" i="1"/>
  <c r="K1385" i="1" l="1"/>
  <c r="L1385" i="1" s="1"/>
  <c r="M1385" i="1" s="1"/>
  <c r="N1384" i="1"/>
  <c r="K1386" i="1" l="1"/>
  <c r="L1386" i="1" s="1"/>
  <c r="M1386" i="1" s="1"/>
  <c r="N1385" i="1"/>
  <c r="K1387" i="1" l="1"/>
  <c r="L1387" i="1" s="1"/>
  <c r="M1387" i="1" s="1"/>
  <c r="N1386" i="1"/>
  <c r="K1388" i="1" l="1"/>
  <c r="L1388" i="1" s="1"/>
  <c r="M1388" i="1" s="1"/>
  <c r="N1387" i="1"/>
  <c r="K1389" i="1" l="1"/>
  <c r="L1389" i="1" s="1"/>
  <c r="M1389" i="1" s="1"/>
  <c r="N1388" i="1"/>
  <c r="K1390" i="1" l="1"/>
  <c r="L1390" i="1" s="1"/>
  <c r="M1390" i="1" s="1"/>
  <c r="N1389" i="1"/>
  <c r="K1391" i="1" l="1"/>
  <c r="L1391" i="1" s="1"/>
  <c r="M1391" i="1" s="1"/>
  <c r="N1390" i="1"/>
  <c r="K1392" i="1" l="1"/>
  <c r="L1392" i="1" s="1"/>
  <c r="M1392" i="1" s="1"/>
  <c r="N1391" i="1"/>
  <c r="K1393" i="1" l="1"/>
  <c r="L1393" i="1" s="1"/>
  <c r="M1393" i="1" s="1"/>
  <c r="N1392" i="1"/>
  <c r="K1394" i="1" l="1"/>
  <c r="L1394" i="1" s="1"/>
  <c r="M1394" i="1" s="1"/>
  <c r="N1393" i="1"/>
  <c r="K1395" i="1" l="1"/>
  <c r="L1395" i="1" s="1"/>
  <c r="M1395" i="1" s="1"/>
  <c r="N1394" i="1"/>
  <c r="K1396" i="1" l="1"/>
  <c r="L1396" i="1" s="1"/>
  <c r="M1396" i="1" s="1"/>
  <c r="N1395" i="1"/>
  <c r="K1397" i="1" l="1"/>
  <c r="L1397" i="1" s="1"/>
  <c r="M1397" i="1" s="1"/>
  <c r="N1396" i="1"/>
  <c r="K1398" i="1" l="1"/>
  <c r="L1398" i="1" s="1"/>
  <c r="M1398" i="1" s="1"/>
  <c r="N1397" i="1"/>
  <c r="K1399" i="1" l="1"/>
  <c r="L1399" i="1" s="1"/>
  <c r="M1399" i="1" s="1"/>
  <c r="N1398" i="1"/>
  <c r="K1400" i="1" l="1"/>
  <c r="L1400" i="1" s="1"/>
  <c r="M1400" i="1" s="1"/>
  <c r="N1399" i="1"/>
  <c r="K1401" i="1" l="1"/>
  <c r="L1401" i="1" s="1"/>
  <c r="M1401" i="1" s="1"/>
  <c r="N1400" i="1"/>
  <c r="K1402" i="1" l="1"/>
  <c r="L1402" i="1" s="1"/>
  <c r="M1402" i="1" s="1"/>
  <c r="N1401" i="1"/>
  <c r="K1403" i="1" l="1"/>
  <c r="L1403" i="1" s="1"/>
  <c r="M1403" i="1" s="1"/>
  <c r="N1402" i="1"/>
  <c r="K1404" i="1" l="1"/>
  <c r="L1404" i="1" s="1"/>
  <c r="M1404" i="1" s="1"/>
  <c r="N1403" i="1"/>
  <c r="K1405" i="1" l="1"/>
  <c r="L1405" i="1" s="1"/>
  <c r="M1405" i="1" s="1"/>
  <c r="N1404" i="1"/>
  <c r="K1406" i="1" l="1"/>
  <c r="L1406" i="1" s="1"/>
  <c r="M1406" i="1" s="1"/>
  <c r="N1405" i="1"/>
  <c r="K1407" i="1" l="1"/>
  <c r="L1407" i="1" s="1"/>
  <c r="M1407" i="1" s="1"/>
  <c r="N1406" i="1"/>
  <c r="K1408" i="1" l="1"/>
  <c r="L1408" i="1" s="1"/>
  <c r="M1408" i="1" s="1"/>
  <c r="N1407" i="1"/>
  <c r="K1409" i="1" l="1"/>
  <c r="L1409" i="1" s="1"/>
  <c r="M1409" i="1" s="1"/>
  <c r="N1408" i="1"/>
  <c r="K1410" i="1" l="1"/>
  <c r="L1410" i="1" s="1"/>
  <c r="M1410" i="1" s="1"/>
  <c r="N1409" i="1"/>
  <c r="K1411" i="1" l="1"/>
  <c r="L1411" i="1" s="1"/>
  <c r="M1411" i="1" s="1"/>
  <c r="N1410" i="1"/>
  <c r="K1412" i="1" l="1"/>
  <c r="L1412" i="1" s="1"/>
  <c r="M1412" i="1" s="1"/>
  <c r="N1411" i="1"/>
  <c r="K1413" i="1" l="1"/>
  <c r="L1413" i="1" s="1"/>
  <c r="M1413" i="1" s="1"/>
  <c r="N1412" i="1"/>
  <c r="K1414" i="1" l="1"/>
  <c r="L1414" i="1" s="1"/>
  <c r="M1414" i="1" s="1"/>
  <c r="N1413" i="1"/>
  <c r="K1415" i="1" l="1"/>
  <c r="L1415" i="1" s="1"/>
  <c r="M1415" i="1" s="1"/>
  <c r="N1414" i="1"/>
  <c r="K1416" i="1" l="1"/>
  <c r="L1416" i="1" s="1"/>
  <c r="M1416" i="1" s="1"/>
  <c r="N1415" i="1"/>
  <c r="K1417" i="1" l="1"/>
  <c r="L1417" i="1" s="1"/>
  <c r="M1417" i="1" s="1"/>
  <c r="N1416" i="1"/>
  <c r="K1418" i="1" l="1"/>
  <c r="L1418" i="1" s="1"/>
  <c r="M1418" i="1" s="1"/>
  <c r="N1417" i="1"/>
  <c r="K1419" i="1" l="1"/>
  <c r="L1419" i="1" s="1"/>
  <c r="M1419" i="1" s="1"/>
  <c r="N1418" i="1"/>
  <c r="K1420" i="1" l="1"/>
  <c r="L1420" i="1" s="1"/>
  <c r="M1420" i="1" s="1"/>
  <c r="N1419" i="1"/>
  <c r="K1421" i="1" l="1"/>
  <c r="L1421" i="1" s="1"/>
  <c r="M1421" i="1" s="1"/>
  <c r="N1420" i="1"/>
  <c r="K1422" i="1" l="1"/>
  <c r="L1422" i="1" s="1"/>
  <c r="M1422" i="1" s="1"/>
  <c r="N1421" i="1"/>
  <c r="K1423" i="1" l="1"/>
  <c r="L1423" i="1" s="1"/>
  <c r="M1423" i="1" s="1"/>
  <c r="N1422" i="1"/>
  <c r="K1424" i="1" l="1"/>
  <c r="L1424" i="1" s="1"/>
  <c r="M1424" i="1" s="1"/>
  <c r="N1423" i="1"/>
  <c r="K1425" i="1" l="1"/>
  <c r="L1425" i="1" s="1"/>
  <c r="M1425" i="1" s="1"/>
  <c r="N1424" i="1"/>
  <c r="K1426" i="1" l="1"/>
  <c r="L1426" i="1" s="1"/>
  <c r="M1426" i="1" s="1"/>
  <c r="N1425" i="1"/>
  <c r="K1427" i="1" l="1"/>
  <c r="L1427" i="1" s="1"/>
  <c r="M1427" i="1" s="1"/>
  <c r="N1426" i="1"/>
  <c r="K1428" i="1" l="1"/>
  <c r="L1428" i="1" s="1"/>
  <c r="M1428" i="1" s="1"/>
  <c r="N1427" i="1"/>
  <c r="K1429" i="1" l="1"/>
  <c r="L1429" i="1" s="1"/>
  <c r="M1429" i="1" s="1"/>
  <c r="N1428" i="1"/>
  <c r="K1430" i="1" l="1"/>
  <c r="L1430" i="1" s="1"/>
  <c r="M1430" i="1" s="1"/>
  <c r="N1429" i="1"/>
  <c r="K1431" i="1" l="1"/>
  <c r="L1431" i="1" s="1"/>
  <c r="M1431" i="1" s="1"/>
  <c r="N1430" i="1"/>
  <c r="K1432" i="1" l="1"/>
  <c r="L1432" i="1" s="1"/>
  <c r="M1432" i="1" s="1"/>
  <c r="N1431" i="1"/>
  <c r="K1433" i="1" l="1"/>
  <c r="L1433" i="1" s="1"/>
  <c r="M1433" i="1" s="1"/>
  <c r="N1432" i="1"/>
  <c r="K1434" i="1" l="1"/>
  <c r="L1434" i="1" s="1"/>
  <c r="M1434" i="1" s="1"/>
  <c r="N1433" i="1"/>
  <c r="K1435" i="1" l="1"/>
  <c r="L1435" i="1" s="1"/>
  <c r="M1435" i="1" s="1"/>
  <c r="N1434" i="1"/>
  <c r="K1436" i="1" l="1"/>
  <c r="L1436" i="1" s="1"/>
  <c r="M1436" i="1" s="1"/>
  <c r="N1435" i="1"/>
  <c r="K1437" i="1" l="1"/>
  <c r="L1437" i="1" s="1"/>
  <c r="M1437" i="1" s="1"/>
  <c r="N1436" i="1"/>
  <c r="K1438" i="1" l="1"/>
  <c r="L1438" i="1" s="1"/>
  <c r="M1438" i="1" s="1"/>
  <c r="N1437" i="1"/>
  <c r="K1439" i="1" l="1"/>
  <c r="L1439" i="1" s="1"/>
  <c r="M1439" i="1" s="1"/>
  <c r="N1438" i="1"/>
  <c r="K1440" i="1" l="1"/>
  <c r="L1440" i="1" s="1"/>
  <c r="M1440" i="1" s="1"/>
  <c r="N1439" i="1"/>
  <c r="K1441" i="1" l="1"/>
  <c r="L1441" i="1" s="1"/>
  <c r="M1441" i="1" s="1"/>
  <c r="N1440" i="1"/>
  <c r="K1442" i="1" l="1"/>
  <c r="L1442" i="1" s="1"/>
  <c r="M1442" i="1" s="1"/>
  <c r="N1441" i="1"/>
  <c r="K1443" i="1" l="1"/>
  <c r="L1443" i="1" s="1"/>
  <c r="M1443" i="1" s="1"/>
  <c r="N1442" i="1"/>
  <c r="K1444" i="1" l="1"/>
  <c r="L1444" i="1" s="1"/>
  <c r="M1444" i="1" s="1"/>
  <c r="N1443" i="1"/>
  <c r="K1445" i="1" l="1"/>
  <c r="L1445" i="1" s="1"/>
  <c r="M1445" i="1" s="1"/>
  <c r="N1444" i="1"/>
  <c r="K1446" i="1" l="1"/>
  <c r="L1446" i="1" s="1"/>
  <c r="M1446" i="1" s="1"/>
  <c r="N1445" i="1"/>
  <c r="K1447" i="1" l="1"/>
  <c r="L1447" i="1" s="1"/>
  <c r="M1447" i="1" s="1"/>
  <c r="N1446" i="1"/>
  <c r="K1448" i="1" l="1"/>
  <c r="L1448" i="1" s="1"/>
  <c r="M1448" i="1" s="1"/>
  <c r="N1447" i="1"/>
  <c r="K1449" i="1" l="1"/>
  <c r="L1449" i="1" s="1"/>
  <c r="M1449" i="1" s="1"/>
  <c r="N1448" i="1"/>
  <c r="K1450" i="1" l="1"/>
  <c r="L1450" i="1" s="1"/>
  <c r="M1450" i="1" s="1"/>
  <c r="N1449" i="1"/>
  <c r="K1451" i="1" l="1"/>
  <c r="L1451" i="1" s="1"/>
  <c r="M1451" i="1" s="1"/>
  <c r="N1450" i="1"/>
  <c r="K1452" i="1" l="1"/>
  <c r="L1452" i="1" s="1"/>
  <c r="M1452" i="1" s="1"/>
  <c r="N1451" i="1"/>
  <c r="K1453" i="1" l="1"/>
  <c r="L1453" i="1" s="1"/>
  <c r="M1453" i="1" s="1"/>
  <c r="N1452" i="1"/>
  <c r="K1454" i="1" l="1"/>
  <c r="L1454" i="1" s="1"/>
  <c r="M1454" i="1" s="1"/>
  <c r="N1453" i="1"/>
  <c r="K1455" i="1" l="1"/>
  <c r="L1455" i="1" s="1"/>
  <c r="M1455" i="1" s="1"/>
  <c r="N1454" i="1"/>
  <c r="K1456" i="1" l="1"/>
  <c r="L1456" i="1" s="1"/>
  <c r="M1456" i="1" s="1"/>
  <c r="N1455" i="1"/>
  <c r="K1457" i="1" l="1"/>
  <c r="L1457" i="1" s="1"/>
  <c r="M1457" i="1" s="1"/>
  <c r="N1456" i="1"/>
  <c r="K1458" i="1" l="1"/>
  <c r="L1458" i="1" s="1"/>
  <c r="M1458" i="1" s="1"/>
  <c r="C8" i="2" s="1"/>
  <c r="N1457" i="1"/>
  <c r="O8" i="2" l="1"/>
  <c r="K1459" i="1"/>
  <c r="L1459" i="1" s="1"/>
  <c r="M1459" i="1" s="1"/>
  <c r="N1458" i="1"/>
  <c r="K1460" i="1" l="1"/>
  <c r="L1460" i="1" s="1"/>
  <c r="M1460" i="1" s="1"/>
  <c r="N1459" i="1"/>
  <c r="Q8" i="2"/>
  <c r="P8" i="2"/>
  <c r="K1461" i="1" l="1"/>
  <c r="L1461" i="1" s="1"/>
  <c r="M1461" i="1" s="1"/>
  <c r="N1460" i="1"/>
  <c r="K1462" i="1" l="1"/>
  <c r="L1462" i="1" s="1"/>
  <c r="M1462" i="1" s="1"/>
  <c r="N1461" i="1"/>
  <c r="K1463" i="1" l="1"/>
  <c r="L1463" i="1" s="1"/>
  <c r="M1463" i="1" s="1"/>
  <c r="N1462" i="1"/>
  <c r="K1464" i="1" l="1"/>
  <c r="L1464" i="1" s="1"/>
  <c r="M1464" i="1" s="1"/>
  <c r="N1463" i="1"/>
  <c r="K1465" i="1" l="1"/>
  <c r="L1465" i="1" s="1"/>
  <c r="M1465" i="1" s="1"/>
  <c r="N1464" i="1"/>
  <c r="K1466" i="1" l="1"/>
  <c r="L1466" i="1" s="1"/>
  <c r="M1466" i="1" s="1"/>
  <c r="N1465" i="1"/>
  <c r="K1467" i="1" l="1"/>
  <c r="L1467" i="1" s="1"/>
  <c r="M1467" i="1" s="1"/>
  <c r="N1466" i="1"/>
  <c r="K1468" i="1" l="1"/>
  <c r="L1468" i="1" s="1"/>
  <c r="M1468" i="1" s="1"/>
  <c r="N1467" i="1"/>
  <c r="K1469" i="1" l="1"/>
  <c r="L1469" i="1" s="1"/>
  <c r="M1469" i="1" s="1"/>
  <c r="N1468" i="1"/>
  <c r="K1470" i="1" l="1"/>
  <c r="L1470" i="1" s="1"/>
  <c r="M1470" i="1" s="1"/>
  <c r="N1469" i="1"/>
  <c r="K1471" i="1" l="1"/>
  <c r="L1471" i="1" s="1"/>
  <c r="M1471" i="1" s="1"/>
  <c r="N1470" i="1"/>
  <c r="K1472" i="1" l="1"/>
  <c r="L1472" i="1" s="1"/>
  <c r="M1472" i="1" s="1"/>
  <c r="N1471" i="1"/>
  <c r="K1473" i="1" l="1"/>
  <c r="L1473" i="1" s="1"/>
  <c r="M1473" i="1" s="1"/>
  <c r="N1472" i="1"/>
  <c r="K1474" i="1" l="1"/>
  <c r="L1474" i="1" s="1"/>
  <c r="M1474" i="1" s="1"/>
  <c r="N1473" i="1"/>
  <c r="K1475" i="1" l="1"/>
  <c r="L1475" i="1" s="1"/>
  <c r="M1475" i="1" s="1"/>
  <c r="N1474" i="1"/>
  <c r="K1476" i="1" l="1"/>
  <c r="L1476" i="1" s="1"/>
  <c r="M1476" i="1" s="1"/>
  <c r="N1475" i="1"/>
  <c r="K1477" i="1" l="1"/>
  <c r="L1477" i="1" s="1"/>
  <c r="M1477" i="1" s="1"/>
  <c r="N1476" i="1"/>
  <c r="K1478" i="1" l="1"/>
  <c r="L1478" i="1" s="1"/>
  <c r="M1478" i="1" s="1"/>
  <c r="N1477" i="1"/>
  <c r="K1479" i="1" l="1"/>
  <c r="L1479" i="1" s="1"/>
  <c r="M1479" i="1" s="1"/>
  <c r="N1478" i="1"/>
  <c r="K1480" i="1" l="1"/>
  <c r="L1480" i="1" s="1"/>
  <c r="M1480" i="1" s="1"/>
  <c r="N1479" i="1"/>
  <c r="K1481" i="1" l="1"/>
  <c r="L1481" i="1" s="1"/>
  <c r="M1481" i="1" s="1"/>
  <c r="N1480" i="1"/>
  <c r="K1482" i="1" l="1"/>
  <c r="L1482" i="1" s="1"/>
  <c r="M1482" i="1" s="1"/>
  <c r="N1481" i="1"/>
  <c r="K1483" i="1" l="1"/>
  <c r="L1483" i="1" s="1"/>
  <c r="M1483" i="1" s="1"/>
  <c r="N1482" i="1"/>
  <c r="K1484" i="1" l="1"/>
  <c r="L1484" i="1" s="1"/>
  <c r="M1484" i="1" s="1"/>
  <c r="N1483" i="1"/>
  <c r="K1485" i="1" l="1"/>
  <c r="L1485" i="1" s="1"/>
  <c r="M1485" i="1" s="1"/>
  <c r="N1484" i="1"/>
  <c r="K1486" i="1" l="1"/>
  <c r="L1486" i="1" s="1"/>
  <c r="M1486" i="1" s="1"/>
  <c r="N1485" i="1"/>
  <c r="K1487" i="1" l="1"/>
  <c r="L1487" i="1" s="1"/>
  <c r="M1487" i="1" s="1"/>
  <c r="N1486" i="1"/>
  <c r="K1488" i="1" l="1"/>
  <c r="L1488" i="1" s="1"/>
  <c r="M1488" i="1" s="1"/>
  <c r="N1487" i="1"/>
  <c r="K1489" i="1" l="1"/>
  <c r="L1489" i="1" s="1"/>
  <c r="M1489" i="1" s="1"/>
  <c r="N1488" i="1"/>
  <c r="K1490" i="1" l="1"/>
  <c r="L1490" i="1" s="1"/>
  <c r="M1490" i="1" s="1"/>
  <c r="N1489" i="1"/>
  <c r="K1491" i="1" l="1"/>
  <c r="L1491" i="1" s="1"/>
  <c r="M1491" i="1" s="1"/>
  <c r="N1490" i="1"/>
  <c r="K1492" i="1" l="1"/>
  <c r="L1492" i="1" s="1"/>
  <c r="M1492" i="1" s="1"/>
  <c r="N1491" i="1"/>
  <c r="K1493" i="1" l="1"/>
  <c r="L1493" i="1" s="1"/>
  <c r="M1493" i="1" s="1"/>
  <c r="N1492" i="1"/>
  <c r="K1494" i="1" l="1"/>
  <c r="L1494" i="1" s="1"/>
  <c r="M1494" i="1" s="1"/>
  <c r="N1493" i="1"/>
  <c r="K1495" i="1" l="1"/>
  <c r="L1495" i="1" s="1"/>
  <c r="M1495" i="1" s="1"/>
  <c r="N1494" i="1"/>
  <c r="K1496" i="1" l="1"/>
  <c r="L1496" i="1" s="1"/>
  <c r="M1496" i="1" s="1"/>
  <c r="N1495" i="1"/>
  <c r="K1497" i="1" l="1"/>
  <c r="L1497" i="1" s="1"/>
  <c r="M1497" i="1" s="1"/>
  <c r="N1496" i="1"/>
  <c r="K1498" i="1" l="1"/>
  <c r="L1498" i="1" s="1"/>
  <c r="M1498" i="1" s="1"/>
  <c r="N1497" i="1"/>
  <c r="K1499" i="1" l="1"/>
  <c r="L1499" i="1" s="1"/>
  <c r="M1499" i="1" s="1"/>
  <c r="N1498" i="1"/>
  <c r="K1500" i="1" l="1"/>
  <c r="L1500" i="1" s="1"/>
  <c r="M1500" i="1" s="1"/>
  <c r="N1499" i="1"/>
  <c r="K1501" i="1" l="1"/>
  <c r="L1501" i="1" s="1"/>
  <c r="M1501" i="1" s="1"/>
  <c r="N1500" i="1"/>
  <c r="K1502" i="1" l="1"/>
  <c r="L1502" i="1" s="1"/>
  <c r="M1502" i="1" s="1"/>
  <c r="N1501" i="1"/>
  <c r="K1503" i="1" l="1"/>
  <c r="L1503" i="1" s="1"/>
  <c r="M1503" i="1" s="1"/>
  <c r="N1502" i="1"/>
  <c r="K1504" i="1" l="1"/>
  <c r="L1504" i="1" s="1"/>
  <c r="M1504" i="1" s="1"/>
  <c r="N1503" i="1"/>
  <c r="N1504" i="1" l="1"/>
  <c r="K1505" i="1"/>
  <c r="L1505" i="1" s="1"/>
  <c r="M1505" i="1" s="1"/>
  <c r="K1506" i="1" l="1"/>
  <c r="L1506" i="1" s="1"/>
  <c r="M1506" i="1" s="1"/>
  <c r="N1505" i="1"/>
  <c r="K1507" i="1" l="1"/>
  <c r="L1507" i="1" s="1"/>
  <c r="M1507" i="1" s="1"/>
  <c r="N1506" i="1"/>
  <c r="K1508" i="1" l="1"/>
  <c r="L1508" i="1" s="1"/>
  <c r="M1508" i="1" s="1"/>
  <c r="N1507" i="1"/>
  <c r="K1509" i="1" l="1"/>
  <c r="L1509" i="1" s="1"/>
  <c r="M1509" i="1" s="1"/>
  <c r="N1508" i="1"/>
  <c r="K1510" i="1" l="1"/>
  <c r="L1510" i="1" s="1"/>
  <c r="M1510" i="1" s="1"/>
  <c r="N1509" i="1"/>
  <c r="K1511" i="1" l="1"/>
  <c r="L1511" i="1" s="1"/>
  <c r="M1511" i="1" s="1"/>
  <c r="N1510" i="1"/>
  <c r="K1512" i="1" l="1"/>
  <c r="L1512" i="1" s="1"/>
  <c r="M1512" i="1" s="1"/>
  <c r="N1511" i="1"/>
  <c r="K1513" i="1" l="1"/>
  <c r="L1513" i="1" s="1"/>
  <c r="M1513" i="1" s="1"/>
  <c r="N1512" i="1"/>
  <c r="K1514" i="1" l="1"/>
  <c r="L1514" i="1" s="1"/>
  <c r="M1514" i="1" s="1"/>
  <c r="N1513" i="1"/>
  <c r="K1515" i="1" l="1"/>
  <c r="L1515" i="1" s="1"/>
  <c r="M1515" i="1" s="1"/>
  <c r="N1514" i="1"/>
  <c r="K1516" i="1" l="1"/>
  <c r="L1516" i="1" s="1"/>
  <c r="M1516" i="1" s="1"/>
  <c r="N1515" i="1"/>
  <c r="K1517" i="1" l="1"/>
  <c r="L1517" i="1" s="1"/>
  <c r="M1517" i="1" s="1"/>
  <c r="N1516" i="1"/>
  <c r="K1518" i="1" l="1"/>
  <c r="L1518" i="1" s="1"/>
  <c r="M1518" i="1" s="1"/>
  <c r="N1517" i="1"/>
  <c r="K1519" i="1" l="1"/>
  <c r="L1519" i="1" s="1"/>
  <c r="M1519" i="1" s="1"/>
  <c r="N1518" i="1"/>
  <c r="K1520" i="1" l="1"/>
  <c r="L1520" i="1" s="1"/>
  <c r="M1520" i="1" s="1"/>
  <c r="N1519" i="1"/>
  <c r="K1521" i="1" l="1"/>
  <c r="L1521" i="1" s="1"/>
  <c r="M1521" i="1" s="1"/>
  <c r="N1520" i="1"/>
  <c r="K1522" i="1" l="1"/>
  <c r="L1522" i="1" s="1"/>
  <c r="M1522" i="1" s="1"/>
  <c r="N1521" i="1"/>
  <c r="K1523" i="1" l="1"/>
  <c r="L1523" i="1" s="1"/>
  <c r="M1523" i="1" s="1"/>
  <c r="N1522" i="1"/>
  <c r="K1524" i="1" l="1"/>
  <c r="L1524" i="1" s="1"/>
  <c r="M1524" i="1" s="1"/>
  <c r="N1523" i="1"/>
  <c r="K1525" i="1" l="1"/>
  <c r="L1525" i="1" s="1"/>
  <c r="M1525" i="1" s="1"/>
  <c r="N1524" i="1"/>
  <c r="K1526" i="1" l="1"/>
  <c r="L1526" i="1" s="1"/>
  <c r="M1526" i="1" s="1"/>
  <c r="N1525" i="1"/>
  <c r="K1527" i="1" l="1"/>
  <c r="L1527" i="1" s="1"/>
  <c r="M1527" i="1" s="1"/>
  <c r="N1526" i="1"/>
  <c r="K1528" i="1" l="1"/>
  <c r="L1528" i="1" s="1"/>
  <c r="M1528" i="1" s="1"/>
  <c r="N1527" i="1"/>
  <c r="K1529" i="1" l="1"/>
  <c r="L1529" i="1" s="1"/>
  <c r="M1529" i="1" s="1"/>
  <c r="N1528" i="1"/>
  <c r="K1530" i="1" l="1"/>
  <c r="L1530" i="1" s="1"/>
  <c r="M1530" i="1" s="1"/>
  <c r="N1529" i="1"/>
  <c r="K1531" i="1" l="1"/>
  <c r="L1531" i="1" s="1"/>
  <c r="M1531" i="1" s="1"/>
  <c r="N1530" i="1"/>
  <c r="K1532" i="1" l="1"/>
  <c r="L1532" i="1" s="1"/>
  <c r="M1532" i="1" s="1"/>
  <c r="N1531" i="1"/>
  <c r="K1533" i="1" l="1"/>
  <c r="L1533" i="1" s="1"/>
  <c r="M1533" i="1" s="1"/>
  <c r="N1532" i="1"/>
  <c r="K1534" i="1" l="1"/>
  <c r="L1534" i="1" s="1"/>
  <c r="M1534" i="1" s="1"/>
  <c r="N1533" i="1"/>
  <c r="K1535" i="1" l="1"/>
  <c r="L1535" i="1" s="1"/>
  <c r="M1535" i="1" s="1"/>
  <c r="N1534" i="1"/>
  <c r="K1536" i="1" l="1"/>
  <c r="L1536" i="1" s="1"/>
  <c r="M1536" i="1" s="1"/>
  <c r="N1535" i="1"/>
  <c r="K1537" i="1" l="1"/>
  <c r="L1537" i="1" s="1"/>
  <c r="M1537" i="1" s="1"/>
  <c r="N1536" i="1"/>
  <c r="K1538" i="1" l="1"/>
  <c r="L1538" i="1" s="1"/>
  <c r="M1538" i="1" s="1"/>
  <c r="N1537" i="1"/>
  <c r="K1539" i="1" l="1"/>
  <c r="L1539" i="1" s="1"/>
  <c r="M1539" i="1" s="1"/>
  <c r="N1538" i="1"/>
  <c r="K1540" i="1" l="1"/>
  <c r="L1540" i="1" s="1"/>
  <c r="M1540" i="1" s="1"/>
  <c r="N1539" i="1"/>
  <c r="K1541" i="1" l="1"/>
  <c r="L1541" i="1" s="1"/>
  <c r="M1541" i="1" s="1"/>
  <c r="N1540" i="1"/>
  <c r="K1542" i="1" l="1"/>
  <c r="L1542" i="1" s="1"/>
  <c r="M1542" i="1" s="1"/>
  <c r="N1541" i="1"/>
  <c r="K1543" i="1" l="1"/>
  <c r="L1543" i="1" s="1"/>
  <c r="M1543" i="1" s="1"/>
  <c r="N1542" i="1"/>
  <c r="K1544" i="1" l="1"/>
  <c r="L1544" i="1" s="1"/>
  <c r="M1544" i="1" s="1"/>
  <c r="N1543" i="1"/>
  <c r="K1545" i="1" l="1"/>
  <c r="L1545" i="1" s="1"/>
  <c r="M1545" i="1" s="1"/>
  <c r="N1544" i="1"/>
  <c r="K1546" i="1" l="1"/>
  <c r="L1546" i="1" s="1"/>
  <c r="M1546" i="1" s="1"/>
  <c r="N1545" i="1"/>
  <c r="K1547" i="1" l="1"/>
  <c r="L1547" i="1" s="1"/>
  <c r="M1547" i="1" s="1"/>
  <c r="N1546" i="1"/>
  <c r="K1548" i="1" l="1"/>
  <c r="L1548" i="1" s="1"/>
  <c r="M1548" i="1" s="1"/>
  <c r="N1547" i="1"/>
  <c r="K1549" i="1" l="1"/>
  <c r="L1549" i="1" s="1"/>
  <c r="M1549" i="1" s="1"/>
  <c r="N1548" i="1"/>
  <c r="K1550" i="1" l="1"/>
  <c r="L1550" i="1" s="1"/>
  <c r="M1550" i="1" s="1"/>
  <c r="N1549" i="1"/>
  <c r="K1551" i="1" l="1"/>
  <c r="L1551" i="1" s="1"/>
  <c r="M1551" i="1" s="1"/>
  <c r="N1550" i="1"/>
  <c r="K1552" i="1" l="1"/>
  <c r="L1552" i="1" s="1"/>
  <c r="M1552" i="1" s="1"/>
  <c r="N1551" i="1"/>
  <c r="K1553" i="1" l="1"/>
  <c r="L1553" i="1" s="1"/>
  <c r="M1553" i="1" s="1"/>
  <c r="N1552" i="1"/>
  <c r="K1554" i="1" l="1"/>
  <c r="L1554" i="1" s="1"/>
  <c r="M1554" i="1" s="1"/>
  <c r="N1553" i="1"/>
  <c r="K1555" i="1" l="1"/>
  <c r="L1555" i="1" s="1"/>
  <c r="M1555" i="1" s="1"/>
  <c r="N1554" i="1"/>
  <c r="K1556" i="1" l="1"/>
  <c r="L1556" i="1" s="1"/>
  <c r="M1556" i="1" s="1"/>
  <c r="N1555" i="1"/>
  <c r="K1557" i="1" l="1"/>
  <c r="L1557" i="1" s="1"/>
  <c r="M1557" i="1" s="1"/>
  <c r="N1556" i="1"/>
  <c r="K1558" i="1" l="1"/>
  <c r="L1558" i="1" s="1"/>
  <c r="M1558" i="1" s="1"/>
  <c r="N1557" i="1"/>
  <c r="K1559" i="1" l="1"/>
  <c r="L1559" i="1" s="1"/>
  <c r="M1559" i="1" s="1"/>
  <c r="N1558" i="1"/>
  <c r="K1560" i="1" l="1"/>
  <c r="L1560" i="1" s="1"/>
  <c r="M1560" i="1" s="1"/>
  <c r="N1559" i="1"/>
  <c r="K1561" i="1" l="1"/>
  <c r="L1561" i="1" s="1"/>
  <c r="M1561" i="1" s="1"/>
  <c r="N1560" i="1"/>
  <c r="K1562" i="1" l="1"/>
  <c r="L1562" i="1" s="1"/>
  <c r="M1562" i="1" s="1"/>
  <c r="N1561" i="1"/>
  <c r="K1563" i="1" l="1"/>
  <c r="L1563" i="1" s="1"/>
  <c r="M1563" i="1" s="1"/>
  <c r="N1562" i="1"/>
  <c r="K1564" i="1" l="1"/>
  <c r="L1564" i="1" s="1"/>
  <c r="M1564" i="1" s="1"/>
  <c r="N1563" i="1"/>
  <c r="K1565" i="1" l="1"/>
  <c r="L1565" i="1" s="1"/>
  <c r="M1565" i="1" s="1"/>
  <c r="N1564" i="1"/>
  <c r="K1566" i="1" l="1"/>
  <c r="L1566" i="1" s="1"/>
  <c r="M1566" i="1" s="1"/>
  <c r="N1565" i="1"/>
  <c r="K1567" i="1" l="1"/>
  <c r="L1567" i="1" s="1"/>
  <c r="M1567" i="1" s="1"/>
  <c r="N1566" i="1"/>
  <c r="K1568" i="1" l="1"/>
  <c r="L1568" i="1" s="1"/>
  <c r="M1568" i="1" s="1"/>
  <c r="N1567" i="1"/>
  <c r="K1569" i="1" l="1"/>
  <c r="L1569" i="1" s="1"/>
  <c r="M1569" i="1" s="1"/>
  <c r="N1568" i="1"/>
  <c r="K1570" i="1" l="1"/>
  <c r="L1570" i="1" s="1"/>
  <c r="M1570" i="1" s="1"/>
  <c r="N1569" i="1"/>
  <c r="K1571" i="1" l="1"/>
  <c r="L1571" i="1" s="1"/>
  <c r="M1571" i="1" s="1"/>
  <c r="N1570" i="1"/>
  <c r="K1572" i="1" l="1"/>
  <c r="L1572" i="1" s="1"/>
  <c r="M1572" i="1" s="1"/>
  <c r="N1571" i="1"/>
  <c r="K1573" i="1" l="1"/>
  <c r="L1573" i="1" s="1"/>
  <c r="M1573" i="1" s="1"/>
  <c r="N1572" i="1"/>
  <c r="K1574" i="1" l="1"/>
  <c r="L1574" i="1" s="1"/>
  <c r="M1574" i="1" s="1"/>
  <c r="N1573" i="1"/>
  <c r="K1575" i="1" l="1"/>
  <c r="L1575" i="1" s="1"/>
  <c r="M1575" i="1" s="1"/>
  <c r="N1574" i="1"/>
  <c r="K1576" i="1" l="1"/>
  <c r="L1576" i="1" s="1"/>
  <c r="M1576" i="1" s="1"/>
  <c r="N1575" i="1"/>
  <c r="K1577" i="1" l="1"/>
  <c r="L1577" i="1" s="1"/>
  <c r="M1577" i="1" s="1"/>
  <c r="N1576" i="1"/>
  <c r="K1578" i="1" l="1"/>
  <c r="L1578" i="1" s="1"/>
  <c r="M1578" i="1" s="1"/>
  <c r="N1577" i="1"/>
  <c r="K1579" i="1" l="1"/>
  <c r="L1579" i="1" s="1"/>
  <c r="M1579" i="1" s="1"/>
  <c r="N1578" i="1"/>
  <c r="K1580" i="1" l="1"/>
  <c r="L1580" i="1" s="1"/>
  <c r="M1580" i="1" s="1"/>
  <c r="N1579" i="1"/>
  <c r="K1581" i="1" l="1"/>
  <c r="L1581" i="1" s="1"/>
  <c r="M1581" i="1" s="1"/>
  <c r="N1580" i="1"/>
  <c r="K1582" i="1" l="1"/>
  <c r="L1582" i="1" s="1"/>
  <c r="M1582" i="1" s="1"/>
  <c r="N1581" i="1"/>
  <c r="K1583" i="1" l="1"/>
  <c r="L1583" i="1" s="1"/>
  <c r="M1583" i="1" s="1"/>
  <c r="N1582" i="1"/>
  <c r="K1584" i="1" l="1"/>
  <c r="L1584" i="1" s="1"/>
  <c r="M1584" i="1" s="1"/>
  <c r="N1583" i="1"/>
  <c r="K1585" i="1" l="1"/>
  <c r="L1585" i="1" s="1"/>
  <c r="M1585" i="1" s="1"/>
  <c r="N1584" i="1"/>
  <c r="K1586" i="1" l="1"/>
  <c r="L1586" i="1" s="1"/>
  <c r="M1586" i="1" s="1"/>
  <c r="N1585" i="1"/>
  <c r="K1587" i="1" l="1"/>
  <c r="L1587" i="1" s="1"/>
  <c r="M1587" i="1" s="1"/>
  <c r="N1586" i="1"/>
  <c r="K1588" i="1" l="1"/>
  <c r="L1588" i="1" s="1"/>
  <c r="M1588" i="1" s="1"/>
  <c r="N1587" i="1"/>
  <c r="K1589" i="1" l="1"/>
  <c r="L1589" i="1" s="1"/>
  <c r="M1589" i="1" s="1"/>
  <c r="N1588" i="1"/>
  <c r="K1590" i="1" l="1"/>
  <c r="L1590" i="1" s="1"/>
  <c r="M1590" i="1" s="1"/>
  <c r="N1589" i="1"/>
  <c r="K1591" i="1" l="1"/>
  <c r="L1591" i="1" s="1"/>
  <c r="M1591" i="1" s="1"/>
  <c r="N1590" i="1"/>
  <c r="K1592" i="1" l="1"/>
  <c r="L1592" i="1" s="1"/>
  <c r="M1592" i="1" s="1"/>
  <c r="N1591" i="1"/>
  <c r="K1593" i="1" l="1"/>
  <c r="L1593" i="1" s="1"/>
  <c r="M1593" i="1" s="1"/>
  <c r="N1592" i="1"/>
  <c r="K1594" i="1" l="1"/>
  <c r="L1594" i="1" s="1"/>
  <c r="M1594" i="1" s="1"/>
  <c r="N1593" i="1"/>
  <c r="K1595" i="1" l="1"/>
  <c r="L1595" i="1" s="1"/>
  <c r="M1595" i="1" s="1"/>
  <c r="N1594" i="1"/>
  <c r="K1596" i="1" l="1"/>
  <c r="L1596" i="1" s="1"/>
  <c r="M1596" i="1" s="1"/>
  <c r="N1595" i="1"/>
  <c r="K1597" i="1" l="1"/>
  <c r="L1597" i="1" s="1"/>
  <c r="M1597" i="1" s="1"/>
  <c r="N1596" i="1"/>
  <c r="K1598" i="1" l="1"/>
  <c r="L1598" i="1" s="1"/>
  <c r="M1598" i="1" s="1"/>
  <c r="N1597" i="1"/>
  <c r="K1599" i="1" l="1"/>
  <c r="L1599" i="1" s="1"/>
  <c r="M1599" i="1" s="1"/>
  <c r="N1598" i="1"/>
  <c r="K1600" i="1" l="1"/>
  <c r="L1600" i="1" s="1"/>
  <c r="M1600" i="1" s="1"/>
  <c r="N1599" i="1"/>
  <c r="K1601" i="1" l="1"/>
  <c r="L1601" i="1" s="1"/>
  <c r="M1601" i="1" s="1"/>
  <c r="N1600" i="1"/>
  <c r="K1602" i="1" l="1"/>
  <c r="L1602" i="1" s="1"/>
  <c r="M1602" i="1" s="1"/>
  <c r="N1601" i="1"/>
  <c r="K1603" i="1" l="1"/>
  <c r="L1603" i="1" s="1"/>
  <c r="M1603" i="1" s="1"/>
  <c r="N1602" i="1"/>
  <c r="K1604" i="1" l="1"/>
  <c r="L1604" i="1" s="1"/>
  <c r="M1604" i="1" s="1"/>
  <c r="N1603" i="1"/>
  <c r="K1605" i="1" l="1"/>
  <c r="L1605" i="1" s="1"/>
  <c r="M1605" i="1" s="1"/>
  <c r="N1604" i="1"/>
  <c r="K1606" i="1" l="1"/>
  <c r="L1606" i="1" s="1"/>
  <c r="M1606" i="1" s="1"/>
  <c r="N1605" i="1"/>
  <c r="K1607" i="1" l="1"/>
  <c r="L1607" i="1" s="1"/>
  <c r="M1607" i="1" s="1"/>
  <c r="N1606" i="1"/>
  <c r="K1608" i="1" l="1"/>
  <c r="L1608" i="1" s="1"/>
  <c r="M1608" i="1" s="1"/>
  <c r="N1607" i="1"/>
  <c r="K1609" i="1" l="1"/>
  <c r="L1609" i="1" s="1"/>
  <c r="M1609" i="1" s="1"/>
  <c r="N1608" i="1"/>
  <c r="K1610" i="1" l="1"/>
  <c r="L1610" i="1" s="1"/>
  <c r="M1610" i="1" s="1"/>
  <c r="N1609" i="1"/>
  <c r="K1611" i="1" l="1"/>
  <c r="L1611" i="1" s="1"/>
  <c r="M1611" i="1" s="1"/>
  <c r="N1610" i="1"/>
  <c r="K1612" i="1" l="1"/>
  <c r="L1612" i="1" s="1"/>
  <c r="M1612" i="1" s="1"/>
  <c r="N1611" i="1"/>
  <c r="K1613" i="1" l="1"/>
  <c r="L1613" i="1" s="1"/>
  <c r="M1613" i="1" s="1"/>
  <c r="N1612" i="1"/>
  <c r="K1614" i="1" l="1"/>
  <c r="L1614" i="1" s="1"/>
  <c r="M1614" i="1" s="1"/>
  <c r="N1613" i="1"/>
  <c r="K1615" i="1" l="1"/>
  <c r="L1615" i="1" s="1"/>
  <c r="M1615" i="1" s="1"/>
  <c r="N1614" i="1"/>
  <c r="K1616" i="1" l="1"/>
  <c r="L1616" i="1" s="1"/>
  <c r="M1616" i="1" s="1"/>
  <c r="N1615" i="1"/>
  <c r="K1617" i="1" l="1"/>
  <c r="L1617" i="1" s="1"/>
  <c r="M1617" i="1" s="1"/>
  <c r="N1616" i="1"/>
  <c r="K1618" i="1" l="1"/>
  <c r="L1618" i="1" s="1"/>
  <c r="M1618" i="1" s="1"/>
  <c r="N1617" i="1"/>
  <c r="K1619" i="1" l="1"/>
  <c r="L1619" i="1" s="1"/>
  <c r="M1619" i="1" s="1"/>
  <c r="N1618" i="1"/>
  <c r="K1620" i="1" l="1"/>
  <c r="L1620" i="1" s="1"/>
  <c r="M1620" i="1" s="1"/>
  <c r="N1619" i="1"/>
  <c r="K1621" i="1" l="1"/>
  <c r="L1621" i="1" s="1"/>
  <c r="M1621" i="1" s="1"/>
  <c r="N1620" i="1"/>
  <c r="K1622" i="1" l="1"/>
  <c r="L1622" i="1" s="1"/>
  <c r="M1622" i="1" s="1"/>
  <c r="N1621" i="1"/>
  <c r="K1623" i="1" l="1"/>
  <c r="L1623" i="1" s="1"/>
  <c r="M1623" i="1" s="1"/>
  <c r="N1622" i="1"/>
  <c r="K1624" i="1" l="1"/>
  <c r="L1624" i="1" s="1"/>
  <c r="M1624" i="1" s="1"/>
  <c r="N1623" i="1"/>
  <c r="K1625" i="1" l="1"/>
  <c r="L1625" i="1" s="1"/>
  <c r="M1625" i="1" s="1"/>
  <c r="N1624" i="1"/>
  <c r="K1626" i="1" l="1"/>
  <c r="L1626" i="1" s="1"/>
  <c r="M1626" i="1" s="1"/>
  <c r="N1625" i="1"/>
  <c r="K1627" i="1" l="1"/>
  <c r="L1627" i="1" s="1"/>
  <c r="M1627" i="1" s="1"/>
  <c r="N1626" i="1"/>
  <c r="K1628" i="1" l="1"/>
  <c r="L1628" i="1" s="1"/>
  <c r="M1628" i="1" s="1"/>
  <c r="N1627" i="1"/>
  <c r="K1629" i="1" l="1"/>
  <c r="L1629" i="1" s="1"/>
  <c r="M1629" i="1" s="1"/>
  <c r="N1628" i="1"/>
  <c r="K1630" i="1" l="1"/>
  <c r="L1630" i="1" s="1"/>
  <c r="M1630" i="1" s="1"/>
  <c r="N1629" i="1"/>
  <c r="K1631" i="1" l="1"/>
  <c r="L1631" i="1" s="1"/>
  <c r="M1631" i="1" s="1"/>
  <c r="N1630" i="1"/>
  <c r="K1632" i="1" l="1"/>
  <c r="L1632" i="1" s="1"/>
  <c r="M1632" i="1" s="1"/>
  <c r="N1631" i="1"/>
  <c r="K1633" i="1" l="1"/>
  <c r="L1633" i="1" s="1"/>
  <c r="M1633" i="1" s="1"/>
  <c r="N1632" i="1"/>
  <c r="K1634" i="1" l="1"/>
  <c r="L1634" i="1" s="1"/>
  <c r="M1634" i="1" s="1"/>
  <c r="N1633" i="1"/>
  <c r="K1635" i="1" l="1"/>
  <c r="L1635" i="1" s="1"/>
  <c r="M1635" i="1" s="1"/>
  <c r="N1634" i="1"/>
  <c r="K1636" i="1" l="1"/>
  <c r="L1636" i="1" s="1"/>
  <c r="M1636" i="1" s="1"/>
  <c r="N1635" i="1"/>
  <c r="K1637" i="1" l="1"/>
  <c r="L1637" i="1" s="1"/>
  <c r="M1637" i="1" s="1"/>
  <c r="N1636" i="1"/>
  <c r="K1638" i="1" l="1"/>
  <c r="L1638" i="1" s="1"/>
  <c r="M1638" i="1" s="1"/>
  <c r="N1637" i="1"/>
  <c r="K1639" i="1" l="1"/>
  <c r="L1639" i="1" s="1"/>
  <c r="M1639" i="1" s="1"/>
  <c r="N1638" i="1"/>
  <c r="K1640" i="1" l="1"/>
  <c r="L1640" i="1" s="1"/>
  <c r="M1640" i="1" s="1"/>
  <c r="N1639" i="1"/>
  <c r="K1641" i="1" l="1"/>
  <c r="L1641" i="1" s="1"/>
  <c r="M1641" i="1" s="1"/>
  <c r="N1640" i="1"/>
  <c r="K1642" i="1" l="1"/>
  <c r="L1642" i="1" s="1"/>
  <c r="M1642" i="1" s="1"/>
  <c r="N1641" i="1"/>
  <c r="K1643" i="1" l="1"/>
  <c r="L1643" i="1" s="1"/>
  <c r="M1643" i="1" s="1"/>
  <c r="N1642" i="1"/>
  <c r="K1644" i="1" l="1"/>
  <c r="L1644" i="1" s="1"/>
  <c r="M1644" i="1" s="1"/>
  <c r="N1643" i="1"/>
  <c r="K1645" i="1" l="1"/>
  <c r="L1645" i="1" s="1"/>
  <c r="M1645" i="1" s="1"/>
  <c r="N1644" i="1"/>
  <c r="K1646" i="1" l="1"/>
  <c r="L1646" i="1" s="1"/>
  <c r="M1646" i="1" s="1"/>
  <c r="N1645" i="1"/>
  <c r="K1647" i="1" l="1"/>
  <c r="L1647" i="1" s="1"/>
  <c r="M1647" i="1" s="1"/>
  <c r="N1646" i="1"/>
  <c r="K1648" i="1" l="1"/>
  <c r="L1648" i="1" s="1"/>
  <c r="M1648" i="1" s="1"/>
  <c r="N1647" i="1"/>
  <c r="K1649" i="1" l="1"/>
  <c r="L1649" i="1" s="1"/>
  <c r="M1649" i="1" s="1"/>
  <c r="N1648" i="1"/>
  <c r="K1650" i="1" l="1"/>
  <c r="L1650" i="1" s="1"/>
  <c r="M1650" i="1" s="1"/>
  <c r="N1649" i="1"/>
  <c r="K1651" i="1" l="1"/>
  <c r="L1651" i="1" s="1"/>
  <c r="M1651" i="1" s="1"/>
  <c r="N1650" i="1"/>
  <c r="K1652" i="1" l="1"/>
  <c r="L1652" i="1" s="1"/>
  <c r="M1652" i="1" s="1"/>
  <c r="N1651" i="1"/>
  <c r="K1653" i="1" l="1"/>
  <c r="L1653" i="1" s="1"/>
  <c r="M1653" i="1" s="1"/>
  <c r="N1652" i="1"/>
  <c r="K1654" i="1" l="1"/>
  <c r="L1654" i="1" s="1"/>
  <c r="M1654" i="1" s="1"/>
  <c r="N1653" i="1"/>
  <c r="K1655" i="1" l="1"/>
  <c r="L1655" i="1" s="1"/>
  <c r="M1655" i="1" s="1"/>
  <c r="N1654" i="1"/>
  <c r="K1656" i="1" l="1"/>
  <c r="L1656" i="1" s="1"/>
  <c r="M1656" i="1" s="1"/>
  <c r="N1655" i="1"/>
  <c r="K1657" i="1" l="1"/>
  <c r="L1657" i="1" s="1"/>
  <c r="M1657" i="1" s="1"/>
  <c r="N1656" i="1"/>
  <c r="K1658" i="1" l="1"/>
  <c r="L1658" i="1" s="1"/>
  <c r="M1658" i="1" s="1"/>
  <c r="N1657" i="1"/>
  <c r="K1659" i="1" l="1"/>
  <c r="L1659" i="1" s="1"/>
  <c r="M1659" i="1" s="1"/>
  <c r="N1658" i="1"/>
  <c r="K1660" i="1" l="1"/>
  <c r="L1660" i="1" s="1"/>
  <c r="M1660" i="1" s="1"/>
  <c r="N1659" i="1"/>
  <c r="K1661" i="1" l="1"/>
  <c r="L1661" i="1" s="1"/>
  <c r="M1661" i="1" s="1"/>
  <c r="N1660" i="1"/>
  <c r="K1662" i="1" l="1"/>
  <c r="L1662" i="1" s="1"/>
  <c r="M1662" i="1" s="1"/>
  <c r="N1661" i="1"/>
  <c r="K1663" i="1" l="1"/>
  <c r="L1663" i="1" s="1"/>
  <c r="M1663" i="1" s="1"/>
  <c r="N1662" i="1"/>
  <c r="K1664" i="1" l="1"/>
  <c r="L1664" i="1" s="1"/>
  <c r="M1664" i="1" s="1"/>
  <c r="N1663" i="1"/>
  <c r="K1665" i="1" l="1"/>
  <c r="L1665" i="1" s="1"/>
  <c r="M1665" i="1" s="1"/>
  <c r="N1664" i="1"/>
  <c r="K1666" i="1" l="1"/>
  <c r="L1666" i="1" s="1"/>
  <c r="M1666" i="1" s="1"/>
  <c r="N1665" i="1"/>
  <c r="K1667" i="1" l="1"/>
  <c r="L1667" i="1" s="1"/>
  <c r="M1667" i="1" s="1"/>
  <c r="N1666" i="1"/>
  <c r="K1668" i="1" l="1"/>
  <c r="L1668" i="1" s="1"/>
  <c r="M1668" i="1" s="1"/>
  <c r="N1667" i="1"/>
  <c r="K1669" i="1" l="1"/>
  <c r="L1669" i="1" s="1"/>
  <c r="M1669" i="1" s="1"/>
  <c r="N1668" i="1"/>
  <c r="K1670" i="1" l="1"/>
  <c r="L1670" i="1" s="1"/>
  <c r="M1670" i="1" s="1"/>
  <c r="N1669" i="1"/>
  <c r="K1671" i="1" l="1"/>
  <c r="L1671" i="1" s="1"/>
  <c r="M1671" i="1" s="1"/>
  <c r="N1670" i="1"/>
  <c r="K1672" i="1" l="1"/>
  <c r="L1672" i="1" s="1"/>
  <c r="M1672" i="1" s="1"/>
  <c r="N1671" i="1"/>
  <c r="K1673" i="1" l="1"/>
  <c r="L1673" i="1" s="1"/>
  <c r="M1673" i="1" s="1"/>
  <c r="N1672" i="1"/>
  <c r="K1674" i="1" l="1"/>
  <c r="L1674" i="1" s="1"/>
  <c r="M1674" i="1" s="1"/>
  <c r="N1673" i="1"/>
  <c r="K1675" i="1" l="1"/>
  <c r="L1675" i="1" s="1"/>
  <c r="M1675" i="1" s="1"/>
  <c r="N1674" i="1"/>
  <c r="K1676" i="1" l="1"/>
  <c r="L1676" i="1" s="1"/>
  <c r="M1676" i="1" s="1"/>
  <c r="N1675" i="1"/>
  <c r="K1677" i="1" l="1"/>
  <c r="L1677" i="1" s="1"/>
  <c r="M1677" i="1" s="1"/>
  <c r="N1676" i="1"/>
  <c r="K1678" i="1" l="1"/>
  <c r="L1678" i="1" s="1"/>
  <c r="M1678" i="1" s="1"/>
  <c r="N1677" i="1"/>
  <c r="K1679" i="1" l="1"/>
  <c r="L1679" i="1" s="1"/>
  <c r="M1679" i="1" s="1"/>
  <c r="N1678" i="1"/>
  <c r="K1680" i="1" l="1"/>
  <c r="L1680" i="1" s="1"/>
  <c r="M1680" i="1" s="1"/>
  <c r="N1679" i="1"/>
  <c r="K1681" i="1" l="1"/>
  <c r="L1681" i="1" s="1"/>
  <c r="M1681" i="1" s="1"/>
  <c r="N1680" i="1"/>
  <c r="K1682" i="1" l="1"/>
  <c r="L1682" i="1" s="1"/>
  <c r="M1682" i="1" s="1"/>
  <c r="N1681" i="1"/>
  <c r="K1683" i="1" l="1"/>
  <c r="L1683" i="1" s="1"/>
  <c r="M1683" i="1" s="1"/>
  <c r="N1682" i="1"/>
  <c r="K1684" i="1" l="1"/>
  <c r="L1684" i="1" s="1"/>
  <c r="M1684" i="1" s="1"/>
  <c r="N1683" i="1"/>
  <c r="K1685" i="1" l="1"/>
  <c r="L1685" i="1" s="1"/>
  <c r="M1685" i="1" s="1"/>
  <c r="N1684" i="1"/>
  <c r="K1686" i="1" l="1"/>
  <c r="L1686" i="1" s="1"/>
  <c r="M1686" i="1" s="1"/>
  <c r="N1685" i="1"/>
  <c r="K1687" i="1" l="1"/>
  <c r="L1687" i="1" s="1"/>
  <c r="M1687" i="1" s="1"/>
  <c r="N1686" i="1"/>
  <c r="K1688" i="1" l="1"/>
  <c r="L1688" i="1" s="1"/>
  <c r="M1688" i="1" s="1"/>
  <c r="N1687" i="1"/>
  <c r="K1689" i="1" l="1"/>
  <c r="L1689" i="1" s="1"/>
  <c r="M1689" i="1" s="1"/>
  <c r="N1688" i="1"/>
  <c r="K1690" i="1" l="1"/>
  <c r="L1690" i="1" s="1"/>
  <c r="M1690" i="1" s="1"/>
  <c r="N1689" i="1"/>
  <c r="K1691" i="1" l="1"/>
  <c r="L1691" i="1" s="1"/>
  <c r="M1691" i="1" s="1"/>
  <c r="N1690" i="1"/>
  <c r="K1692" i="1" l="1"/>
  <c r="L1692" i="1" s="1"/>
  <c r="M1692" i="1" s="1"/>
  <c r="N1691" i="1"/>
  <c r="K1693" i="1" l="1"/>
  <c r="L1693" i="1" s="1"/>
  <c r="M1693" i="1" s="1"/>
  <c r="N1692" i="1"/>
  <c r="K1694" i="1" l="1"/>
  <c r="L1694" i="1" s="1"/>
  <c r="M1694" i="1" s="1"/>
  <c r="N1693" i="1"/>
  <c r="K1695" i="1" l="1"/>
  <c r="L1695" i="1" s="1"/>
  <c r="M1695" i="1" s="1"/>
  <c r="N1694" i="1"/>
  <c r="K1696" i="1" l="1"/>
  <c r="L1696" i="1" s="1"/>
  <c r="M1696" i="1" s="1"/>
  <c r="N1695" i="1"/>
  <c r="K1697" i="1" l="1"/>
  <c r="L1697" i="1" s="1"/>
  <c r="M1697" i="1" s="1"/>
  <c r="N1696" i="1"/>
  <c r="K1698" i="1" l="1"/>
  <c r="L1698" i="1" s="1"/>
  <c r="M1698" i="1" s="1"/>
  <c r="N1697" i="1"/>
  <c r="K1699" i="1" l="1"/>
  <c r="L1699" i="1" s="1"/>
  <c r="M1699" i="1" s="1"/>
  <c r="N1698" i="1"/>
  <c r="K1700" i="1" l="1"/>
  <c r="L1700" i="1" s="1"/>
  <c r="M1700" i="1" s="1"/>
  <c r="N1699" i="1"/>
  <c r="K1701" i="1" l="1"/>
  <c r="L1701" i="1" s="1"/>
  <c r="M1701" i="1" s="1"/>
  <c r="N1700" i="1"/>
  <c r="K1702" i="1" l="1"/>
  <c r="L1702" i="1" s="1"/>
  <c r="M1702" i="1" s="1"/>
  <c r="C9" i="2" s="1"/>
  <c r="N1701" i="1"/>
  <c r="O9" i="2" l="1"/>
  <c r="K1703" i="1"/>
  <c r="L1703" i="1" s="1"/>
  <c r="M1703" i="1" s="1"/>
  <c r="N1702" i="1"/>
  <c r="K1704" i="1" l="1"/>
  <c r="L1704" i="1" s="1"/>
  <c r="M1704" i="1" s="1"/>
  <c r="N1703" i="1"/>
  <c r="Q9" i="2"/>
  <c r="P9" i="2"/>
  <c r="K1705" i="1" l="1"/>
  <c r="L1705" i="1" s="1"/>
  <c r="M1705" i="1" s="1"/>
  <c r="N1704" i="1"/>
  <c r="K1706" i="1" l="1"/>
  <c r="L1706" i="1" s="1"/>
  <c r="M1706" i="1" s="1"/>
  <c r="N1705" i="1"/>
  <c r="K1707" i="1" l="1"/>
  <c r="L1707" i="1" s="1"/>
  <c r="M1707" i="1" s="1"/>
  <c r="N1706" i="1"/>
  <c r="K1708" i="1" l="1"/>
  <c r="L1708" i="1" s="1"/>
  <c r="M1708" i="1" s="1"/>
  <c r="N1707" i="1"/>
  <c r="K1709" i="1" l="1"/>
  <c r="L1709" i="1" s="1"/>
  <c r="M1709" i="1" s="1"/>
  <c r="N1708" i="1"/>
  <c r="K1710" i="1" l="1"/>
  <c r="L1710" i="1" s="1"/>
  <c r="M1710" i="1" s="1"/>
  <c r="N1709" i="1"/>
  <c r="K1711" i="1" l="1"/>
  <c r="L1711" i="1" s="1"/>
  <c r="M1711" i="1" s="1"/>
  <c r="N1710" i="1"/>
  <c r="K1712" i="1" l="1"/>
  <c r="L1712" i="1" s="1"/>
  <c r="M1712" i="1" s="1"/>
  <c r="N1711" i="1"/>
  <c r="K1713" i="1" l="1"/>
  <c r="L1713" i="1" s="1"/>
  <c r="M1713" i="1" s="1"/>
  <c r="N1712" i="1"/>
  <c r="K1714" i="1" l="1"/>
  <c r="L1714" i="1" s="1"/>
  <c r="M1714" i="1" s="1"/>
  <c r="N1713" i="1"/>
  <c r="K1715" i="1" l="1"/>
  <c r="L1715" i="1" s="1"/>
  <c r="M1715" i="1" s="1"/>
  <c r="N1714" i="1"/>
  <c r="K1716" i="1" l="1"/>
  <c r="L1716" i="1" s="1"/>
  <c r="M1716" i="1" s="1"/>
  <c r="N1715" i="1"/>
  <c r="K1717" i="1" l="1"/>
  <c r="L1717" i="1" s="1"/>
  <c r="M1717" i="1" s="1"/>
  <c r="N1716" i="1"/>
  <c r="K1718" i="1" l="1"/>
  <c r="L1718" i="1" s="1"/>
  <c r="M1718" i="1" s="1"/>
  <c r="N1717" i="1"/>
  <c r="K1719" i="1" l="1"/>
  <c r="L1719" i="1" s="1"/>
  <c r="M1719" i="1" s="1"/>
  <c r="N1718" i="1"/>
  <c r="K1720" i="1" l="1"/>
  <c r="L1720" i="1" s="1"/>
  <c r="M1720" i="1" s="1"/>
  <c r="N1719" i="1"/>
  <c r="K1721" i="1" l="1"/>
  <c r="L1721" i="1" s="1"/>
  <c r="M1721" i="1" s="1"/>
  <c r="N1720" i="1"/>
  <c r="K1722" i="1" l="1"/>
  <c r="L1722" i="1" s="1"/>
  <c r="M1722" i="1" s="1"/>
  <c r="N1721" i="1"/>
  <c r="K1723" i="1" l="1"/>
  <c r="L1723" i="1" s="1"/>
  <c r="M1723" i="1" s="1"/>
  <c r="N1722" i="1"/>
  <c r="K1724" i="1" l="1"/>
  <c r="L1724" i="1" s="1"/>
  <c r="M1724" i="1" s="1"/>
  <c r="N1723" i="1"/>
  <c r="K1725" i="1" l="1"/>
  <c r="L1725" i="1" s="1"/>
  <c r="M1725" i="1" s="1"/>
  <c r="N1724" i="1"/>
  <c r="K1726" i="1" l="1"/>
  <c r="L1726" i="1" s="1"/>
  <c r="M1726" i="1" s="1"/>
  <c r="N1725" i="1"/>
  <c r="K1727" i="1" l="1"/>
  <c r="L1727" i="1" s="1"/>
  <c r="M1727" i="1" s="1"/>
  <c r="N1726" i="1"/>
  <c r="K1728" i="1" l="1"/>
  <c r="L1728" i="1" s="1"/>
  <c r="M1728" i="1" s="1"/>
  <c r="N1727" i="1"/>
  <c r="K1729" i="1" l="1"/>
  <c r="L1729" i="1" s="1"/>
  <c r="M1729" i="1" s="1"/>
  <c r="N1728" i="1"/>
  <c r="K1730" i="1" l="1"/>
  <c r="L1730" i="1" s="1"/>
  <c r="M1730" i="1" s="1"/>
  <c r="N1729" i="1"/>
  <c r="K1731" i="1" l="1"/>
  <c r="L1731" i="1" s="1"/>
  <c r="M1731" i="1" s="1"/>
  <c r="N1730" i="1"/>
  <c r="K1732" i="1" l="1"/>
  <c r="L1732" i="1" s="1"/>
  <c r="M1732" i="1" s="1"/>
  <c r="N1731" i="1"/>
  <c r="K1733" i="1" l="1"/>
  <c r="L1733" i="1" s="1"/>
  <c r="M1733" i="1" s="1"/>
  <c r="N1732" i="1"/>
  <c r="K1734" i="1" l="1"/>
  <c r="L1734" i="1" s="1"/>
  <c r="M1734" i="1" s="1"/>
  <c r="N1733" i="1"/>
  <c r="K1735" i="1" l="1"/>
  <c r="L1735" i="1" s="1"/>
  <c r="M1735" i="1" s="1"/>
  <c r="N1734" i="1"/>
  <c r="K1736" i="1" l="1"/>
  <c r="L1736" i="1" s="1"/>
  <c r="M1736" i="1" s="1"/>
  <c r="N1735" i="1"/>
  <c r="K1737" i="1" l="1"/>
  <c r="L1737" i="1" s="1"/>
  <c r="M1737" i="1" s="1"/>
  <c r="N1736" i="1"/>
  <c r="K1738" i="1" l="1"/>
  <c r="L1738" i="1" s="1"/>
  <c r="M1738" i="1" s="1"/>
  <c r="N1737" i="1"/>
  <c r="N1738" i="1" l="1"/>
  <c r="K1739" i="1"/>
  <c r="L1739" i="1" s="1"/>
  <c r="M1739" i="1" s="1"/>
  <c r="K1740" i="1" l="1"/>
  <c r="L1740" i="1" s="1"/>
  <c r="M1740" i="1" s="1"/>
  <c r="N1739" i="1"/>
  <c r="K1741" i="1" l="1"/>
  <c r="L1741" i="1" s="1"/>
  <c r="M1741" i="1" s="1"/>
  <c r="N1740" i="1"/>
  <c r="K1742" i="1" l="1"/>
  <c r="L1742" i="1" s="1"/>
  <c r="M1742" i="1" s="1"/>
  <c r="N1741" i="1"/>
  <c r="K1743" i="1" l="1"/>
  <c r="L1743" i="1" s="1"/>
  <c r="M1743" i="1" s="1"/>
  <c r="N1742" i="1"/>
  <c r="K1744" i="1" l="1"/>
  <c r="L1744" i="1" s="1"/>
  <c r="M1744" i="1" s="1"/>
  <c r="N1743" i="1"/>
  <c r="K1745" i="1" l="1"/>
  <c r="L1745" i="1" s="1"/>
  <c r="M1745" i="1" s="1"/>
  <c r="N1744" i="1"/>
  <c r="K1746" i="1" l="1"/>
  <c r="L1746" i="1" s="1"/>
  <c r="M1746" i="1" s="1"/>
  <c r="N1745" i="1"/>
  <c r="K1747" i="1" l="1"/>
  <c r="L1747" i="1" s="1"/>
  <c r="M1747" i="1" s="1"/>
  <c r="N1746" i="1"/>
  <c r="K1748" i="1" l="1"/>
  <c r="L1748" i="1" s="1"/>
  <c r="M1748" i="1" s="1"/>
  <c r="N1747" i="1"/>
  <c r="K1749" i="1" l="1"/>
  <c r="L1749" i="1" s="1"/>
  <c r="M1749" i="1" s="1"/>
  <c r="N1748" i="1"/>
  <c r="K1750" i="1" l="1"/>
  <c r="L1750" i="1" s="1"/>
  <c r="M1750" i="1" s="1"/>
  <c r="N1749" i="1"/>
  <c r="K1751" i="1" l="1"/>
  <c r="L1751" i="1" s="1"/>
  <c r="M1751" i="1" s="1"/>
  <c r="N1750" i="1"/>
  <c r="K1752" i="1" l="1"/>
  <c r="L1752" i="1" s="1"/>
  <c r="M1752" i="1" s="1"/>
  <c r="N1751" i="1"/>
  <c r="K1753" i="1" l="1"/>
  <c r="L1753" i="1" s="1"/>
  <c r="M1753" i="1" s="1"/>
  <c r="N1752" i="1"/>
  <c r="K1754" i="1" l="1"/>
  <c r="L1754" i="1" s="1"/>
  <c r="M1754" i="1" s="1"/>
  <c r="N1753" i="1"/>
  <c r="K1755" i="1" l="1"/>
  <c r="L1755" i="1" s="1"/>
  <c r="M1755" i="1" s="1"/>
  <c r="N1754" i="1"/>
  <c r="K1756" i="1" l="1"/>
  <c r="L1756" i="1" s="1"/>
  <c r="M1756" i="1" s="1"/>
  <c r="N1755" i="1"/>
  <c r="K1757" i="1" l="1"/>
  <c r="L1757" i="1" s="1"/>
  <c r="M1757" i="1" s="1"/>
  <c r="N1756" i="1"/>
  <c r="K1758" i="1" l="1"/>
  <c r="L1758" i="1" s="1"/>
  <c r="M1758" i="1" s="1"/>
  <c r="N1757" i="1"/>
  <c r="K1759" i="1" l="1"/>
  <c r="L1759" i="1" s="1"/>
  <c r="M1759" i="1" s="1"/>
  <c r="N1758" i="1"/>
  <c r="K1760" i="1" l="1"/>
  <c r="L1760" i="1" s="1"/>
  <c r="M1760" i="1" s="1"/>
  <c r="N1759" i="1"/>
  <c r="K1761" i="1" l="1"/>
  <c r="L1761" i="1" s="1"/>
  <c r="M1761" i="1" s="1"/>
  <c r="N1760" i="1"/>
  <c r="K1762" i="1" l="1"/>
  <c r="L1762" i="1" s="1"/>
  <c r="M1762" i="1" s="1"/>
  <c r="N1761" i="1"/>
  <c r="K1763" i="1" l="1"/>
  <c r="L1763" i="1" s="1"/>
  <c r="M1763" i="1" s="1"/>
  <c r="N1762" i="1"/>
  <c r="K1764" i="1" l="1"/>
  <c r="L1764" i="1" s="1"/>
  <c r="M1764" i="1" s="1"/>
  <c r="N1763" i="1"/>
  <c r="K1765" i="1" l="1"/>
  <c r="L1765" i="1" s="1"/>
  <c r="M1765" i="1" s="1"/>
  <c r="N1764" i="1"/>
  <c r="K1766" i="1" l="1"/>
  <c r="L1766" i="1" s="1"/>
  <c r="M1766" i="1" s="1"/>
  <c r="N1765" i="1"/>
  <c r="K1767" i="1" l="1"/>
  <c r="L1767" i="1" s="1"/>
  <c r="M1767" i="1" s="1"/>
  <c r="N1766" i="1"/>
  <c r="K1768" i="1" l="1"/>
  <c r="L1768" i="1" s="1"/>
  <c r="M1768" i="1" s="1"/>
  <c r="N1767" i="1"/>
  <c r="K1769" i="1" l="1"/>
  <c r="L1769" i="1" s="1"/>
  <c r="M1769" i="1" s="1"/>
  <c r="N1768" i="1"/>
  <c r="K1770" i="1" l="1"/>
  <c r="L1770" i="1" s="1"/>
  <c r="M1770" i="1" s="1"/>
  <c r="N1769" i="1"/>
  <c r="K1771" i="1" l="1"/>
  <c r="L1771" i="1" s="1"/>
  <c r="M1771" i="1" s="1"/>
  <c r="N1770" i="1"/>
  <c r="K1772" i="1" l="1"/>
  <c r="L1772" i="1" s="1"/>
  <c r="M1772" i="1" s="1"/>
  <c r="N1771" i="1"/>
  <c r="K1773" i="1" l="1"/>
  <c r="L1773" i="1" s="1"/>
  <c r="M1773" i="1" s="1"/>
  <c r="N1772" i="1"/>
  <c r="K1774" i="1" l="1"/>
  <c r="L1774" i="1" s="1"/>
  <c r="M1774" i="1" s="1"/>
  <c r="N1773" i="1"/>
  <c r="K1775" i="1" l="1"/>
  <c r="L1775" i="1" s="1"/>
  <c r="M1775" i="1" s="1"/>
  <c r="N1774" i="1"/>
  <c r="K1776" i="1" l="1"/>
  <c r="L1776" i="1" s="1"/>
  <c r="M1776" i="1" s="1"/>
  <c r="N1775" i="1"/>
  <c r="K1777" i="1" l="1"/>
  <c r="L1777" i="1" s="1"/>
  <c r="M1777" i="1" s="1"/>
  <c r="N1776" i="1"/>
  <c r="K1778" i="1" l="1"/>
  <c r="L1778" i="1" s="1"/>
  <c r="M1778" i="1" s="1"/>
  <c r="N1777" i="1"/>
  <c r="K1779" i="1" l="1"/>
  <c r="L1779" i="1" s="1"/>
  <c r="M1779" i="1" s="1"/>
  <c r="N1778" i="1"/>
  <c r="K1780" i="1" l="1"/>
  <c r="L1780" i="1" s="1"/>
  <c r="M1780" i="1" s="1"/>
  <c r="N1779" i="1"/>
  <c r="K1781" i="1" l="1"/>
  <c r="L1781" i="1" s="1"/>
  <c r="M1781" i="1" s="1"/>
  <c r="N1780" i="1"/>
  <c r="K1782" i="1" l="1"/>
  <c r="L1782" i="1" s="1"/>
  <c r="M1782" i="1" s="1"/>
  <c r="N1781" i="1"/>
  <c r="K1783" i="1" l="1"/>
  <c r="L1783" i="1" s="1"/>
  <c r="M1783" i="1" s="1"/>
  <c r="N1782" i="1"/>
  <c r="K1784" i="1" l="1"/>
  <c r="L1784" i="1" s="1"/>
  <c r="M1784" i="1" s="1"/>
  <c r="N1783" i="1"/>
  <c r="K1785" i="1" l="1"/>
  <c r="L1785" i="1" s="1"/>
  <c r="M1785" i="1" s="1"/>
  <c r="N1784" i="1"/>
  <c r="K1786" i="1" l="1"/>
  <c r="L1786" i="1" s="1"/>
  <c r="M1786" i="1" s="1"/>
  <c r="N1785" i="1"/>
  <c r="K1787" i="1" l="1"/>
  <c r="L1787" i="1" s="1"/>
  <c r="M1787" i="1" s="1"/>
  <c r="N1786" i="1"/>
  <c r="K1788" i="1" l="1"/>
  <c r="L1788" i="1" s="1"/>
  <c r="M1788" i="1" s="1"/>
  <c r="N1787" i="1"/>
  <c r="K1789" i="1" l="1"/>
  <c r="L1789" i="1" s="1"/>
  <c r="M1789" i="1" s="1"/>
  <c r="N1788" i="1"/>
  <c r="K1790" i="1" l="1"/>
  <c r="L1790" i="1" s="1"/>
  <c r="M1790" i="1" s="1"/>
  <c r="N1789" i="1"/>
  <c r="K1791" i="1" l="1"/>
  <c r="L1791" i="1" s="1"/>
  <c r="M1791" i="1" s="1"/>
  <c r="N1790" i="1"/>
  <c r="K1792" i="1" l="1"/>
  <c r="L1792" i="1" s="1"/>
  <c r="M1792" i="1" s="1"/>
  <c r="N1791" i="1"/>
  <c r="K1793" i="1" l="1"/>
  <c r="L1793" i="1" s="1"/>
  <c r="M1793" i="1" s="1"/>
  <c r="N1792" i="1"/>
  <c r="K1794" i="1" l="1"/>
  <c r="L1794" i="1" s="1"/>
  <c r="M1794" i="1" s="1"/>
  <c r="N1793" i="1"/>
  <c r="K1795" i="1" l="1"/>
  <c r="L1795" i="1" s="1"/>
  <c r="M1795" i="1" s="1"/>
  <c r="N1794" i="1"/>
  <c r="K1796" i="1" l="1"/>
  <c r="L1796" i="1" s="1"/>
  <c r="M1796" i="1" s="1"/>
  <c r="N1795" i="1"/>
  <c r="K1797" i="1" l="1"/>
  <c r="L1797" i="1" s="1"/>
  <c r="M1797" i="1" s="1"/>
  <c r="N1796" i="1"/>
  <c r="K1798" i="1" l="1"/>
  <c r="L1798" i="1" s="1"/>
  <c r="M1798" i="1" s="1"/>
  <c r="N1797" i="1"/>
  <c r="K1799" i="1" l="1"/>
  <c r="L1799" i="1" s="1"/>
  <c r="M1799" i="1" s="1"/>
  <c r="N1798" i="1"/>
  <c r="K1800" i="1" l="1"/>
  <c r="L1800" i="1" s="1"/>
  <c r="M1800" i="1" s="1"/>
  <c r="N1799" i="1"/>
  <c r="K1801" i="1" l="1"/>
  <c r="L1801" i="1" s="1"/>
  <c r="M1801" i="1" s="1"/>
  <c r="N1800" i="1"/>
  <c r="K1802" i="1" l="1"/>
  <c r="L1802" i="1" s="1"/>
  <c r="M1802" i="1" s="1"/>
  <c r="N1801" i="1"/>
  <c r="K1803" i="1" l="1"/>
  <c r="L1803" i="1" s="1"/>
  <c r="M1803" i="1" s="1"/>
  <c r="N1802" i="1"/>
  <c r="K1804" i="1" l="1"/>
  <c r="L1804" i="1" s="1"/>
  <c r="M1804" i="1" s="1"/>
  <c r="N1803" i="1"/>
  <c r="K1805" i="1" l="1"/>
  <c r="L1805" i="1" s="1"/>
  <c r="M1805" i="1" s="1"/>
  <c r="N1804" i="1"/>
  <c r="K1806" i="1" l="1"/>
  <c r="L1806" i="1" s="1"/>
  <c r="M1806" i="1" s="1"/>
  <c r="N1805" i="1"/>
  <c r="K1807" i="1" l="1"/>
  <c r="L1807" i="1" s="1"/>
  <c r="M1807" i="1" s="1"/>
  <c r="N1806" i="1"/>
  <c r="K1808" i="1" l="1"/>
  <c r="L1808" i="1" s="1"/>
  <c r="M1808" i="1" s="1"/>
  <c r="N1807" i="1"/>
  <c r="K1809" i="1" l="1"/>
  <c r="L1809" i="1" s="1"/>
  <c r="M1809" i="1" s="1"/>
  <c r="N1808" i="1"/>
  <c r="K1810" i="1" l="1"/>
  <c r="L1810" i="1" s="1"/>
  <c r="M1810" i="1" s="1"/>
  <c r="N1809" i="1"/>
  <c r="K1811" i="1" l="1"/>
  <c r="L1811" i="1" s="1"/>
  <c r="M1811" i="1" s="1"/>
  <c r="N1810" i="1"/>
  <c r="K1812" i="1" l="1"/>
  <c r="L1812" i="1" s="1"/>
  <c r="M1812" i="1" s="1"/>
  <c r="N1811" i="1"/>
  <c r="K1813" i="1" l="1"/>
  <c r="L1813" i="1" s="1"/>
  <c r="M1813" i="1" s="1"/>
  <c r="N1812" i="1"/>
  <c r="K1814" i="1" l="1"/>
  <c r="L1814" i="1" s="1"/>
  <c r="M1814" i="1" s="1"/>
  <c r="N1813" i="1"/>
  <c r="K1815" i="1" l="1"/>
  <c r="L1815" i="1" s="1"/>
  <c r="M1815" i="1" s="1"/>
  <c r="N1814" i="1"/>
  <c r="K1816" i="1" l="1"/>
  <c r="L1816" i="1" s="1"/>
  <c r="M1816" i="1" s="1"/>
  <c r="N1815" i="1"/>
  <c r="K1817" i="1" l="1"/>
  <c r="L1817" i="1" s="1"/>
  <c r="M1817" i="1" s="1"/>
  <c r="N1816" i="1"/>
  <c r="K1818" i="1" l="1"/>
  <c r="L1818" i="1" s="1"/>
  <c r="M1818" i="1" s="1"/>
  <c r="N1817" i="1"/>
  <c r="K1819" i="1" l="1"/>
  <c r="L1819" i="1" s="1"/>
  <c r="M1819" i="1" s="1"/>
  <c r="N1818" i="1"/>
  <c r="K1820" i="1" l="1"/>
  <c r="L1820" i="1" s="1"/>
  <c r="M1820" i="1" s="1"/>
  <c r="N1819" i="1"/>
  <c r="K1821" i="1" l="1"/>
  <c r="L1821" i="1" s="1"/>
  <c r="M1821" i="1" s="1"/>
  <c r="N1820" i="1"/>
  <c r="K1822" i="1" l="1"/>
  <c r="L1822" i="1" s="1"/>
  <c r="M1822" i="1" s="1"/>
  <c r="N1821" i="1"/>
  <c r="K1823" i="1" l="1"/>
  <c r="L1823" i="1" s="1"/>
  <c r="M1823" i="1" s="1"/>
  <c r="N1822" i="1"/>
  <c r="K1824" i="1" l="1"/>
  <c r="L1824" i="1" s="1"/>
  <c r="M1824" i="1" s="1"/>
  <c r="N1823" i="1"/>
  <c r="K1825" i="1" l="1"/>
  <c r="L1825" i="1" s="1"/>
  <c r="M1825" i="1" s="1"/>
  <c r="N1824" i="1"/>
  <c r="K1826" i="1" l="1"/>
  <c r="L1826" i="1" s="1"/>
  <c r="M1826" i="1" s="1"/>
  <c r="N1825" i="1"/>
  <c r="K1827" i="1" l="1"/>
  <c r="L1827" i="1" s="1"/>
  <c r="M1827" i="1" s="1"/>
  <c r="N1826" i="1"/>
  <c r="K1828" i="1" l="1"/>
  <c r="L1828" i="1" s="1"/>
  <c r="M1828" i="1" s="1"/>
  <c r="N1827" i="1"/>
  <c r="K1829" i="1" l="1"/>
  <c r="L1829" i="1" s="1"/>
  <c r="M1829" i="1" s="1"/>
  <c r="N1828" i="1"/>
  <c r="K1830" i="1" l="1"/>
  <c r="L1830" i="1" s="1"/>
  <c r="M1830" i="1" s="1"/>
  <c r="N1829" i="1"/>
  <c r="K1831" i="1" l="1"/>
  <c r="L1831" i="1" s="1"/>
  <c r="M1831" i="1" s="1"/>
  <c r="N1830" i="1"/>
  <c r="K1832" i="1" l="1"/>
  <c r="L1832" i="1" s="1"/>
  <c r="M1832" i="1" s="1"/>
  <c r="N1831" i="1"/>
  <c r="K1833" i="1" l="1"/>
  <c r="L1833" i="1" s="1"/>
  <c r="M1833" i="1" s="1"/>
  <c r="N1832" i="1"/>
  <c r="K1834" i="1" l="1"/>
  <c r="L1834" i="1" s="1"/>
  <c r="M1834" i="1" s="1"/>
  <c r="N1833" i="1"/>
  <c r="K1835" i="1" l="1"/>
  <c r="L1835" i="1" s="1"/>
  <c r="M1835" i="1" s="1"/>
  <c r="N1834" i="1"/>
  <c r="K1836" i="1" l="1"/>
  <c r="L1836" i="1" s="1"/>
  <c r="M1836" i="1" s="1"/>
  <c r="N1835" i="1"/>
  <c r="K1837" i="1" l="1"/>
  <c r="L1837" i="1" s="1"/>
  <c r="M1837" i="1" s="1"/>
  <c r="N1836" i="1"/>
  <c r="K1838" i="1" l="1"/>
  <c r="L1838" i="1" s="1"/>
  <c r="M1838" i="1" s="1"/>
  <c r="N1837" i="1"/>
  <c r="K1839" i="1" l="1"/>
  <c r="L1839" i="1" s="1"/>
  <c r="M1839" i="1" s="1"/>
  <c r="N1838" i="1"/>
  <c r="K1840" i="1" l="1"/>
  <c r="L1840" i="1" s="1"/>
  <c r="M1840" i="1" s="1"/>
  <c r="N1839" i="1"/>
  <c r="K1841" i="1" l="1"/>
  <c r="L1841" i="1" s="1"/>
  <c r="M1841" i="1" s="1"/>
  <c r="N1840" i="1"/>
  <c r="K1842" i="1" l="1"/>
  <c r="L1842" i="1" s="1"/>
  <c r="M1842" i="1" s="1"/>
  <c r="N1841" i="1"/>
  <c r="K1843" i="1" l="1"/>
  <c r="L1843" i="1" s="1"/>
  <c r="M1843" i="1" s="1"/>
  <c r="N1842" i="1"/>
  <c r="K1844" i="1" l="1"/>
  <c r="L1844" i="1" s="1"/>
  <c r="M1844" i="1" s="1"/>
  <c r="N1843" i="1"/>
  <c r="K1845" i="1" l="1"/>
  <c r="L1845" i="1" s="1"/>
  <c r="M1845" i="1" s="1"/>
  <c r="N1844" i="1"/>
  <c r="K1846" i="1" l="1"/>
  <c r="L1846" i="1" s="1"/>
  <c r="M1846" i="1" s="1"/>
  <c r="N1845" i="1"/>
  <c r="K1847" i="1" l="1"/>
  <c r="L1847" i="1" s="1"/>
  <c r="M1847" i="1" s="1"/>
  <c r="N1846" i="1"/>
  <c r="K1848" i="1" l="1"/>
  <c r="L1848" i="1" s="1"/>
  <c r="M1848" i="1" s="1"/>
  <c r="N1847" i="1"/>
  <c r="K1849" i="1" l="1"/>
  <c r="L1849" i="1" s="1"/>
  <c r="M1849" i="1" s="1"/>
  <c r="N1848" i="1"/>
  <c r="K1850" i="1" l="1"/>
  <c r="L1850" i="1" s="1"/>
  <c r="M1850" i="1" s="1"/>
  <c r="N1849" i="1"/>
  <c r="K1851" i="1" l="1"/>
  <c r="L1851" i="1" s="1"/>
  <c r="M1851" i="1" s="1"/>
  <c r="N1850" i="1"/>
  <c r="K1852" i="1" l="1"/>
  <c r="L1852" i="1" s="1"/>
  <c r="M1852" i="1" s="1"/>
  <c r="N1851" i="1"/>
  <c r="K1853" i="1" l="1"/>
  <c r="L1853" i="1" s="1"/>
  <c r="M1853" i="1" s="1"/>
  <c r="N1852" i="1"/>
  <c r="K1854" i="1" l="1"/>
  <c r="L1854" i="1" s="1"/>
  <c r="M1854" i="1" s="1"/>
  <c r="N1853" i="1"/>
  <c r="K1855" i="1" l="1"/>
  <c r="L1855" i="1" s="1"/>
  <c r="M1855" i="1" s="1"/>
  <c r="N1854" i="1"/>
  <c r="K1856" i="1" l="1"/>
  <c r="L1856" i="1" s="1"/>
  <c r="M1856" i="1" s="1"/>
  <c r="N1855" i="1"/>
  <c r="K1857" i="1" l="1"/>
  <c r="L1857" i="1" s="1"/>
  <c r="M1857" i="1" s="1"/>
  <c r="N1856" i="1"/>
  <c r="K1858" i="1" l="1"/>
  <c r="L1858" i="1" s="1"/>
  <c r="M1858" i="1" s="1"/>
  <c r="N1857" i="1"/>
  <c r="K1859" i="1" l="1"/>
  <c r="L1859" i="1" s="1"/>
  <c r="M1859" i="1" s="1"/>
  <c r="N1858" i="1"/>
  <c r="K1860" i="1" l="1"/>
  <c r="L1860" i="1" s="1"/>
  <c r="M1860" i="1" s="1"/>
  <c r="N1859" i="1"/>
  <c r="K1861" i="1" l="1"/>
  <c r="L1861" i="1" s="1"/>
  <c r="M1861" i="1" s="1"/>
  <c r="N1860" i="1"/>
  <c r="K1862" i="1" l="1"/>
  <c r="L1862" i="1" s="1"/>
  <c r="M1862" i="1" s="1"/>
  <c r="N1861" i="1"/>
  <c r="K1863" i="1" l="1"/>
  <c r="L1863" i="1" s="1"/>
  <c r="M1863" i="1" s="1"/>
  <c r="N1862" i="1"/>
  <c r="K1864" i="1" l="1"/>
  <c r="L1864" i="1" s="1"/>
  <c r="M1864" i="1" s="1"/>
  <c r="N1863" i="1"/>
  <c r="K1865" i="1" l="1"/>
  <c r="L1865" i="1" s="1"/>
  <c r="M1865" i="1" s="1"/>
  <c r="N1864" i="1"/>
  <c r="K1866" i="1" l="1"/>
  <c r="L1866" i="1" s="1"/>
  <c r="M1866" i="1" s="1"/>
  <c r="N1865" i="1"/>
  <c r="K1867" i="1" l="1"/>
  <c r="L1867" i="1" s="1"/>
  <c r="M1867" i="1" s="1"/>
  <c r="N1866" i="1"/>
  <c r="K1868" i="1" l="1"/>
  <c r="L1868" i="1" s="1"/>
  <c r="M1868" i="1" s="1"/>
  <c r="N1867" i="1"/>
  <c r="K1869" i="1" l="1"/>
  <c r="L1869" i="1" s="1"/>
  <c r="M1869" i="1" s="1"/>
  <c r="N1868" i="1"/>
  <c r="K1870" i="1" l="1"/>
  <c r="L1870" i="1" s="1"/>
  <c r="M1870" i="1" s="1"/>
  <c r="N1869" i="1"/>
  <c r="K1871" i="1" l="1"/>
  <c r="L1871" i="1" s="1"/>
  <c r="M1871" i="1" s="1"/>
  <c r="N1870" i="1"/>
  <c r="K1872" i="1" l="1"/>
  <c r="L1872" i="1" s="1"/>
  <c r="M1872" i="1" s="1"/>
  <c r="N1871" i="1"/>
  <c r="K1873" i="1" l="1"/>
  <c r="L1873" i="1" s="1"/>
  <c r="M1873" i="1" s="1"/>
  <c r="N1872" i="1"/>
  <c r="K1874" i="1" l="1"/>
  <c r="L1874" i="1" s="1"/>
  <c r="M1874" i="1" s="1"/>
  <c r="N1873" i="1"/>
  <c r="K1875" i="1" l="1"/>
  <c r="L1875" i="1" s="1"/>
  <c r="M1875" i="1" s="1"/>
  <c r="N1874" i="1"/>
  <c r="K1876" i="1" l="1"/>
  <c r="L1876" i="1" s="1"/>
  <c r="M1876" i="1" s="1"/>
  <c r="N1875" i="1"/>
  <c r="K1877" i="1" l="1"/>
  <c r="L1877" i="1" s="1"/>
  <c r="M1877" i="1" s="1"/>
  <c r="N1876" i="1"/>
  <c r="K1878" i="1" l="1"/>
  <c r="L1878" i="1" s="1"/>
  <c r="M1878" i="1" s="1"/>
  <c r="N1877" i="1"/>
  <c r="K1879" i="1" l="1"/>
  <c r="L1879" i="1" s="1"/>
  <c r="M1879" i="1" s="1"/>
  <c r="N1878" i="1"/>
  <c r="K1880" i="1" l="1"/>
  <c r="L1880" i="1" s="1"/>
  <c r="M1880" i="1" s="1"/>
  <c r="N1879" i="1"/>
  <c r="K1881" i="1" l="1"/>
  <c r="L1881" i="1" s="1"/>
  <c r="M1881" i="1" s="1"/>
  <c r="N1880" i="1"/>
  <c r="K1882" i="1" l="1"/>
  <c r="L1882" i="1" s="1"/>
  <c r="M1882" i="1" s="1"/>
  <c r="N1881" i="1"/>
  <c r="K1883" i="1" l="1"/>
  <c r="L1883" i="1" s="1"/>
  <c r="M1883" i="1" s="1"/>
  <c r="N1882" i="1"/>
  <c r="K1884" i="1" l="1"/>
  <c r="L1884" i="1" s="1"/>
  <c r="M1884" i="1" s="1"/>
  <c r="N1883" i="1"/>
  <c r="K1885" i="1" l="1"/>
  <c r="L1885" i="1" s="1"/>
  <c r="M1885" i="1" s="1"/>
  <c r="N1884" i="1"/>
  <c r="K1886" i="1" l="1"/>
  <c r="L1886" i="1" s="1"/>
  <c r="M1886" i="1" s="1"/>
  <c r="N1885" i="1"/>
  <c r="K1887" i="1" l="1"/>
  <c r="L1887" i="1" s="1"/>
  <c r="M1887" i="1" s="1"/>
  <c r="N1886" i="1"/>
  <c r="K1888" i="1" l="1"/>
  <c r="L1888" i="1" s="1"/>
  <c r="M1888" i="1" s="1"/>
  <c r="N1887" i="1"/>
  <c r="K1889" i="1" l="1"/>
  <c r="L1889" i="1" s="1"/>
  <c r="M1889" i="1" s="1"/>
  <c r="N1888" i="1"/>
  <c r="K1890" i="1" l="1"/>
  <c r="L1890" i="1" s="1"/>
  <c r="M1890" i="1" s="1"/>
  <c r="N1889" i="1"/>
  <c r="K1891" i="1" l="1"/>
  <c r="L1891" i="1" s="1"/>
  <c r="M1891" i="1" s="1"/>
  <c r="N1890" i="1"/>
  <c r="K1892" i="1" l="1"/>
  <c r="L1892" i="1" s="1"/>
  <c r="M1892" i="1" s="1"/>
  <c r="N1891" i="1"/>
  <c r="K1893" i="1" l="1"/>
  <c r="L1893" i="1" s="1"/>
  <c r="M1893" i="1" s="1"/>
  <c r="N1892" i="1"/>
  <c r="K1894" i="1" l="1"/>
  <c r="L1894" i="1" s="1"/>
  <c r="M1894" i="1" s="1"/>
  <c r="N1893" i="1"/>
  <c r="K1895" i="1" l="1"/>
  <c r="L1895" i="1" s="1"/>
  <c r="M1895" i="1" s="1"/>
  <c r="N1894" i="1"/>
  <c r="K1896" i="1" l="1"/>
  <c r="L1896" i="1" s="1"/>
  <c r="M1896" i="1" s="1"/>
  <c r="N1895" i="1"/>
  <c r="K1897" i="1" l="1"/>
  <c r="L1897" i="1" s="1"/>
  <c r="M1897" i="1" s="1"/>
  <c r="N1896" i="1"/>
  <c r="K1898" i="1" l="1"/>
  <c r="L1898" i="1" s="1"/>
  <c r="M1898" i="1" s="1"/>
  <c r="N1897" i="1"/>
  <c r="K1899" i="1" l="1"/>
  <c r="L1899" i="1" s="1"/>
  <c r="M1899" i="1" s="1"/>
  <c r="N1898" i="1"/>
  <c r="K1900" i="1" l="1"/>
  <c r="L1900" i="1" s="1"/>
  <c r="M1900" i="1" s="1"/>
  <c r="N1899" i="1"/>
  <c r="K1901" i="1" l="1"/>
  <c r="L1901" i="1" s="1"/>
  <c r="M1901" i="1" s="1"/>
  <c r="N1900" i="1"/>
  <c r="K1902" i="1" l="1"/>
  <c r="L1902" i="1" s="1"/>
  <c r="M1902" i="1" s="1"/>
  <c r="N1901" i="1"/>
  <c r="K1903" i="1" l="1"/>
  <c r="L1903" i="1" s="1"/>
  <c r="M1903" i="1" s="1"/>
  <c r="N1902" i="1"/>
  <c r="K1904" i="1" l="1"/>
  <c r="L1904" i="1" s="1"/>
  <c r="M1904" i="1" s="1"/>
  <c r="N1903" i="1"/>
  <c r="K1905" i="1" l="1"/>
  <c r="L1905" i="1" s="1"/>
  <c r="M1905" i="1" s="1"/>
  <c r="N1904" i="1"/>
  <c r="K1906" i="1" l="1"/>
  <c r="L1906" i="1" s="1"/>
  <c r="M1906" i="1" s="1"/>
  <c r="N1905" i="1"/>
  <c r="K1907" i="1" l="1"/>
  <c r="L1907" i="1" s="1"/>
  <c r="M1907" i="1" s="1"/>
  <c r="N1906" i="1"/>
  <c r="K1908" i="1" l="1"/>
  <c r="L1908" i="1" s="1"/>
  <c r="M1908" i="1" s="1"/>
  <c r="N1907" i="1"/>
  <c r="K1909" i="1" l="1"/>
  <c r="L1909" i="1" s="1"/>
  <c r="M1909" i="1" s="1"/>
  <c r="N1908" i="1"/>
  <c r="K1910" i="1" l="1"/>
  <c r="L1910" i="1" s="1"/>
  <c r="M1910" i="1" s="1"/>
  <c r="N1909" i="1"/>
  <c r="K1911" i="1" l="1"/>
  <c r="L1911" i="1" s="1"/>
  <c r="M1911" i="1" s="1"/>
  <c r="N1910" i="1"/>
  <c r="K1912" i="1" l="1"/>
  <c r="L1912" i="1" s="1"/>
  <c r="M1912" i="1" s="1"/>
  <c r="N1911" i="1"/>
  <c r="K1913" i="1" l="1"/>
  <c r="L1913" i="1" s="1"/>
  <c r="M1913" i="1" s="1"/>
  <c r="N1912" i="1"/>
  <c r="K1914" i="1" l="1"/>
  <c r="L1914" i="1" s="1"/>
  <c r="M1914" i="1" s="1"/>
  <c r="N1913" i="1"/>
  <c r="K1915" i="1" l="1"/>
  <c r="L1915" i="1" s="1"/>
  <c r="M1915" i="1" s="1"/>
  <c r="N1914" i="1"/>
  <c r="K1916" i="1" l="1"/>
  <c r="L1916" i="1" s="1"/>
  <c r="M1916" i="1" s="1"/>
  <c r="N1915" i="1"/>
  <c r="K1917" i="1" l="1"/>
  <c r="L1917" i="1" s="1"/>
  <c r="M1917" i="1" s="1"/>
  <c r="N1916" i="1"/>
  <c r="K1918" i="1" l="1"/>
  <c r="L1918" i="1" s="1"/>
  <c r="M1918" i="1" s="1"/>
  <c r="N1917" i="1"/>
  <c r="K1919" i="1" l="1"/>
  <c r="L1919" i="1" s="1"/>
  <c r="M1919" i="1" s="1"/>
  <c r="N1918" i="1"/>
  <c r="K1920" i="1" l="1"/>
  <c r="L1920" i="1" s="1"/>
  <c r="M1920" i="1" s="1"/>
  <c r="N1919" i="1"/>
  <c r="K1921" i="1" l="1"/>
  <c r="L1921" i="1" s="1"/>
  <c r="M1921" i="1" s="1"/>
  <c r="N1920" i="1"/>
  <c r="K1922" i="1" l="1"/>
  <c r="L1922" i="1" s="1"/>
  <c r="M1922" i="1" s="1"/>
  <c r="N1921" i="1"/>
  <c r="K1923" i="1" l="1"/>
  <c r="L1923" i="1" s="1"/>
  <c r="M1923" i="1" s="1"/>
  <c r="N1922" i="1"/>
  <c r="K1924" i="1" l="1"/>
  <c r="L1924" i="1" s="1"/>
  <c r="M1924" i="1" s="1"/>
  <c r="N1923" i="1"/>
  <c r="K1925" i="1" l="1"/>
  <c r="L1925" i="1" s="1"/>
  <c r="M1925" i="1" s="1"/>
  <c r="N1924" i="1"/>
  <c r="K1926" i="1" l="1"/>
  <c r="L1926" i="1" s="1"/>
  <c r="M1926" i="1" s="1"/>
  <c r="N1925" i="1"/>
  <c r="K1927" i="1" l="1"/>
  <c r="L1927" i="1" s="1"/>
  <c r="M1927" i="1" s="1"/>
  <c r="N1926" i="1"/>
  <c r="K1928" i="1" l="1"/>
  <c r="L1928" i="1" s="1"/>
  <c r="M1928" i="1" s="1"/>
  <c r="N1927" i="1"/>
  <c r="K1929" i="1" l="1"/>
  <c r="L1929" i="1" s="1"/>
  <c r="M1929" i="1" s="1"/>
  <c r="N1928" i="1"/>
  <c r="K1930" i="1" l="1"/>
  <c r="L1930" i="1" s="1"/>
  <c r="M1930" i="1" s="1"/>
  <c r="N1929" i="1"/>
  <c r="K1931" i="1" l="1"/>
  <c r="L1931" i="1" s="1"/>
  <c r="M1931" i="1" s="1"/>
  <c r="N1930" i="1"/>
  <c r="K1932" i="1" l="1"/>
  <c r="L1932" i="1" s="1"/>
  <c r="M1932" i="1" s="1"/>
  <c r="N1931" i="1"/>
  <c r="K1933" i="1" l="1"/>
  <c r="L1933" i="1" s="1"/>
  <c r="M1933" i="1" s="1"/>
  <c r="N1932" i="1"/>
  <c r="K1934" i="1" l="1"/>
  <c r="L1934" i="1" s="1"/>
  <c r="M1934" i="1" s="1"/>
  <c r="N1933" i="1"/>
  <c r="K1935" i="1" l="1"/>
  <c r="L1935" i="1" s="1"/>
  <c r="M1935" i="1" s="1"/>
  <c r="N1934" i="1"/>
  <c r="K1936" i="1" l="1"/>
  <c r="L1936" i="1" s="1"/>
  <c r="M1936" i="1" s="1"/>
  <c r="N1935" i="1"/>
  <c r="K1937" i="1" l="1"/>
  <c r="L1937" i="1" s="1"/>
  <c r="M1937" i="1" s="1"/>
  <c r="N1936" i="1"/>
  <c r="K1938" i="1" l="1"/>
  <c r="L1938" i="1" s="1"/>
  <c r="M1938" i="1" s="1"/>
  <c r="N1937" i="1"/>
  <c r="K1939" i="1" l="1"/>
  <c r="L1939" i="1" s="1"/>
  <c r="M1939" i="1" s="1"/>
  <c r="N1938" i="1"/>
  <c r="K1940" i="1" l="1"/>
  <c r="L1940" i="1" s="1"/>
  <c r="M1940" i="1" s="1"/>
  <c r="N1939" i="1"/>
  <c r="K1941" i="1" l="1"/>
  <c r="L1941" i="1" s="1"/>
  <c r="M1941" i="1" s="1"/>
  <c r="N1940" i="1"/>
  <c r="K1942" i="1" l="1"/>
  <c r="L1942" i="1" s="1"/>
  <c r="M1942" i="1" s="1"/>
  <c r="N1941" i="1"/>
  <c r="K1943" i="1" l="1"/>
  <c r="L1943" i="1" s="1"/>
  <c r="M1943" i="1" s="1"/>
  <c r="N1942" i="1"/>
  <c r="K1944" i="1" l="1"/>
  <c r="L1944" i="1" s="1"/>
  <c r="M1944" i="1" s="1"/>
  <c r="N1943" i="1"/>
  <c r="K1945" i="1" l="1"/>
  <c r="L1945" i="1" s="1"/>
  <c r="M1945" i="1" s="1"/>
  <c r="C10" i="2" s="1"/>
  <c r="N1944" i="1"/>
  <c r="O10" i="2" l="1"/>
  <c r="K1946" i="1"/>
  <c r="L1946" i="1" s="1"/>
  <c r="M1946" i="1" s="1"/>
  <c r="N1945" i="1"/>
  <c r="N1946" i="1" l="1"/>
  <c r="P10" i="2"/>
  <c r="Q10" i="2"/>
  <c r="K1947" i="1"/>
  <c r="L1947" i="1" s="1"/>
  <c r="M1947" i="1" s="1"/>
  <c r="N1947" i="1" l="1"/>
  <c r="K1948" i="1"/>
  <c r="L1948" i="1" s="1"/>
  <c r="M1948" i="1" s="1"/>
  <c r="K1949" i="1" l="1"/>
  <c r="L1949" i="1" s="1"/>
  <c r="M1949" i="1" s="1"/>
  <c r="N1948" i="1"/>
  <c r="K1950" i="1" l="1"/>
  <c r="L1950" i="1" s="1"/>
  <c r="M1950" i="1" s="1"/>
  <c r="N1949" i="1"/>
  <c r="K1951" i="1" l="1"/>
  <c r="L1951" i="1" s="1"/>
  <c r="M1951" i="1" s="1"/>
  <c r="N1950" i="1"/>
  <c r="K1952" i="1" l="1"/>
  <c r="L1952" i="1" s="1"/>
  <c r="M1952" i="1" s="1"/>
  <c r="N1951" i="1"/>
  <c r="K1953" i="1" l="1"/>
  <c r="L1953" i="1" s="1"/>
  <c r="M1953" i="1" s="1"/>
  <c r="N1952" i="1"/>
  <c r="K1954" i="1" l="1"/>
  <c r="L1954" i="1" s="1"/>
  <c r="M1954" i="1" s="1"/>
  <c r="N1953" i="1"/>
  <c r="K1955" i="1" l="1"/>
  <c r="L1955" i="1" s="1"/>
  <c r="M1955" i="1" s="1"/>
  <c r="N1954" i="1"/>
  <c r="K1956" i="1" l="1"/>
  <c r="L1956" i="1" s="1"/>
  <c r="M1956" i="1" s="1"/>
  <c r="N1955" i="1"/>
  <c r="K1957" i="1" l="1"/>
  <c r="L1957" i="1" s="1"/>
  <c r="M1957" i="1" s="1"/>
  <c r="N1956" i="1"/>
  <c r="K1958" i="1" l="1"/>
  <c r="L1958" i="1" s="1"/>
  <c r="M1958" i="1" s="1"/>
  <c r="N1957" i="1"/>
  <c r="K1959" i="1" l="1"/>
  <c r="L1959" i="1" s="1"/>
  <c r="M1959" i="1" s="1"/>
  <c r="N1958" i="1"/>
  <c r="K1960" i="1" l="1"/>
  <c r="L1960" i="1" s="1"/>
  <c r="M1960" i="1" s="1"/>
  <c r="N1959" i="1"/>
  <c r="K1961" i="1" l="1"/>
  <c r="L1961" i="1" s="1"/>
  <c r="M1961" i="1" s="1"/>
  <c r="N1960" i="1"/>
  <c r="K1962" i="1" l="1"/>
  <c r="L1962" i="1" s="1"/>
  <c r="M1962" i="1" s="1"/>
  <c r="N1961" i="1"/>
  <c r="K1963" i="1" l="1"/>
  <c r="L1963" i="1" s="1"/>
  <c r="M1963" i="1" s="1"/>
  <c r="N1962" i="1"/>
  <c r="K1964" i="1" l="1"/>
  <c r="L1964" i="1" s="1"/>
  <c r="M1964" i="1" s="1"/>
  <c r="N1963" i="1"/>
  <c r="K1965" i="1" l="1"/>
  <c r="L1965" i="1" s="1"/>
  <c r="M1965" i="1" s="1"/>
  <c r="N1964" i="1"/>
  <c r="K1966" i="1" l="1"/>
  <c r="L1966" i="1" s="1"/>
  <c r="M1966" i="1" s="1"/>
  <c r="N1965" i="1"/>
  <c r="K1967" i="1" l="1"/>
  <c r="L1967" i="1" s="1"/>
  <c r="M1967" i="1" s="1"/>
  <c r="N1966" i="1"/>
  <c r="K1968" i="1" l="1"/>
  <c r="L1968" i="1" s="1"/>
  <c r="M1968" i="1" s="1"/>
  <c r="N1967" i="1"/>
  <c r="K1969" i="1" l="1"/>
  <c r="L1969" i="1" s="1"/>
  <c r="M1969" i="1" s="1"/>
  <c r="N1968" i="1"/>
  <c r="K1970" i="1" l="1"/>
  <c r="L1970" i="1" s="1"/>
  <c r="M1970" i="1" s="1"/>
  <c r="N1969" i="1"/>
  <c r="K1971" i="1" l="1"/>
  <c r="L1971" i="1" s="1"/>
  <c r="M1971" i="1" s="1"/>
  <c r="N1970" i="1"/>
  <c r="K1972" i="1" l="1"/>
  <c r="L1972" i="1" s="1"/>
  <c r="M1972" i="1" s="1"/>
  <c r="N1971" i="1"/>
  <c r="K1973" i="1" l="1"/>
  <c r="L1973" i="1" s="1"/>
  <c r="M1973" i="1" s="1"/>
  <c r="N1972" i="1"/>
  <c r="K1974" i="1" l="1"/>
  <c r="L1974" i="1" s="1"/>
  <c r="M1974" i="1" s="1"/>
  <c r="N1973" i="1"/>
  <c r="K1975" i="1" l="1"/>
  <c r="L1975" i="1" s="1"/>
  <c r="M1975" i="1" s="1"/>
  <c r="N1974" i="1"/>
  <c r="K1976" i="1" l="1"/>
  <c r="L1976" i="1" s="1"/>
  <c r="M1976" i="1" s="1"/>
  <c r="N1975" i="1"/>
  <c r="K1977" i="1" l="1"/>
  <c r="L1977" i="1" s="1"/>
  <c r="M1977" i="1" s="1"/>
  <c r="N1976" i="1"/>
  <c r="K1978" i="1" l="1"/>
  <c r="L1978" i="1" s="1"/>
  <c r="M1978" i="1" s="1"/>
  <c r="N1977" i="1"/>
  <c r="K1979" i="1" l="1"/>
  <c r="L1979" i="1" s="1"/>
  <c r="M1979" i="1" s="1"/>
  <c r="N1978" i="1"/>
  <c r="K1980" i="1" l="1"/>
  <c r="L1980" i="1" s="1"/>
  <c r="M1980" i="1" s="1"/>
  <c r="N1979" i="1"/>
  <c r="K1981" i="1" l="1"/>
  <c r="L1981" i="1" s="1"/>
  <c r="M1981" i="1" s="1"/>
  <c r="N1980" i="1"/>
  <c r="K1982" i="1" l="1"/>
  <c r="L1982" i="1" s="1"/>
  <c r="M1982" i="1" s="1"/>
  <c r="N1981" i="1"/>
  <c r="K1983" i="1" l="1"/>
  <c r="L1983" i="1" s="1"/>
  <c r="M1983" i="1" s="1"/>
  <c r="N1982" i="1"/>
  <c r="K1984" i="1" l="1"/>
  <c r="L1984" i="1" s="1"/>
  <c r="M1984" i="1" s="1"/>
  <c r="N1983" i="1"/>
  <c r="K1985" i="1" l="1"/>
  <c r="L1985" i="1" s="1"/>
  <c r="M1985" i="1" s="1"/>
  <c r="N1984" i="1"/>
  <c r="K1986" i="1" l="1"/>
  <c r="L1986" i="1" s="1"/>
  <c r="M1986" i="1" s="1"/>
  <c r="N1985" i="1"/>
  <c r="K1987" i="1" l="1"/>
  <c r="L1987" i="1" s="1"/>
  <c r="M1987" i="1" s="1"/>
  <c r="N1986" i="1"/>
  <c r="K1988" i="1" l="1"/>
  <c r="L1988" i="1" s="1"/>
  <c r="M1988" i="1" s="1"/>
  <c r="N1987" i="1"/>
  <c r="K1989" i="1" l="1"/>
  <c r="L1989" i="1" s="1"/>
  <c r="M1989" i="1" s="1"/>
  <c r="N1988" i="1"/>
  <c r="K1990" i="1" l="1"/>
  <c r="L1990" i="1" s="1"/>
  <c r="M1990" i="1" s="1"/>
  <c r="N1989" i="1"/>
  <c r="K1991" i="1" l="1"/>
  <c r="L1991" i="1" s="1"/>
  <c r="M1991" i="1" s="1"/>
  <c r="N1990" i="1"/>
  <c r="K1992" i="1" l="1"/>
  <c r="L1992" i="1" s="1"/>
  <c r="M1992" i="1" s="1"/>
  <c r="N1991" i="1"/>
  <c r="K1993" i="1" l="1"/>
  <c r="L1993" i="1" s="1"/>
  <c r="M1993" i="1" s="1"/>
  <c r="N1992" i="1"/>
  <c r="K1994" i="1" l="1"/>
  <c r="L1994" i="1" s="1"/>
  <c r="M1994" i="1" s="1"/>
  <c r="N1993" i="1"/>
  <c r="K1995" i="1" l="1"/>
  <c r="L1995" i="1" s="1"/>
  <c r="M1995" i="1" s="1"/>
  <c r="N1994" i="1"/>
  <c r="K1996" i="1" l="1"/>
  <c r="L1996" i="1" s="1"/>
  <c r="M1996" i="1" s="1"/>
  <c r="N1995" i="1"/>
  <c r="K1997" i="1" l="1"/>
  <c r="L1997" i="1" s="1"/>
  <c r="M1997" i="1" s="1"/>
  <c r="N1996" i="1"/>
  <c r="K1998" i="1" l="1"/>
  <c r="L1998" i="1" s="1"/>
  <c r="M1998" i="1" s="1"/>
  <c r="N1997" i="1"/>
  <c r="K1999" i="1" l="1"/>
  <c r="L1999" i="1" s="1"/>
  <c r="M1999" i="1" s="1"/>
  <c r="N1998" i="1"/>
  <c r="K2000" i="1" l="1"/>
  <c r="L2000" i="1" s="1"/>
  <c r="M2000" i="1" s="1"/>
  <c r="N1999" i="1"/>
  <c r="K2001" i="1" l="1"/>
  <c r="L2001" i="1" s="1"/>
  <c r="M2001" i="1" s="1"/>
  <c r="N2000" i="1"/>
  <c r="K2002" i="1" l="1"/>
  <c r="L2002" i="1" s="1"/>
  <c r="M2002" i="1" s="1"/>
  <c r="N2001" i="1"/>
  <c r="K2003" i="1" l="1"/>
  <c r="L2003" i="1" s="1"/>
  <c r="M2003" i="1" s="1"/>
  <c r="N2002" i="1"/>
  <c r="K2004" i="1" l="1"/>
  <c r="L2004" i="1" s="1"/>
  <c r="M2004" i="1" s="1"/>
  <c r="N2003" i="1"/>
  <c r="K2005" i="1" l="1"/>
  <c r="L2005" i="1" s="1"/>
  <c r="M2005" i="1" s="1"/>
  <c r="N2004" i="1"/>
  <c r="K2006" i="1" l="1"/>
  <c r="L2006" i="1" s="1"/>
  <c r="M2006" i="1" s="1"/>
  <c r="N2005" i="1"/>
  <c r="K2007" i="1" l="1"/>
  <c r="L2007" i="1" s="1"/>
  <c r="M2007" i="1" s="1"/>
  <c r="N2006" i="1"/>
  <c r="K2008" i="1" l="1"/>
  <c r="L2008" i="1" s="1"/>
  <c r="M2008" i="1" s="1"/>
  <c r="N2007" i="1"/>
  <c r="K2009" i="1" l="1"/>
  <c r="L2009" i="1" s="1"/>
  <c r="M2009" i="1" s="1"/>
  <c r="N2008" i="1"/>
  <c r="K2010" i="1" l="1"/>
  <c r="L2010" i="1" s="1"/>
  <c r="M2010" i="1" s="1"/>
  <c r="N2009" i="1"/>
  <c r="K2011" i="1" l="1"/>
  <c r="L2011" i="1" s="1"/>
  <c r="M2011" i="1" s="1"/>
  <c r="N2010" i="1"/>
  <c r="K2012" i="1" l="1"/>
  <c r="L2012" i="1" s="1"/>
  <c r="M2012" i="1" s="1"/>
  <c r="N2011" i="1"/>
  <c r="K2013" i="1" l="1"/>
  <c r="L2013" i="1" s="1"/>
  <c r="M2013" i="1" s="1"/>
  <c r="N2012" i="1"/>
  <c r="K2014" i="1" l="1"/>
  <c r="L2014" i="1" s="1"/>
  <c r="M2014" i="1" s="1"/>
  <c r="N2013" i="1"/>
  <c r="K2015" i="1" l="1"/>
  <c r="L2015" i="1" s="1"/>
  <c r="M2015" i="1" s="1"/>
  <c r="N2014" i="1"/>
  <c r="K2016" i="1" l="1"/>
  <c r="L2016" i="1" s="1"/>
  <c r="M2016" i="1" s="1"/>
  <c r="N2015" i="1"/>
  <c r="K2017" i="1" l="1"/>
  <c r="L2017" i="1" s="1"/>
  <c r="M2017" i="1" s="1"/>
  <c r="N2016" i="1"/>
  <c r="K2018" i="1" l="1"/>
  <c r="L2018" i="1" s="1"/>
  <c r="M2018" i="1" s="1"/>
  <c r="N2017" i="1"/>
  <c r="K2019" i="1" l="1"/>
  <c r="L2019" i="1" s="1"/>
  <c r="M2019" i="1" s="1"/>
  <c r="N2018" i="1"/>
  <c r="K2020" i="1" l="1"/>
  <c r="L2020" i="1" s="1"/>
  <c r="M2020" i="1" s="1"/>
  <c r="N2019" i="1"/>
  <c r="K2021" i="1" l="1"/>
  <c r="L2021" i="1" s="1"/>
  <c r="M2021" i="1" s="1"/>
  <c r="N2020" i="1"/>
  <c r="K2022" i="1" l="1"/>
  <c r="L2022" i="1" s="1"/>
  <c r="M2022" i="1" s="1"/>
  <c r="N2021" i="1"/>
  <c r="K2023" i="1" l="1"/>
  <c r="L2023" i="1" s="1"/>
  <c r="M2023" i="1" s="1"/>
  <c r="N2022" i="1"/>
  <c r="K2024" i="1" l="1"/>
  <c r="L2024" i="1" s="1"/>
  <c r="M2024" i="1" s="1"/>
  <c r="N2023" i="1"/>
  <c r="K2025" i="1" l="1"/>
  <c r="L2025" i="1" s="1"/>
  <c r="M2025" i="1" s="1"/>
  <c r="N2024" i="1"/>
  <c r="K2026" i="1" l="1"/>
  <c r="L2026" i="1" s="1"/>
  <c r="M2026" i="1" s="1"/>
  <c r="N2025" i="1"/>
  <c r="K2027" i="1" l="1"/>
  <c r="L2027" i="1" s="1"/>
  <c r="M2027" i="1" s="1"/>
  <c r="N2026" i="1"/>
  <c r="K2028" i="1" l="1"/>
  <c r="L2028" i="1" s="1"/>
  <c r="M2028" i="1" s="1"/>
  <c r="N2027" i="1"/>
  <c r="K2029" i="1" l="1"/>
  <c r="L2029" i="1" s="1"/>
  <c r="M2029" i="1" s="1"/>
  <c r="N2028" i="1"/>
  <c r="K2030" i="1" l="1"/>
  <c r="L2030" i="1" s="1"/>
  <c r="M2030" i="1" s="1"/>
  <c r="N2029" i="1"/>
  <c r="K2031" i="1" l="1"/>
  <c r="L2031" i="1" s="1"/>
  <c r="M2031" i="1" s="1"/>
  <c r="N2030" i="1"/>
  <c r="K2032" i="1" l="1"/>
  <c r="L2032" i="1" s="1"/>
  <c r="M2032" i="1" s="1"/>
  <c r="N2031" i="1"/>
  <c r="K2033" i="1" l="1"/>
  <c r="L2033" i="1" s="1"/>
  <c r="M2033" i="1" s="1"/>
  <c r="N2032" i="1"/>
  <c r="K2034" i="1" l="1"/>
  <c r="L2034" i="1" s="1"/>
  <c r="M2034" i="1" s="1"/>
  <c r="N2033" i="1"/>
  <c r="K2035" i="1" l="1"/>
  <c r="L2035" i="1" s="1"/>
  <c r="M2035" i="1" s="1"/>
  <c r="N2034" i="1"/>
  <c r="K2036" i="1" l="1"/>
  <c r="L2036" i="1" s="1"/>
  <c r="M2036" i="1" s="1"/>
  <c r="N2035" i="1"/>
  <c r="K2037" i="1" l="1"/>
  <c r="L2037" i="1" s="1"/>
  <c r="M2037" i="1" s="1"/>
  <c r="N2036" i="1"/>
  <c r="K2038" i="1" l="1"/>
  <c r="L2038" i="1" s="1"/>
  <c r="M2038" i="1" s="1"/>
  <c r="N2037" i="1"/>
  <c r="K2039" i="1" l="1"/>
  <c r="L2039" i="1" s="1"/>
  <c r="M2039" i="1" s="1"/>
  <c r="N2038" i="1"/>
  <c r="K2040" i="1" l="1"/>
  <c r="L2040" i="1" s="1"/>
  <c r="M2040" i="1" s="1"/>
  <c r="N2039" i="1"/>
  <c r="K2041" i="1" l="1"/>
  <c r="L2041" i="1" s="1"/>
  <c r="M2041" i="1" s="1"/>
  <c r="N2040" i="1"/>
  <c r="K2042" i="1" l="1"/>
  <c r="L2042" i="1" s="1"/>
  <c r="M2042" i="1" s="1"/>
  <c r="N2041" i="1"/>
  <c r="K2043" i="1" l="1"/>
  <c r="L2043" i="1" s="1"/>
  <c r="M2043" i="1" s="1"/>
  <c r="N2042" i="1"/>
  <c r="K2044" i="1" l="1"/>
  <c r="L2044" i="1" s="1"/>
  <c r="M2044" i="1" s="1"/>
  <c r="N2043" i="1"/>
  <c r="K2045" i="1" l="1"/>
  <c r="L2045" i="1" s="1"/>
  <c r="M2045" i="1" s="1"/>
  <c r="N2044" i="1"/>
  <c r="K2046" i="1" l="1"/>
  <c r="L2046" i="1" s="1"/>
  <c r="M2046" i="1" s="1"/>
  <c r="N2045" i="1"/>
  <c r="K2047" i="1" l="1"/>
  <c r="L2047" i="1" s="1"/>
  <c r="M2047" i="1" s="1"/>
  <c r="N2046" i="1"/>
  <c r="K2048" i="1" l="1"/>
  <c r="L2048" i="1" s="1"/>
  <c r="M2048" i="1" s="1"/>
  <c r="N2047" i="1"/>
  <c r="K2049" i="1" l="1"/>
  <c r="L2049" i="1" s="1"/>
  <c r="M2049" i="1" s="1"/>
  <c r="N2048" i="1"/>
  <c r="K2050" i="1" l="1"/>
  <c r="L2050" i="1" s="1"/>
  <c r="M2050" i="1" s="1"/>
  <c r="N2049" i="1"/>
  <c r="K2051" i="1" l="1"/>
  <c r="L2051" i="1" s="1"/>
  <c r="M2051" i="1" s="1"/>
  <c r="N2050" i="1"/>
  <c r="K2052" i="1" l="1"/>
  <c r="L2052" i="1" s="1"/>
  <c r="M2052" i="1" s="1"/>
  <c r="N2051" i="1"/>
  <c r="K2053" i="1" l="1"/>
  <c r="L2053" i="1" s="1"/>
  <c r="M2053" i="1" s="1"/>
  <c r="N2052" i="1"/>
  <c r="K2054" i="1" l="1"/>
  <c r="L2054" i="1" s="1"/>
  <c r="M2054" i="1" s="1"/>
  <c r="N2053" i="1"/>
  <c r="K2055" i="1" l="1"/>
  <c r="L2055" i="1" s="1"/>
  <c r="M2055" i="1" s="1"/>
  <c r="N2054" i="1"/>
  <c r="K2056" i="1" l="1"/>
  <c r="L2056" i="1" s="1"/>
  <c r="M2056" i="1" s="1"/>
  <c r="N2055" i="1"/>
  <c r="K2057" i="1" l="1"/>
  <c r="L2057" i="1" s="1"/>
  <c r="M2057" i="1" s="1"/>
  <c r="N2056" i="1"/>
  <c r="N2057" i="1" l="1"/>
  <c r="K2058" i="1"/>
  <c r="L2058" i="1" s="1"/>
  <c r="M2058" i="1" s="1"/>
  <c r="K2059" i="1" l="1"/>
  <c r="L2059" i="1" s="1"/>
  <c r="M2059" i="1" s="1"/>
  <c r="N2058" i="1"/>
  <c r="K2060" i="1" l="1"/>
  <c r="L2060" i="1" s="1"/>
  <c r="M2060" i="1" s="1"/>
  <c r="N2059" i="1"/>
  <c r="K2061" i="1" l="1"/>
  <c r="L2061" i="1" s="1"/>
  <c r="M2061" i="1" s="1"/>
  <c r="N2060" i="1"/>
  <c r="K2062" i="1" l="1"/>
  <c r="L2062" i="1" s="1"/>
  <c r="M2062" i="1" s="1"/>
  <c r="N2061" i="1"/>
  <c r="K2063" i="1" l="1"/>
  <c r="L2063" i="1" s="1"/>
  <c r="M2063" i="1" s="1"/>
  <c r="N2062" i="1"/>
  <c r="K2064" i="1" l="1"/>
  <c r="L2064" i="1" s="1"/>
  <c r="M2064" i="1" s="1"/>
  <c r="N2063" i="1"/>
  <c r="K2065" i="1" l="1"/>
  <c r="L2065" i="1" s="1"/>
  <c r="M2065" i="1" s="1"/>
  <c r="N2064" i="1"/>
  <c r="K2066" i="1" l="1"/>
  <c r="L2066" i="1" s="1"/>
  <c r="M2066" i="1" s="1"/>
  <c r="N2065" i="1"/>
  <c r="K2067" i="1" l="1"/>
  <c r="L2067" i="1" s="1"/>
  <c r="M2067" i="1" s="1"/>
  <c r="N2066" i="1"/>
  <c r="K2068" i="1" l="1"/>
  <c r="L2068" i="1" s="1"/>
  <c r="M2068" i="1" s="1"/>
  <c r="N2067" i="1"/>
  <c r="K2069" i="1" l="1"/>
  <c r="L2069" i="1" s="1"/>
  <c r="M2069" i="1" s="1"/>
  <c r="N2068" i="1"/>
  <c r="K2070" i="1" l="1"/>
  <c r="L2070" i="1" s="1"/>
  <c r="M2070" i="1" s="1"/>
  <c r="N2069" i="1"/>
  <c r="K2071" i="1" l="1"/>
  <c r="L2071" i="1" s="1"/>
  <c r="M2071" i="1" s="1"/>
  <c r="N2070" i="1"/>
  <c r="K2072" i="1" l="1"/>
  <c r="L2072" i="1" s="1"/>
  <c r="M2072" i="1" s="1"/>
  <c r="N2071" i="1"/>
  <c r="K2073" i="1" l="1"/>
  <c r="L2073" i="1" s="1"/>
  <c r="M2073" i="1" s="1"/>
  <c r="N2072" i="1"/>
  <c r="K2074" i="1" l="1"/>
  <c r="L2074" i="1" s="1"/>
  <c r="M2074" i="1" s="1"/>
  <c r="N2073" i="1"/>
  <c r="K2075" i="1" l="1"/>
  <c r="L2075" i="1" s="1"/>
  <c r="M2075" i="1" s="1"/>
  <c r="N2074" i="1"/>
  <c r="K2076" i="1" l="1"/>
  <c r="L2076" i="1" s="1"/>
  <c r="M2076" i="1" s="1"/>
  <c r="N2075" i="1"/>
  <c r="K2077" i="1" l="1"/>
  <c r="L2077" i="1" s="1"/>
  <c r="M2077" i="1" s="1"/>
  <c r="N2076" i="1"/>
  <c r="K2078" i="1" l="1"/>
  <c r="L2078" i="1" s="1"/>
  <c r="M2078" i="1" s="1"/>
  <c r="N2077" i="1"/>
  <c r="K2079" i="1" l="1"/>
  <c r="L2079" i="1" s="1"/>
  <c r="M2079" i="1" s="1"/>
  <c r="N2078" i="1"/>
  <c r="K2080" i="1" l="1"/>
  <c r="L2080" i="1" s="1"/>
  <c r="M2080" i="1" s="1"/>
  <c r="N2079" i="1"/>
  <c r="K2081" i="1" l="1"/>
  <c r="L2081" i="1" s="1"/>
  <c r="M2081" i="1" s="1"/>
  <c r="N2080" i="1"/>
  <c r="K2082" i="1" l="1"/>
  <c r="L2082" i="1" s="1"/>
  <c r="M2082" i="1" s="1"/>
  <c r="N2081" i="1"/>
  <c r="K2083" i="1" l="1"/>
  <c r="L2083" i="1" s="1"/>
  <c r="M2083" i="1" s="1"/>
  <c r="N2082" i="1"/>
  <c r="K2084" i="1" l="1"/>
  <c r="L2084" i="1" s="1"/>
  <c r="M2084" i="1" s="1"/>
  <c r="N2083" i="1"/>
  <c r="K2085" i="1" l="1"/>
  <c r="L2085" i="1" s="1"/>
  <c r="M2085" i="1" s="1"/>
  <c r="N2084" i="1"/>
  <c r="K2086" i="1" l="1"/>
  <c r="L2086" i="1" s="1"/>
  <c r="M2086" i="1" s="1"/>
  <c r="N2085" i="1"/>
  <c r="K2087" i="1" l="1"/>
  <c r="L2087" i="1" s="1"/>
  <c r="M2087" i="1" s="1"/>
  <c r="N2086" i="1"/>
  <c r="K2088" i="1" l="1"/>
  <c r="L2088" i="1" s="1"/>
  <c r="M2088" i="1" s="1"/>
  <c r="N2087" i="1"/>
  <c r="K2089" i="1" l="1"/>
  <c r="L2089" i="1" s="1"/>
  <c r="M2089" i="1" s="1"/>
  <c r="N2088" i="1"/>
  <c r="K2090" i="1" l="1"/>
  <c r="L2090" i="1" s="1"/>
  <c r="M2090" i="1" s="1"/>
  <c r="N2089" i="1"/>
  <c r="K2091" i="1" l="1"/>
  <c r="L2091" i="1" s="1"/>
  <c r="M2091" i="1" s="1"/>
  <c r="N2090" i="1"/>
  <c r="K2092" i="1" l="1"/>
  <c r="L2092" i="1" s="1"/>
  <c r="M2092" i="1" s="1"/>
  <c r="N2091" i="1"/>
  <c r="K2093" i="1" l="1"/>
  <c r="L2093" i="1" s="1"/>
  <c r="M2093" i="1" s="1"/>
  <c r="N2092" i="1"/>
  <c r="K2094" i="1" l="1"/>
  <c r="L2094" i="1" s="1"/>
  <c r="M2094" i="1" s="1"/>
  <c r="N2093" i="1"/>
  <c r="K2095" i="1" l="1"/>
  <c r="L2095" i="1" s="1"/>
  <c r="M2095" i="1" s="1"/>
  <c r="N2094" i="1"/>
  <c r="K2096" i="1" l="1"/>
  <c r="L2096" i="1" s="1"/>
  <c r="M2096" i="1" s="1"/>
  <c r="N2095" i="1"/>
  <c r="K2097" i="1" l="1"/>
  <c r="L2097" i="1" s="1"/>
  <c r="M2097" i="1" s="1"/>
  <c r="N2096" i="1"/>
  <c r="K2098" i="1" l="1"/>
  <c r="L2098" i="1" s="1"/>
  <c r="M2098" i="1" s="1"/>
  <c r="N2097" i="1"/>
  <c r="K2099" i="1" l="1"/>
  <c r="L2099" i="1" s="1"/>
  <c r="M2099" i="1" s="1"/>
  <c r="N2098" i="1"/>
  <c r="K2100" i="1" l="1"/>
  <c r="L2100" i="1" s="1"/>
  <c r="M2100" i="1" s="1"/>
  <c r="N2099" i="1"/>
  <c r="K2101" i="1" l="1"/>
  <c r="L2101" i="1" s="1"/>
  <c r="M2101" i="1" s="1"/>
  <c r="N2100" i="1"/>
  <c r="K2102" i="1" l="1"/>
  <c r="L2102" i="1" s="1"/>
  <c r="M2102" i="1" s="1"/>
  <c r="N2101" i="1"/>
  <c r="K2103" i="1" l="1"/>
  <c r="L2103" i="1" s="1"/>
  <c r="M2103" i="1" s="1"/>
  <c r="N2102" i="1"/>
  <c r="K2104" i="1" l="1"/>
  <c r="L2104" i="1" s="1"/>
  <c r="M2104" i="1" s="1"/>
  <c r="N2103" i="1"/>
  <c r="K2105" i="1" l="1"/>
  <c r="L2105" i="1" s="1"/>
  <c r="M2105" i="1" s="1"/>
  <c r="N2104" i="1"/>
  <c r="K2106" i="1" l="1"/>
  <c r="L2106" i="1" s="1"/>
  <c r="M2106" i="1" s="1"/>
  <c r="N2105" i="1"/>
  <c r="K2107" i="1" l="1"/>
  <c r="L2107" i="1" s="1"/>
  <c r="M2107" i="1" s="1"/>
  <c r="N2106" i="1"/>
  <c r="K2108" i="1" l="1"/>
  <c r="L2108" i="1" s="1"/>
  <c r="M2108" i="1" s="1"/>
  <c r="N2107" i="1"/>
  <c r="K2109" i="1" l="1"/>
  <c r="L2109" i="1" s="1"/>
  <c r="M2109" i="1" s="1"/>
  <c r="N2108" i="1"/>
  <c r="K2110" i="1" l="1"/>
  <c r="L2110" i="1" s="1"/>
  <c r="M2110" i="1" s="1"/>
  <c r="N2109" i="1"/>
  <c r="K2111" i="1" l="1"/>
  <c r="L2111" i="1" s="1"/>
  <c r="M2111" i="1" s="1"/>
  <c r="N2110" i="1"/>
  <c r="K2112" i="1" l="1"/>
  <c r="L2112" i="1" s="1"/>
  <c r="M2112" i="1" s="1"/>
  <c r="N2111" i="1"/>
  <c r="K2113" i="1" l="1"/>
  <c r="L2113" i="1" s="1"/>
  <c r="M2113" i="1" s="1"/>
  <c r="N2112" i="1"/>
  <c r="K2114" i="1" l="1"/>
  <c r="L2114" i="1" s="1"/>
  <c r="M2114" i="1" s="1"/>
  <c r="N2113" i="1"/>
  <c r="K2115" i="1" l="1"/>
  <c r="L2115" i="1" s="1"/>
  <c r="M2115" i="1" s="1"/>
  <c r="N2114" i="1"/>
  <c r="K2116" i="1" l="1"/>
  <c r="L2116" i="1" s="1"/>
  <c r="M2116" i="1" s="1"/>
  <c r="N2115" i="1"/>
  <c r="K2117" i="1" l="1"/>
  <c r="L2117" i="1" s="1"/>
  <c r="M2117" i="1" s="1"/>
  <c r="N2116" i="1"/>
  <c r="K2118" i="1" l="1"/>
  <c r="L2118" i="1" s="1"/>
  <c r="M2118" i="1" s="1"/>
  <c r="N2117" i="1"/>
  <c r="K2119" i="1" l="1"/>
  <c r="L2119" i="1" s="1"/>
  <c r="M2119" i="1" s="1"/>
  <c r="N2118" i="1"/>
  <c r="K2120" i="1" l="1"/>
  <c r="L2120" i="1" s="1"/>
  <c r="M2120" i="1" s="1"/>
  <c r="N2119" i="1"/>
  <c r="K2121" i="1" l="1"/>
  <c r="L2121" i="1" s="1"/>
  <c r="M2121" i="1" s="1"/>
  <c r="N2120" i="1"/>
  <c r="K2122" i="1" l="1"/>
  <c r="L2122" i="1" s="1"/>
  <c r="M2122" i="1" s="1"/>
  <c r="N2121" i="1"/>
  <c r="K2123" i="1" l="1"/>
  <c r="L2123" i="1" s="1"/>
  <c r="M2123" i="1" s="1"/>
  <c r="N2122" i="1"/>
  <c r="K2124" i="1" l="1"/>
  <c r="L2124" i="1" s="1"/>
  <c r="M2124" i="1" s="1"/>
  <c r="N2123" i="1"/>
  <c r="K2125" i="1" l="1"/>
  <c r="L2125" i="1" s="1"/>
  <c r="M2125" i="1" s="1"/>
  <c r="N2124" i="1"/>
  <c r="K2126" i="1" l="1"/>
  <c r="L2126" i="1" s="1"/>
  <c r="M2126" i="1" s="1"/>
  <c r="N2125" i="1"/>
  <c r="K2127" i="1" l="1"/>
  <c r="L2127" i="1" s="1"/>
  <c r="M2127" i="1" s="1"/>
  <c r="N2126" i="1"/>
  <c r="K2128" i="1" l="1"/>
  <c r="L2128" i="1" s="1"/>
  <c r="M2128" i="1" s="1"/>
  <c r="N2127" i="1"/>
  <c r="K2129" i="1" l="1"/>
  <c r="L2129" i="1" s="1"/>
  <c r="M2129" i="1" s="1"/>
  <c r="N2128" i="1"/>
  <c r="K2130" i="1" l="1"/>
  <c r="L2130" i="1" s="1"/>
  <c r="M2130" i="1" s="1"/>
  <c r="N2129" i="1"/>
  <c r="K2131" i="1" l="1"/>
  <c r="L2131" i="1" s="1"/>
  <c r="M2131" i="1" s="1"/>
  <c r="N2130" i="1"/>
  <c r="K2132" i="1" l="1"/>
  <c r="L2132" i="1" s="1"/>
  <c r="M2132" i="1" s="1"/>
  <c r="N2131" i="1"/>
  <c r="K2133" i="1" l="1"/>
  <c r="L2133" i="1" s="1"/>
  <c r="M2133" i="1" s="1"/>
  <c r="N2132" i="1"/>
  <c r="K2134" i="1" l="1"/>
  <c r="L2134" i="1" s="1"/>
  <c r="M2134" i="1" s="1"/>
  <c r="N2133" i="1"/>
  <c r="K2135" i="1" l="1"/>
  <c r="L2135" i="1" s="1"/>
  <c r="M2135" i="1" s="1"/>
  <c r="N2134" i="1"/>
  <c r="K2136" i="1" l="1"/>
  <c r="L2136" i="1" s="1"/>
  <c r="M2136" i="1" s="1"/>
  <c r="N2135" i="1"/>
  <c r="K2137" i="1" l="1"/>
  <c r="L2137" i="1" s="1"/>
  <c r="M2137" i="1" s="1"/>
  <c r="N2136" i="1"/>
  <c r="K2138" i="1" l="1"/>
  <c r="L2138" i="1" s="1"/>
  <c r="M2138" i="1" s="1"/>
  <c r="N2137" i="1"/>
  <c r="K2139" i="1" l="1"/>
  <c r="L2139" i="1" s="1"/>
  <c r="M2139" i="1" s="1"/>
  <c r="N2138" i="1"/>
  <c r="K2140" i="1" l="1"/>
  <c r="L2140" i="1" s="1"/>
  <c r="M2140" i="1" s="1"/>
  <c r="N2139" i="1"/>
  <c r="K2141" i="1" l="1"/>
  <c r="L2141" i="1" s="1"/>
  <c r="M2141" i="1" s="1"/>
  <c r="N2140" i="1"/>
  <c r="K2142" i="1" l="1"/>
  <c r="L2142" i="1" s="1"/>
  <c r="M2142" i="1" s="1"/>
  <c r="N2141" i="1"/>
  <c r="K2143" i="1" l="1"/>
  <c r="L2143" i="1" s="1"/>
  <c r="M2143" i="1" s="1"/>
  <c r="N2142" i="1"/>
  <c r="K2144" i="1" l="1"/>
  <c r="L2144" i="1" s="1"/>
  <c r="M2144" i="1" s="1"/>
  <c r="N2143" i="1"/>
  <c r="K2145" i="1" l="1"/>
  <c r="L2145" i="1" s="1"/>
  <c r="M2145" i="1" s="1"/>
  <c r="N2144" i="1"/>
  <c r="K2146" i="1" l="1"/>
  <c r="L2146" i="1" s="1"/>
  <c r="M2146" i="1" s="1"/>
  <c r="N2145" i="1"/>
  <c r="K2147" i="1" l="1"/>
  <c r="L2147" i="1" s="1"/>
  <c r="M2147" i="1" s="1"/>
  <c r="N2146" i="1"/>
  <c r="K2148" i="1" l="1"/>
  <c r="L2148" i="1" s="1"/>
  <c r="M2148" i="1" s="1"/>
  <c r="N2147" i="1"/>
  <c r="K2149" i="1" l="1"/>
  <c r="L2149" i="1" s="1"/>
  <c r="M2149" i="1" s="1"/>
  <c r="N2148" i="1"/>
  <c r="K2150" i="1" l="1"/>
  <c r="L2150" i="1" s="1"/>
  <c r="M2150" i="1" s="1"/>
  <c r="N2149" i="1"/>
  <c r="K2151" i="1" l="1"/>
  <c r="L2151" i="1" s="1"/>
  <c r="M2151" i="1" s="1"/>
  <c r="N2150" i="1"/>
  <c r="K2152" i="1" l="1"/>
  <c r="L2152" i="1" s="1"/>
  <c r="M2152" i="1" s="1"/>
  <c r="N2151" i="1"/>
  <c r="K2153" i="1" l="1"/>
  <c r="L2153" i="1" s="1"/>
  <c r="M2153" i="1" s="1"/>
  <c r="N2152" i="1"/>
  <c r="K2154" i="1" l="1"/>
  <c r="L2154" i="1" s="1"/>
  <c r="M2154" i="1" s="1"/>
  <c r="N2153" i="1"/>
  <c r="K2155" i="1" l="1"/>
  <c r="L2155" i="1" s="1"/>
  <c r="M2155" i="1" s="1"/>
  <c r="N2154" i="1"/>
  <c r="K2156" i="1" l="1"/>
  <c r="L2156" i="1" s="1"/>
  <c r="M2156" i="1" s="1"/>
  <c r="N2155" i="1"/>
  <c r="K2157" i="1" l="1"/>
  <c r="L2157" i="1" s="1"/>
  <c r="M2157" i="1" s="1"/>
  <c r="N2156" i="1"/>
  <c r="K2158" i="1" l="1"/>
  <c r="L2158" i="1" s="1"/>
  <c r="M2158" i="1" s="1"/>
  <c r="N2157" i="1"/>
  <c r="K2159" i="1" l="1"/>
  <c r="L2159" i="1" s="1"/>
  <c r="M2159" i="1" s="1"/>
  <c r="N2158" i="1"/>
  <c r="K2160" i="1" l="1"/>
  <c r="L2160" i="1" s="1"/>
  <c r="M2160" i="1" s="1"/>
  <c r="N2159" i="1"/>
  <c r="K2161" i="1" l="1"/>
  <c r="L2161" i="1" s="1"/>
  <c r="M2161" i="1" s="1"/>
  <c r="N2160" i="1"/>
  <c r="K2162" i="1" l="1"/>
  <c r="L2162" i="1" s="1"/>
  <c r="M2162" i="1" s="1"/>
  <c r="N2161" i="1"/>
  <c r="K2163" i="1" l="1"/>
  <c r="L2163" i="1" s="1"/>
  <c r="M2163" i="1" s="1"/>
  <c r="N2162" i="1"/>
  <c r="K2164" i="1" l="1"/>
  <c r="L2164" i="1" s="1"/>
  <c r="M2164" i="1" s="1"/>
  <c r="N2163" i="1"/>
  <c r="K2165" i="1" l="1"/>
  <c r="L2165" i="1" s="1"/>
  <c r="M2165" i="1" s="1"/>
  <c r="N2164" i="1"/>
  <c r="K2166" i="1" l="1"/>
  <c r="L2166" i="1" s="1"/>
  <c r="M2166" i="1" s="1"/>
  <c r="N2165" i="1"/>
  <c r="K2167" i="1" l="1"/>
  <c r="L2167" i="1" s="1"/>
  <c r="M2167" i="1" s="1"/>
  <c r="N2166" i="1"/>
  <c r="K2168" i="1" l="1"/>
  <c r="L2168" i="1" s="1"/>
  <c r="M2168" i="1" s="1"/>
  <c r="N2167" i="1"/>
  <c r="K2169" i="1" l="1"/>
  <c r="L2169" i="1" s="1"/>
  <c r="M2169" i="1" s="1"/>
  <c r="N2168" i="1"/>
  <c r="K2170" i="1" l="1"/>
  <c r="L2170" i="1" s="1"/>
  <c r="M2170" i="1" s="1"/>
  <c r="N2169" i="1"/>
  <c r="K2171" i="1" l="1"/>
  <c r="L2171" i="1" s="1"/>
  <c r="M2171" i="1" s="1"/>
  <c r="N2170" i="1"/>
  <c r="K2172" i="1" l="1"/>
  <c r="L2172" i="1" s="1"/>
  <c r="M2172" i="1" s="1"/>
  <c r="N2171" i="1"/>
  <c r="K2173" i="1" l="1"/>
  <c r="L2173" i="1" s="1"/>
  <c r="M2173" i="1" s="1"/>
  <c r="N2172" i="1"/>
  <c r="K2174" i="1" l="1"/>
  <c r="L2174" i="1" s="1"/>
  <c r="M2174" i="1" s="1"/>
  <c r="N2173" i="1"/>
  <c r="K2175" i="1" l="1"/>
  <c r="L2175" i="1" s="1"/>
  <c r="M2175" i="1" s="1"/>
  <c r="N2174" i="1"/>
  <c r="K2176" i="1" l="1"/>
  <c r="L2176" i="1" s="1"/>
  <c r="M2176" i="1" s="1"/>
  <c r="N2175" i="1"/>
  <c r="K2177" i="1" l="1"/>
  <c r="L2177" i="1" s="1"/>
  <c r="M2177" i="1" s="1"/>
  <c r="N2176" i="1"/>
  <c r="K2178" i="1" l="1"/>
  <c r="L2178" i="1" s="1"/>
  <c r="M2178" i="1" s="1"/>
  <c r="N2177" i="1"/>
  <c r="K2179" i="1" l="1"/>
  <c r="L2179" i="1" s="1"/>
  <c r="M2179" i="1" s="1"/>
  <c r="N2178" i="1"/>
  <c r="K2180" i="1" l="1"/>
  <c r="L2180" i="1" s="1"/>
  <c r="M2180" i="1" s="1"/>
  <c r="N2179" i="1"/>
  <c r="K2181" i="1" l="1"/>
  <c r="L2181" i="1" s="1"/>
  <c r="M2181" i="1" s="1"/>
  <c r="N2180" i="1"/>
  <c r="K2182" i="1" l="1"/>
  <c r="L2182" i="1" s="1"/>
  <c r="M2182" i="1" s="1"/>
  <c r="N2181" i="1"/>
  <c r="K2183" i="1" l="1"/>
  <c r="L2183" i="1" s="1"/>
  <c r="M2183" i="1" s="1"/>
  <c r="C11" i="2" s="1"/>
  <c r="N2182" i="1"/>
  <c r="O11" i="2" l="1"/>
  <c r="K2184" i="1"/>
  <c r="L2184" i="1" s="1"/>
  <c r="M2184" i="1" s="1"/>
  <c r="N2183" i="1"/>
  <c r="K2185" i="1" l="1"/>
  <c r="L2185" i="1" s="1"/>
  <c r="M2185" i="1" s="1"/>
  <c r="N2184" i="1"/>
  <c r="Q11" i="2"/>
  <c r="P11" i="2"/>
  <c r="K2186" i="1" l="1"/>
  <c r="L2186" i="1" s="1"/>
  <c r="M2186" i="1" s="1"/>
  <c r="N2185" i="1"/>
  <c r="K2187" i="1" l="1"/>
  <c r="L2187" i="1" s="1"/>
  <c r="M2187" i="1" s="1"/>
  <c r="N2186" i="1"/>
  <c r="K2188" i="1" l="1"/>
  <c r="L2188" i="1" s="1"/>
  <c r="M2188" i="1" s="1"/>
  <c r="N2187" i="1"/>
  <c r="K2189" i="1" l="1"/>
  <c r="L2189" i="1" s="1"/>
  <c r="M2189" i="1" s="1"/>
  <c r="N2188" i="1"/>
  <c r="K2190" i="1" l="1"/>
  <c r="L2190" i="1" s="1"/>
  <c r="M2190" i="1" s="1"/>
  <c r="N2189" i="1"/>
  <c r="K2191" i="1" l="1"/>
  <c r="L2191" i="1" s="1"/>
  <c r="M2191" i="1" s="1"/>
  <c r="N2190" i="1"/>
  <c r="K2192" i="1" l="1"/>
  <c r="L2192" i="1" s="1"/>
  <c r="M2192" i="1" s="1"/>
  <c r="N2191" i="1"/>
  <c r="K2193" i="1" l="1"/>
  <c r="L2193" i="1" s="1"/>
  <c r="M2193" i="1" s="1"/>
  <c r="N2192" i="1"/>
  <c r="K2194" i="1" l="1"/>
  <c r="L2194" i="1" s="1"/>
  <c r="M2194" i="1" s="1"/>
  <c r="N2193" i="1"/>
  <c r="K2195" i="1" l="1"/>
  <c r="L2195" i="1" s="1"/>
  <c r="M2195" i="1" s="1"/>
  <c r="N2194" i="1"/>
  <c r="K2196" i="1" l="1"/>
  <c r="L2196" i="1" s="1"/>
  <c r="M2196" i="1" s="1"/>
  <c r="N2195" i="1"/>
  <c r="K2197" i="1" l="1"/>
  <c r="L2197" i="1" s="1"/>
  <c r="M2197" i="1" s="1"/>
  <c r="N2196" i="1"/>
  <c r="K2198" i="1" l="1"/>
  <c r="L2198" i="1" s="1"/>
  <c r="M2198" i="1" s="1"/>
  <c r="N2197" i="1"/>
  <c r="K2199" i="1" l="1"/>
  <c r="L2199" i="1" s="1"/>
  <c r="M2199" i="1" s="1"/>
  <c r="N2198" i="1"/>
  <c r="K2200" i="1" l="1"/>
  <c r="L2200" i="1" s="1"/>
  <c r="M2200" i="1" s="1"/>
  <c r="N2199" i="1"/>
  <c r="K2201" i="1" l="1"/>
  <c r="L2201" i="1" s="1"/>
  <c r="M2201" i="1" s="1"/>
  <c r="N2200" i="1"/>
  <c r="K2202" i="1" l="1"/>
  <c r="L2202" i="1" s="1"/>
  <c r="M2202" i="1" s="1"/>
  <c r="N2201" i="1"/>
  <c r="K2203" i="1" l="1"/>
  <c r="L2203" i="1" s="1"/>
  <c r="M2203" i="1" s="1"/>
  <c r="N2202" i="1"/>
  <c r="K2204" i="1" l="1"/>
  <c r="L2204" i="1" s="1"/>
  <c r="M2204" i="1" s="1"/>
  <c r="N2203" i="1"/>
  <c r="K2205" i="1" l="1"/>
  <c r="L2205" i="1" s="1"/>
  <c r="M2205" i="1" s="1"/>
  <c r="N2204" i="1"/>
  <c r="K2206" i="1" l="1"/>
  <c r="L2206" i="1" s="1"/>
  <c r="M2206" i="1" s="1"/>
  <c r="N2205" i="1"/>
  <c r="K2207" i="1" l="1"/>
  <c r="L2207" i="1" s="1"/>
  <c r="M2207" i="1" s="1"/>
  <c r="N2206" i="1"/>
  <c r="K2208" i="1" l="1"/>
  <c r="L2208" i="1" s="1"/>
  <c r="M2208" i="1" s="1"/>
  <c r="N2207" i="1"/>
  <c r="K2209" i="1" l="1"/>
  <c r="L2209" i="1" s="1"/>
  <c r="M2209" i="1" s="1"/>
  <c r="N2208" i="1"/>
  <c r="K2210" i="1" l="1"/>
  <c r="L2210" i="1" s="1"/>
  <c r="M2210" i="1" s="1"/>
  <c r="N2209" i="1"/>
  <c r="K2211" i="1" l="1"/>
  <c r="L2211" i="1" s="1"/>
  <c r="M2211" i="1" s="1"/>
  <c r="N2210" i="1"/>
  <c r="K2212" i="1" l="1"/>
  <c r="L2212" i="1" s="1"/>
  <c r="M2212" i="1" s="1"/>
  <c r="N2211" i="1"/>
  <c r="K2213" i="1" l="1"/>
  <c r="L2213" i="1" s="1"/>
  <c r="M2213" i="1" s="1"/>
  <c r="N2212" i="1"/>
  <c r="K2214" i="1" l="1"/>
  <c r="L2214" i="1" s="1"/>
  <c r="M2214" i="1" s="1"/>
  <c r="N2213" i="1"/>
  <c r="K2215" i="1" l="1"/>
  <c r="L2215" i="1" s="1"/>
  <c r="M2215" i="1" s="1"/>
  <c r="N2214" i="1"/>
  <c r="K2216" i="1" l="1"/>
  <c r="L2216" i="1" s="1"/>
  <c r="M2216" i="1" s="1"/>
  <c r="N2215" i="1"/>
  <c r="K2217" i="1" l="1"/>
  <c r="L2217" i="1" s="1"/>
  <c r="M2217" i="1" s="1"/>
  <c r="N2216" i="1"/>
  <c r="K2218" i="1" l="1"/>
  <c r="L2218" i="1" s="1"/>
  <c r="M2218" i="1" s="1"/>
  <c r="N2217" i="1"/>
  <c r="K2219" i="1" l="1"/>
  <c r="L2219" i="1" s="1"/>
  <c r="M2219" i="1" s="1"/>
  <c r="N2218" i="1"/>
  <c r="K2220" i="1" l="1"/>
  <c r="L2220" i="1" s="1"/>
  <c r="M2220" i="1" s="1"/>
  <c r="N2219" i="1"/>
  <c r="K2221" i="1" l="1"/>
  <c r="L2221" i="1" s="1"/>
  <c r="M2221" i="1" s="1"/>
  <c r="N2220" i="1"/>
  <c r="K2222" i="1" l="1"/>
  <c r="L2222" i="1" s="1"/>
  <c r="M2222" i="1" s="1"/>
  <c r="N2221" i="1"/>
  <c r="K2223" i="1" l="1"/>
  <c r="L2223" i="1" s="1"/>
  <c r="M2223" i="1" s="1"/>
  <c r="N2222" i="1"/>
  <c r="K2224" i="1" l="1"/>
  <c r="L2224" i="1" s="1"/>
  <c r="M2224" i="1" s="1"/>
  <c r="N2223" i="1"/>
  <c r="K2225" i="1" l="1"/>
  <c r="L2225" i="1" s="1"/>
  <c r="M2225" i="1" s="1"/>
  <c r="N2224" i="1"/>
  <c r="K2226" i="1" l="1"/>
  <c r="L2226" i="1" s="1"/>
  <c r="M2226" i="1" s="1"/>
  <c r="N2225" i="1"/>
  <c r="K2227" i="1" l="1"/>
  <c r="L2227" i="1" s="1"/>
  <c r="M2227" i="1" s="1"/>
  <c r="N2226" i="1"/>
  <c r="K2228" i="1" l="1"/>
  <c r="L2228" i="1" s="1"/>
  <c r="M2228" i="1" s="1"/>
  <c r="N2227" i="1"/>
  <c r="K2229" i="1" l="1"/>
  <c r="L2229" i="1" s="1"/>
  <c r="M2229" i="1" s="1"/>
  <c r="N2228" i="1"/>
  <c r="K2230" i="1" l="1"/>
  <c r="L2230" i="1" s="1"/>
  <c r="M2230" i="1" s="1"/>
  <c r="N2229" i="1"/>
  <c r="K2231" i="1" l="1"/>
  <c r="L2231" i="1" s="1"/>
  <c r="M2231" i="1" s="1"/>
  <c r="N2230" i="1"/>
  <c r="K2232" i="1" l="1"/>
  <c r="L2232" i="1" s="1"/>
  <c r="M2232" i="1" s="1"/>
  <c r="N2231" i="1"/>
  <c r="K2233" i="1" l="1"/>
  <c r="L2233" i="1" s="1"/>
  <c r="M2233" i="1" s="1"/>
  <c r="N2232" i="1"/>
  <c r="K2234" i="1" l="1"/>
  <c r="L2234" i="1" s="1"/>
  <c r="M2234" i="1" s="1"/>
  <c r="N2233" i="1"/>
  <c r="K2235" i="1" l="1"/>
  <c r="L2235" i="1" s="1"/>
  <c r="M2235" i="1" s="1"/>
  <c r="N2234" i="1"/>
  <c r="K2236" i="1" l="1"/>
  <c r="L2236" i="1" s="1"/>
  <c r="M2236" i="1" s="1"/>
  <c r="N2235" i="1"/>
  <c r="K2237" i="1" l="1"/>
  <c r="L2237" i="1" s="1"/>
  <c r="M2237" i="1" s="1"/>
  <c r="N2236" i="1"/>
  <c r="K2238" i="1" l="1"/>
  <c r="L2238" i="1" s="1"/>
  <c r="M2238" i="1" s="1"/>
  <c r="N2237" i="1"/>
  <c r="K2239" i="1" l="1"/>
  <c r="L2239" i="1" s="1"/>
  <c r="M2239" i="1" s="1"/>
  <c r="N2238" i="1"/>
  <c r="K2240" i="1" l="1"/>
  <c r="L2240" i="1" s="1"/>
  <c r="M2240" i="1" s="1"/>
  <c r="N2239" i="1"/>
  <c r="K2241" i="1" l="1"/>
  <c r="L2241" i="1" s="1"/>
  <c r="M2241" i="1" s="1"/>
  <c r="N2240" i="1"/>
  <c r="K2242" i="1" l="1"/>
  <c r="L2242" i="1" s="1"/>
  <c r="M2242" i="1" s="1"/>
  <c r="N2241" i="1"/>
  <c r="K2243" i="1" l="1"/>
  <c r="L2243" i="1" s="1"/>
  <c r="M2243" i="1" s="1"/>
  <c r="N2242" i="1"/>
  <c r="K2244" i="1" l="1"/>
  <c r="L2244" i="1" s="1"/>
  <c r="M2244" i="1" s="1"/>
  <c r="N2243" i="1"/>
  <c r="K2245" i="1" l="1"/>
  <c r="L2245" i="1" s="1"/>
  <c r="M2245" i="1" s="1"/>
  <c r="N2244" i="1"/>
  <c r="K2246" i="1" l="1"/>
  <c r="L2246" i="1" s="1"/>
  <c r="M2246" i="1" s="1"/>
  <c r="N2245" i="1"/>
  <c r="K2247" i="1" l="1"/>
  <c r="L2247" i="1" s="1"/>
  <c r="M2247" i="1" s="1"/>
  <c r="N2246" i="1"/>
  <c r="K2248" i="1" l="1"/>
  <c r="L2248" i="1" s="1"/>
  <c r="M2248" i="1" s="1"/>
  <c r="N2247" i="1"/>
  <c r="K2249" i="1" l="1"/>
  <c r="L2249" i="1" s="1"/>
  <c r="M2249" i="1" s="1"/>
  <c r="N2248" i="1"/>
  <c r="K2250" i="1" l="1"/>
  <c r="L2250" i="1" s="1"/>
  <c r="M2250" i="1" s="1"/>
  <c r="N2249" i="1"/>
  <c r="K2251" i="1" l="1"/>
  <c r="L2251" i="1" s="1"/>
  <c r="M2251" i="1" s="1"/>
  <c r="N2250" i="1"/>
  <c r="K2252" i="1" l="1"/>
  <c r="L2252" i="1" s="1"/>
  <c r="M2252" i="1" s="1"/>
  <c r="N2251" i="1"/>
  <c r="K2253" i="1" l="1"/>
  <c r="L2253" i="1" s="1"/>
  <c r="M2253" i="1" s="1"/>
  <c r="N2252" i="1"/>
  <c r="K2254" i="1" l="1"/>
  <c r="L2254" i="1" s="1"/>
  <c r="M2254" i="1" s="1"/>
  <c r="N2253" i="1"/>
  <c r="K2255" i="1" l="1"/>
  <c r="L2255" i="1" s="1"/>
  <c r="M2255" i="1" s="1"/>
  <c r="N2254" i="1"/>
  <c r="K2256" i="1" l="1"/>
  <c r="L2256" i="1" s="1"/>
  <c r="M2256" i="1" s="1"/>
  <c r="N2255" i="1"/>
  <c r="K2257" i="1" l="1"/>
  <c r="L2257" i="1" s="1"/>
  <c r="M2257" i="1" s="1"/>
  <c r="N2256" i="1"/>
  <c r="K2258" i="1" l="1"/>
  <c r="L2258" i="1" s="1"/>
  <c r="M2258" i="1" s="1"/>
  <c r="N2257" i="1"/>
  <c r="K2259" i="1" l="1"/>
  <c r="L2259" i="1" s="1"/>
  <c r="M2259" i="1" s="1"/>
  <c r="N2258" i="1"/>
  <c r="K2260" i="1" l="1"/>
  <c r="L2260" i="1" s="1"/>
  <c r="M2260" i="1" s="1"/>
  <c r="N2259" i="1"/>
  <c r="K2261" i="1" l="1"/>
  <c r="L2261" i="1" s="1"/>
  <c r="M2261" i="1" s="1"/>
  <c r="N2260" i="1"/>
  <c r="K2262" i="1" l="1"/>
  <c r="L2262" i="1" s="1"/>
  <c r="M2262" i="1" s="1"/>
  <c r="N2261" i="1"/>
  <c r="K2263" i="1" l="1"/>
  <c r="L2263" i="1" s="1"/>
  <c r="M2263" i="1" s="1"/>
  <c r="N2262" i="1"/>
  <c r="K2264" i="1" l="1"/>
  <c r="L2264" i="1" s="1"/>
  <c r="M2264" i="1" s="1"/>
  <c r="N2263" i="1"/>
  <c r="K2265" i="1" l="1"/>
  <c r="L2265" i="1" s="1"/>
  <c r="M2265" i="1" s="1"/>
  <c r="N2264" i="1"/>
  <c r="K2266" i="1" l="1"/>
  <c r="L2266" i="1" s="1"/>
  <c r="M2266" i="1" s="1"/>
  <c r="N2265" i="1"/>
  <c r="K2267" i="1" l="1"/>
  <c r="L2267" i="1" s="1"/>
  <c r="M2267" i="1" s="1"/>
  <c r="N2266" i="1"/>
  <c r="K2268" i="1" l="1"/>
  <c r="L2268" i="1" s="1"/>
  <c r="M2268" i="1" s="1"/>
  <c r="N2267" i="1"/>
  <c r="K2269" i="1" l="1"/>
  <c r="L2269" i="1" s="1"/>
  <c r="M2269" i="1" s="1"/>
  <c r="N2268" i="1"/>
  <c r="K2270" i="1" l="1"/>
  <c r="L2270" i="1" s="1"/>
  <c r="M2270" i="1" s="1"/>
  <c r="N2269" i="1"/>
  <c r="K2271" i="1" l="1"/>
  <c r="L2271" i="1" s="1"/>
  <c r="M2271" i="1" s="1"/>
  <c r="N2270" i="1"/>
  <c r="K2272" i="1" l="1"/>
  <c r="L2272" i="1" s="1"/>
  <c r="M2272" i="1" s="1"/>
  <c r="N2271" i="1"/>
  <c r="K2273" i="1" l="1"/>
  <c r="L2273" i="1" s="1"/>
  <c r="M2273" i="1" s="1"/>
  <c r="N2272" i="1"/>
  <c r="K2274" i="1" l="1"/>
  <c r="L2274" i="1" s="1"/>
  <c r="M2274" i="1" s="1"/>
  <c r="N2273" i="1"/>
  <c r="K2275" i="1" l="1"/>
  <c r="L2275" i="1" s="1"/>
  <c r="M2275" i="1" s="1"/>
  <c r="N2274" i="1"/>
  <c r="K2276" i="1" l="1"/>
  <c r="L2276" i="1" s="1"/>
  <c r="M2276" i="1" s="1"/>
  <c r="N2275" i="1"/>
  <c r="K2277" i="1" l="1"/>
  <c r="L2277" i="1" s="1"/>
  <c r="M2277" i="1" s="1"/>
  <c r="N2276" i="1"/>
  <c r="K2278" i="1" l="1"/>
  <c r="L2278" i="1" s="1"/>
  <c r="M2278" i="1" s="1"/>
  <c r="N2277" i="1"/>
  <c r="K2279" i="1" l="1"/>
  <c r="L2279" i="1" s="1"/>
  <c r="M2279" i="1" s="1"/>
  <c r="N2278" i="1"/>
  <c r="K2280" i="1" l="1"/>
  <c r="L2280" i="1" s="1"/>
  <c r="M2280" i="1" s="1"/>
  <c r="N2279" i="1"/>
  <c r="K2281" i="1" l="1"/>
  <c r="L2281" i="1" s="1"/>
  <c r="M2281" i="1" s="1"/>
  <c r="N2280" i="1"/>
  <c r="K2282" i="1" l="1"/>
  <c r="L2282" i="1" s="1"/>
  <c r="M2282" i="1" s="1"/>
  <c r="N2281" i="1"/>
  <c r="K2283" i="1" l="1"/>
  <c r="L2283" i="1" s="1"/>
  <c r="M2283" i="1" s="1"/>
  <c r="N2282" i="1"/>
  <c r="K2284" i="1" l="1"/>
  <c r="L2284" i="1" s="1"/>
  <c r="M2284" i="1" s="1"/>
  <c r="N2283" i="1"/>
  <c r="K2285" i="1" l="1"/>
  <c r="L2285" i="1" s="1"/>
  <c r="M2285" i="1" s="1"/>
  <c r="N2284" i="1"/>
  <c r="K2286" i="1" l="1"/>
  <c r="L2286" i="1" s="1"/>
  <c r="M2286" i="1" s="1"/>
  <c r="N2285" i="1"/>
  <c r="K2287" i="1" l="1"/>
  <c r="L2287" i="1" s="1"/>
  <c r="M2287" i="1" s="1"/>
  <c r="N2286" i="1"/>
  <c r="K2288" i="1" l="1"/>
  <c r="L2288" i="1" s="1"/>
  <c r="M2288" i="1" s="1"/>
  <c r="N2287" i="1"/>
  <c r="K2289" i="1" l="1"/>
  <c r="L2289" i="1" s="1"/>
  <c r="M2289" i="1" s="1"/>
  <c r="N2288" i="1"/>
  <c r="K2290" i="1" l="1"/>
  <c r="L2290" i="1" s="1"/>
  <c r="M2290" i="1" s="1"/>
  <c r="N2289" i="1"/>
  <c r="K2291" i="1" l="1"/>
  <c r="L2291" i="1" s="1"/>
  <c r="M2291" i="1" s="1"/>
  <c r="N2290" i="1"/>
  <c r="K2292" i="1" l="1"/>
  <c r="L2292" i="1" s="1"/>
  <c r="M2292" i="1" s="1"/>
  <c r="N2291" i="1"/>
  <c r="K2293" i="1" l="1"/>
  <c r="L2293" i="1" s="1"/>
  <c r="M2293" i="1" s="1"/>
  <c r="N2292" i="1"/>
  <c r="K2294" i="1" l="1"/>
  <c r="L2294" i="1" s="1"/>
  <c r="M2294" i="1" s="1"/>
  <c r="N2293" i="1"/>
  <c r="K2295" i="1" l="1"/>
  <c r="L2295" i="1" s="1"/>
  <c r="M2295" i="1" s="1"/>
  <c r="N2294" i="1"/>
  <c r="K2296" i="1" l="1"/>
  <c r="L2296" i="1" s="1"/>
  <c r="M2296" i="1" s="1"/>
  <c r="N2295" i="1"/>
  <c r="K2297" i="1" l="1"/>
  <c r="L2297" i="1" s="1"/>
  <c r="M2297" i="1" s="1"/>
  <c r="N2296" i="1"/>
  <c r="K2298" i="1" l="1"/>
  <c r="L2298" i="1" s="1"/>
  <c r="M2298" i="1" s="1"/>
  <c r="N2297" i="1"/>
  <c r="K2299" i="1" l="1"/>
  <c r="L2299" i="1" s="1"/>
  <c r="M2299" i="1" s="1"/>
  <c r="N2298" i="1"/>
  <c r="K2300" i="1" l="1"/>
  <c r="L2300" i="1" s="1"/>
  <c r="M2300" i="1" s="1"/>
  <c r="N2299" i="1"/>
  <c r="K2301" i="1" l="1"/>
  <c r="L2301" i="1" s="1"/>
  <c r="M2301" i="1" s="1"/>
  <c r="N2300" i="1"/>
  <c r="K2302" i="1" l="1"/>
  <c r="L2302" i="1" s="1"/>
  <c r="M2302" i="1" s="1"/>
  <c r="N2301" i="1"/>
  <c r="K2303" i="1" l="1"/>
  <c r="L2303" i="1" s="1"/>
  <c r="M2303" i="1" s="1"/>
  <c r="N2302" i="1"/>
  <c r="K2304" i="1" l="1"/>
  <c r="L2304" i="1" s="1"/>
  <c r="M2304" i="1" s="1"/>
  <c r="N2303" i="1"/>
  <c r="K2305" i="1" l="1"/>
  <c r="L2305" i="1" s="1"/>
  <c r="M2305" i="1" s="1"/>
  <c r="N2304" i="1"/>
  <c r="K2306" i="1" l="1"/>
  <c r="L2306" i="1" s="1"/>
  <c r="M2306" i="1" s="1"/>
  <c r="N2305" i="1"/>
  <c r="K2307" i="1" l="1"/>
  <c r="L2307" i="1" s="1"/>
  <c r="M2307" i="1" s="1"/>
  <c r="N2306" i="1"/>
  <c r="K2308" i="1" l="1"/>
  <c r="L2308" i="1" s="1"/>
  <c r="M2308" i="1" s="1"/>
  <c r="N2307" i="1"/>
  <c r="K2309" i="1" l="1"/>
  <c r="L2309" i="1" s="1"/>
  <c r="M2309" i="1" s="1"/>
  <c r="N2308" i="1"/>
  <c r="K2310" i="1" l="1"/>
  <c r="L2310" i="1" s="1"/>
  <c r="M2310" i="1" s="1"/>
  <c r="N2309" i="1"/>
  <c r="K2311" i="1" l="1"/>
  <c r="L2311" i="1" s="1"/>
  <c r="M2311" i="1" s="1"/>
  <c r="N2310" i="1"/>
  <c r="K2312" i="1" l="1"/>
  <c r="L2312" i="1" s="1"/>
  <c r="M2312" i="1" s="1"/>
  <c r="N2311" i="1"/>
  <c r="K2313" i="1" l="1"/>
  <c r="L2313" i="1" s="1"/>
  <c r="M2313" i="1" s="1"/>
  <c r="N2312" i="1"/>
  <c r="K2314" i="1" l="1"/>
  <c r="L2314" i="1" s="1"/>
  <c r="M2314" i="1" s="1"/>
  <c r="N2313" i="1"/>
  <c r="K2315" i="1" l="1"/>
  <c r="L2315" i="1" s="1"/>
  <c r="M2315" i="1" s="1"/>
  <c r="N2314" i="1"/>
  <c r="K2316" i="1" l="1"/>
  <c r="L2316" i="1" s="1"/>
  <c r="M2316" i="1" s="1"/>
  <c r="N2315" i="1"/>
  <c r="K2317" i="1" l="1"/>
  <c r="L2317" i="1" s="1"/>
  <c r="M2317" i="1" s="1"/>
  <c r="N2316" i="1"/>
  <c r="K2318" i="1" l="1"/>
  <c r="L2318" i="1" s="1"/>
  <c r="M2318" i="1" s="1"/>
  <c r="N2317" i="1"/>
  <c r="K2319" i="1" l="1"/>
  <c r="L2319" i="1" s="1"/>
  <c r="M2319" i="1" s="1"/>
  <c r="N2318" i="1"/>
  <c r="K2320" i="1" l="1"/>
  <c r="L2320" i="1" s="1"/>
  <c r="M2320" i="1" s="1"/>
  <c r="N2319" i="1"/>
  <c r="K2321" i="1" l="1"/>
  <c r="L2321" i="1" s="1"/>
  <c r="M2321" i="1" s="1"/>
  <c r="N2320" i="1"/>
  <c r="K2322" i="1" l="1"/>
  <c r="L2322" i="1" s="1"/>
  <c r="M2322" i="1" s="1"/>
  <c r="N2321" i="1"/>
  <c r="K2323" i="1" l="1"/>
  <c r="L2323" i="1" s="1"/>
  <c r="M2323" i="1" s="1"/>
  <c r="N2322" i="1"/>
  <c r="K2324" i="1" l="1"/>
  <c r="L2324" i="1" s="1"/>
  <c r="M2324" i="1" s="1"/>
  <c r="N2323" i="1"/>
  <c r="K2325" i="1" l="1"/>
  <c r="L2325" i="1" s="1"/>
  <c r="M2325" i="1" s="1"/>
  <c r="N2324" i="1"/>
  <c r="K2326" i="1" l="1"/>
  <c r="L2326" i="1" s="1"/>
  <c r="M2326" i="1" s="1"/>
  <c r="N2325" i="1"/>
  <c r="K2327" i="1" l="1"/>
  <c r="L2327" i="1" s="1"/>
  <c r="M2327" i="1" s="1"/>
  <c r="N2326" i="1"/>
  <c r="K2328" i="1" l="1"/>
  <c r="L2328" i="1" s="1"/>
  <c r="M2328" i="1" s="1"/>
  <c r="N2327" i="1"/>
  <c r="K2329" i="1" l="1"/>
  <c r="L2329" i="1" s="1"/>
  <c r="M2329" i="1" s="1"/>
  <c r="N2328" i="1"/>
  <c r="K2330" i="1" l="1"/>
  <c r="L2330" i="1" s="1"/>
  <c r="M2330" i="1" s="1"/>
  <c r="N2329" i="1"/>
  <c r="K2331" i="1" l="1"/>
  <c r="L2331" i="1" s="1"/>
  <c r="M2331" i="1" s="1"/>
  <c r="N2330" i="1"/>
  <c r="K2332" i="1" l="1"/>
  <c r="L2332" i="1" s="1"/>
  <c r="M2332" i="1" s="1"/>
  <c r="N2331" i="1"/>
  <c r="K2333" i="1" l="1"/>
  <c r="L2333" i="1" s="1"/>
  <c r="M2333" i="1" s="1"/>
  <c r="N2332" i="1"/>
  <c r="K2334" i="1" l="1"/>
  <c r="L2334" i="1" s="1"/>
  <c r="M2334" i="1" s="1"/>
  <c r="N2333" i="1"/>
  <c r="K2335" i="1" l="1"/>
  <c r="L2335" i="1" s="1"/>
  <c r="M2335" i="1" s="1"/>
  <c r="N2334" i="1"/>
  <c r="K2336" i="1" l="1"/>
  <c r="L2336" i="1" s="1"/>
  <c r="M2336" i="1" s="1"/>
  <c r="N2335" i="1"/>
  <c r="K2337" i="1" l="1"/>
  <c r="L2337" i="1" s="1"/>
  <c r="M2337" i="1" s="1"/>
  <c r="N2336" i="1"/>
  <c r="K2338" i="1" l="1"/>
  <c r="L2338" i="1" s="1"/>
  <c r="M2338" i="1" s="1"/>
  <c r="N2337" i="1"/>
  <c r="K2339" i="1" l="1"/>
  <c r="L2339" i="1" s="1"/>
  <c r="M2339" i="1" s="1"/>
  <c r="N2338" i="1"/>
  <c r="K2340" i="1" l="1"/>
  <c r="L2340" i="1" s="1"/>
  <c r="M2340" i="1" s="1"/>
  <c r="N2339" i="1"/>
  <c r="K2341" i="1" l="1"/>
  <c r="L2341" i="1" s="1"/>
  <c r="M2341" i="1" s="1"/>
  <c r="N2340" i="1"/>
  <c r="K2342" i="1" l="1"/>
  <c r="L2342" i="1" s="1"/>
  <c r="M2342" i="1" s="1"/>
  <c r="N2341" i="1"/>
  <c r="K2343" i="1" l="1"/>
  <c r="L2343" i="1" s="1"/>
  <c r="M2343" i="1" s="1"/>
  <c r="N2342" i="1"/>
  <c r="K2344" i="1" l="1"/>
  <c r="L2344" i="1" s="1"/>
  <c r="M2344" i="1" s="1"/>
  <c r="N2343" i="1"/>
  <c r="K2345" i="1" l="1"/>
  <c r="L2345" i="1" s="1"/>
  <c r="M2345" i="1" s="1"/>
  <c r="N2344" i="1"/>
  <c r="K2346" i="1" l="1"/>
  <c r="L2346" i="1" s="1"/>
  <c r="M2346" i="1" s="1"/>
  <c r="N2345" i="1"/>
  <c r="K2347" i="1" l="1"/>
  <c r="L2347" i="1" s="1"/>
  <c r="M2347" i="1" s="1"/>
  <c r="N2346" i="1"/>
  <c r="K2348" i="1" l="1"/>
  <c r="L2348" i="1" s="1"/>
  <c r="M2348" i="1" s="1"/>
  <c r="N2347" i="1"/>
  <c r="K2349" i="1" l="1"/>
  <c r="L2349" i="1" s="1"/>
  <c r="M2349" i="1" s="1"/>
  <c r="N2348" i="1"/>
  <c r="K2350" i="1" l="1"/>
  <c r="L2350" i="1" s="1"/>
  <c r="M2350" i="1" s="1"/>
  <c r="N2349" i="1"/>
  <c r="K2351" i="1" l="1"/>
  <c r="L2351" i="1" s="1"/>
  <c r="M2351" i="1" s="1"/>
  <c r="N2350" i="1"/>
  <c r="K2352" i="1" l="1"/>
  <c r="L2352" i="1" s="1"/>
  <c r="M2352" i="1" s="1"/>
  <c r="N2351" i="1"/>
  <c r="K2353" i="1" l="1"/>
  <c r="L2353" i="1" s="1"/>
  <c r="M2353" i="1" s="1"/>
  <c r="N2352" i="1"/>
  <c r="K2354" i="1" l="1"/>
  <c r="L2354" i="1" s="1"/>
  <c r="M2354" i="1" s="1"/>
  <c r="N2353" i="1"/>
  <c r="K2355" i="1" l="1"/>
  <c r="L2355" i="1" s="1"/>
  <c r="M2355" i="1" s="1"/>
  <c r="N2354" i="1"/>
  <c r="K2356" i="1" l="1"/>
  <c r="L2356" i="1" s="1"/>
  <c r="M2356" i="1" s="1"/>
  <c r="N2355" i="1"/>
  <c r="K2357" i="1" l="1"/>
  <c r="L2357" i="1" s="1"/>
  <c r="M2357" i="1" s="1"/>
  <c r="N2356" i="1"/>
  <c r="K2358" i="1" l="1"/>
  <c r="L2358" i="1" s="1"/>
  <c r="M2358" i="1" s="1"/>
  <c r="N2357" i="1"/>
  <c r="K2359" i="1" l="1"/>
  <c r="L2359" i="1" s="1"/>
  <c r="M2359" i="1" s="1"/>
  <c r="N2358" i="1"/>
  <c r="K2360" i="1" l="1"/>
  <c r="L2360" i="1" s="1"/>
  <c r="M2360" i="1" s="1"/>
  <c r="N2359" i="1"/>
  <c r="K2361" i="1" l="1"/>
  <c r="L2361" i="1" s="1"/>
  <c r="M2361" i="1" s="1"/>
  <c r="N2360" i="1"/>
  <c r="K2362" i="1" l="1"/>
  <c r="L2362" i="1" s="1"/>
  <c r="M2362" i="1" s="1"/>
  <c r="N2361" i="1"/>
  <c r="K2363" i="1" l="1"/>
  <c r="L2363" i="1" s="1"/>
  <c r="M2363" i="1" s="1"/>
  <c r="N2362" i="1"/>
  <c r="K2364" i="1" l="1"/>
  <c r="L2364" i="1" s="1"/>
  <c r="M2364" i="1" s="1"/>
  <c r="N2363" i="1"/>
  <c r="K2365" i="1" l="1"/>
  <c r="L2365" i="1" s="1"/>
  <c r="M2365" i="1" s="1"/>
  <c r="N2364" i="1"/>
  <c r="K2366" i="1" l="1"/>
  <c r="L2366" i="1" s="1"/>
  <c r="M2366" i="1" s="1"/>
  <c r="N2365" i="1"/>
  <c r="K2367" i="1" l="1"/>
  <c r="L2367" i="1" s="1"/>
  <c r="M2367" i="1" s="1"/>
  <c r="N2366" i="1"/>
  <c r="K2368" i="1" l="1"/>
  <c r="L2368" i="1" s="1"/>
  <c r="M2368" i="1" s="1"/>
  <c r="N2367" i="1"/>
  <c r="K2369" i="1" l="1"/>
  <c r="L2369" i="1" s="1"/>
  <c r="M2369" i="1" s="1"/>
  <c r="N2368" i="1"/>
  <c r="K2370" i="1" l="1"/>
  <c r="L2370" i="1" s="1"/>
  <c r="M2370" i="1" s="1"/>
  <c r="N2369" i="1"/>
  <c r="K2371" i="1" l="1"/>
  <c r="L2371" i="1" s="1"/>
  <c r="M2371" i="1" s="1"/>
  <c r="N2370" i="1"/>
  <c r="K2372" i="1" l="1"/>
  <c r="L2372" i="1" s="1"/>
  <c r="M2372" i="1" s="1"/>
  <c r="N2371" i="1"/>
  <c r="K2373" i="1" l="1"/>
  <c r="L2373" i="1" s="1"/>
  <c r="M2373" i="1" s="1"/>
  <c r="N2372" i="1"/>
  <c r="K2374" i="1" l="1"/>
  <c r="L2374" i="1" s="1"/>
  <c r="M2374" i="1" s="1"/>
  <c r="N2373" i="1"/>
  <c r="K2375" i="1" l="1"/>
  <c r="L2375" i="1" s="1"/>
  <c r="M2375" i="1" s="1"/>
  <c r="N2374" i="1"/>
  <c r="K2376" i="1" l="1"/>
  <c r="L2376" i="1" s="1"/>
  <c r="M2376" i="1" s="1"/>
  <c r="N2375" i="1"/>
  <c r="K2377" i="1" l="1"/>
  <c r="L2377" i="1" s="1"/>
  <c r="M2377" i="1" s="1"/>
  <c r="N2376" i="1"/>
  <c r="K2378" i="1" l="1"/>
  <c r="L2378" i="1" s="1"/>
  <c r="M2378" i="1" s="1"/>
  <c r="N2377" i="1"/>
  <c r="K2379" i="1" l="1"/>
  <c r="L2379" i="1" s="1"/>
  <c r="M2379" i="1" s="1"/>
  <c r="N2378" i="1"/>
  <c r="K2380" i="1" l="1"/>
  <c r="L2380" i="1" s="1"/>
  <c r="M2380" i="1" s="1"/>
  <c r="N2379" i="1"/>
  <c r="K2381" i="1" l="1"/>
  <c r="L2381" i="1" s="1"/>
  <c r="M2381" i="1" s="1"/>
  <c r="N2380" i="1"/>
  <c r="K2382" i="1" l="1"/>
  <c r="L2382" i="1" s="1"/>
  <c r="M2382" i="1" s="1"/>
  <c r="N2381" i="1"/>
  <c r="K2383" i="1" l="1"/>
  <c r="L2383" i="1" s="1"/>
  <c r="M2383" i="1" s="1"/>
  <c r="N2382" i="1"/>
  <c r="K2384" i="1" l="1"/>
  <c r="L2384" i="1" s="1"/>
  <c r="M2384" i="1" s="1"/>
  <c r="N2383" i="1"/>
  <c r="K2385" i="1" l="1"/>
  <c r="L2385" i="1" s="1"/>
  <c r="M2385" i="1" s="1"/>
  <c r="N2384" i="1"/>
  <c r="K2386" i="1" l="1"/>
  <c r="L2386" i="1" s="1"/>
  <c r="M2386" i="1" s="1"/>
  <c r="N2385" i="1"/>
  <c r="K2387" i="1" l="1"/>
  <c r="L2387" i="1" s="1"/>
  <c r="M2387" i="1" s="1"/>
  <c r="N2386" i="1"/>
  <c r="K2388" i="1" l="1"/>
  <c r="L2388" i="1" s="1"/>
  <c r="M2388" i="1" s="1"/>
  <c r="N2387" i="1"/>
  <c r="K2389" i="1" l="1"/>
  <c r="L2389" i="1" s="1"/>
  <c r="M2389" i="1" s="1"/>
  <c r="N2388" i="1"/>
  <c r="K2390" i="1" l="1"/>
  <c r="L2390" i="1" s="1"/>
  <c r="M2390" i="1" s="1"/>
  <c r="N2389" i="1"/>
  <c r="K2391" i="1" l="1"/>
  <c r="L2391" i="1" s="1"/>
  <c r="M2391" i="1" s="1"/>
  <c r="N2390" i="1"/>
  <c r="K2392" i="1" l="1"/>
  <c r="L2392" i="1" s="1"/>
  <c r="M2392" i="1" s="1"/>
  <c r="N2391" i="1"/>
  <c r="K2393" i="1" l="1"/>
  <c r="L2393" i="1" s="1"/>
  <c r="M2393" i="1" s="1"/>
  <c r="N2392" i="1"/>
  <c r="K2394" i="1" l="1"/>
  <c r="L2394" i="1" s="1"/>
  <c r="M2394" i="1" s="1"/>
  <c r="N2393" i="1"/>
  <c r="K2395" i="1" l="1"/>
  <c r="L2395" i="1" s="1"/>
  <c r="M2395" i="1" s="1"/>
  <c r="N2394" i="1"/>
  <c r="K2396" i="1" l="1"/>
  <c r="L2396" i="1" s="1"/>
  <c r="M2396" i="1" s="1"/>
  <c r="N2395" i="1"/>
  <c r="K2397" i="1" l="1"/>
  <c r="L2397" i="1" s="1"/>
  <c r="M2397" i="1" s="1"/>
  <c r="N2396" i="1"/>
  <c r="K2398" i="1" l="1"/>
  <c r="L2398" i="1" s="1"/>
  <c r="M2398" i="1" s="1"/>
  <c r="N2397" i="1"/>
  <c r="K2399" i="1" l="1"/>
  <c r="L2399" i="1" s="1"/>
  <c r="M2399" i="1" s="1"/>
  <c r="N2398" i="1"/>
  <c r="K2400" i="1" l="1"/>
  <c r="L2400" i="1" s="1"/>
  <c r="M2400" i="1" s="1"/>
  <c r="N2399" i="1"/>
  <c r="K2401" i="1" l="1"/>
  <c r="L2401" i="1" s="1"/>
  <c r="M2401" i="1" s="1"/>
  <c r="N2400" i="1"/>
  <c r="K2402" i="1" l="1"/>
  <c r="L2402" i="1" s="1"/>
  <c r="M2402" i="1" s="1"/>
  <c r="N2401" i="1"/>
  <c r="K2403" i="1" l="1"/>
  <c r="L2403" i="1" s="1"/>
  <c r="M2403" i="1" s="1"/>
  <c r="N2402" i="1"/>
  <c r="K2404" i="1" l="1"/>
  <c r="L2404" i="1" s="1"/>
  <c r="M2404" i="1" s="1"/>
  <c r="N2403" i="1"/>
  <c r="K2405" i="1" l="1"/>
  <c r="L2405" i="1" s="1"/>
  <c r="M2405" i="1" s="1"/>
  <c r="N2404" i="1"/>
  <c r="K2406" i="1" l="1"/>
  <c r="L2406" i="1" s="1"/>
  <c r="M2406" i="1" s="1"/>
  <c r="N2405" i="1"/>
  <c r="K2407" i="1" l="1"/>
  <c r="L2407" i="1" s="1"/>
  <c r="M2407" i="1" s="1"/>
  <c r="N2406" i="1"/>
  <c r="K2408" i="1" l="1"/>
  <c r="L2408" i="1" s="1"/>
  <c r="M2408" i="1" s="1"/>
  <c r="N2407" i="1"/>
  <c r="K2409" i="1" l="1"/>
  <c r="L2409" i="1" s="1"/>
  <c r="M2409" i="1" s="1"/>
  <c r="N2408" i="1"/>
  <c r="K2410" i="1" l="1"/>
  <c r="L2410" i="1" s="1"/>
  <c r="M2410" i="1" s="1"/>
  <c r="N2409" i="1"/>
  <c r="K2411" i="1" l="1"/>
  <c r="L2411" i="1" s="1"/>
  <c r="M2411" i="1" s="1"/>
  <c r="N2410" i="1"/>
  <c r="K2412" i="1" l="1"/>
  <c r="L2412" i="1" s="1"/>
  <c r="M2412" i="1" s="1"/>
  <c r="N2411" i="1"/>
  <c r="K2413" i="1" l="1"/>
  <c r="L2413" i="1" s="1"/>
  <c r="M2413" i="1" s="1"/>
  <c r="N2412" i="1"/>
  <c r="K2414" i="1" l="1"/>
  <c r="L2414" i="1" s="1"/>
  <c r="M2414" i="1" s="1"/>
  <c r="N2413" i="1"/>
  <c r="K2415" i="1" l="1"/>
  <c r="L2415" i="1" s="1"/>
  <c r="M2415" i="1" s="1"/>
  <c r="N2414" i="1"/>
  <c r="K2416" i="1" l="1"/>
  <c r="L2416" i="1" s="1"/>
  <c r="M2416" i="1" s="1"/>
  <c r="N2415" i="1"/>
  <c r="K2417" i="1" l="1"/>
  <c r="L2417" i="1" s="1"/>
  <c r="M2417" i="1" s="1"/>
  <c r="N2416" i="1"/>
  <c r="K2418" i="1" l="1"/>
  <c r="L2418" i="1" s="1"/>
  <c r="M2418" i="1" s="1"/>
  <c r="N2417" i="1"/>
  <c r="K2419" i="1" l="1"/>
  <c r="L2419" i="1" s="1"/>
  <c r="M2419" i="1" s="1"/>
  <c r="N2418" i="1"/>
  <c r="K2420" i="1" l="1"/>
  <c r="L2420" i="1" s="1"/>
  <c r="M2420" i="1" s="1"/>
  <c r="N2419" i="1"/>
  <c r="K2421" i="1" l="1"/>
  <c r="L2421" i="1" s="1"/>
  <c r="M2421" i="1" s="1"/>
  <c r="N2420" i="1"/>
  <c r="K2422" i="1" l="1"/>
  <c r="L2422" i="1" s="1"/>
  <c r="M2422" i="1" s="1"/>
  <c r="N2421" i="1"/>
  <c r="K2423" i="1" l="1"/>
  <c r="L2423" i="1" s="1"/>
  <c r="M2423" i="1" s="1"/>
  <c r="N2422" i="1"/>
  <c r="K2424" i="1" l="1"/>
  <c r="L2424" i="1" s="1"/>
  <c r="M2424" i="1" s="1"/>
  <c r="N2423" i="1"/>
  <c r="K2425" i="1" l="1"/>
  <c r="L2425" i="1" s="1"/>
  <c r="M2425" i="1" s="1"/>
  <c r="N2424" i="1"/>
  <c r="K2426" i="1" l="1"/>
  <c r="L2426" i="1" s="1"/>
  <c r="M2426" i="1" s="1"/>
  <c r="N2425" i="1"/>
  <c r="K2427" i="1" l="1"/>
  <c r="L2427" i="1" s="1"/>
  <c r="M2427" i="1" s="1"/>
  <c r="N2426" i="1"/>
  <c r="K2428" i="1" l="1"/>
  <c r="L2428" i="1" s="1"/>
  <c r="M2428" i="1" s="1"/>
  <c r="C12" i="2" s="1"/>
  <c r="N2427" i="1"/>
  <c r="O12" i="2" l="1"/>
  <c r="K2429" i="1"/>
  <c r="L2429" i="1" s="1"/>
  <c r="M2429" i="1" s="1"/>
  <c r="N2428" i="1"/>
  <c r="K2430" i="1" l="1"/>
  <c r="L2430" i="1" s="1"/>
  <c r="M2430" i="1" s="1"/>
  <c r="N2429" i="1"/>
  <c r="P12" i="2"/>
  <c r="Q12" i="2"/>
  <c r="K2431" i="1" l="1"/>
  <c r="L2431" i="1" s="1"/>
  <c r="M2431" i="1" s="1"/>
  <c r="N2430" i="1"/>
  <c r="K2432" i="1" l="1"/>
  <c r="L2432" i="1" s="1"/>
  <c r="M2432" i="1" s="1"/>
  <c r="N2431" i="1"/>
  <c r="K2433" i="1" l="1"/>
  <c r="L2433" i="1" s="1"/>
  <c r="M2433" i="1" s="1"/>
  <c r="N2432" i="1"/>
  <c r="K2434" i="1" l="1"/>
  <c r="L2434" i="1" s="1"/>
  <c r="M2434" i="1" s="1"/>
  <c r="N2433" i="1"/>
  <c r="K2435" i="1" l="1"/>
  <c r="L2435" i="1" s="1"/>
  <c r="M2435" i="1" s="1"/>
  <c r="N2434" i="1"/>
  <c r="K2436" i="1" l="1"/>
  <c r="L2436" i="1" s="1"/>
  <c r="M2436" i="1" s="1"/>
  <c r="N2435" i="1"/>
  <c r="K2437" i="1" l="1"/>
  <c r="L2437" i="1" s="1"/>
  <c r="M2437" i="1" s="1"/>
  <c r="N2436" i="1"/>
  <c r="K2438" i="1" l="1"/>
  <c r="L2438" i="1" s="1"/>
  <c r="M2438" i="1" s="1"/>
  <c r="N2437" i="1"/>
  <c r="K2439" i="1" l="1"/>
  <c r="L2439" i="1" s="1"/>
  <c r="M2439" i="1" s="1"/>
  <c r="N2438" i="1"/>
  <c r="K2440" i="1" l="1"/>
  <c r="L2440" i="1" s="1"/>
  <c r="M2440" i="1" s="1"/>
  <c r="N2439" i="1"/>
  <c r="K2441" i="1" l="1"/>
  <c r="L2441" i="1" s="1"/>
  <c r="M2441" i="1" s="1"/>
  <c r="N2440" i="1"/>
  <c r="K2442" i="1" l="1"/>
  <c r="L2442" i="1" s="1"/>
  <c r="M2442" i="1" s="1"/>
  <c r="N2441" i="1"/>
  <c r="K2443" i="1" l="1"/>
  <c r="L2443" i="1" s="1"/>
  <c r="M2443" i="1" s="1"/>
  <c r="N2442" i="1"/>
  <c r="K2444" i="1" l="1"/>
  <c r="L2444" i="1" s="1"/>
  <c r="M2444" i="1" s="1"/>
  <c r="N2443" i="1"/>
  <c r="K2445" i="1" l="1"/>
  <c r="L2445" i="1" s="1"/>
  <c r="M2445" i="1" s="1"/>
  <c r="N2444" i="1"/>
  <c r="K2446" i="1" l="1"/>
  <c r="L2446" i="1" s="1"/>
  <c r="M2446" i="1" s="1"/>
  <c r="N2445" i="1"/>
  <c r="K2447" i="1" l="1"/>
  <c r="L2447" i="1" s="1"/>
  <c r="M2447" i="1" s="1"/>
  <c r="N2446" i="1"/>
  <c r="K2448" i="1" l="1"/>
  <c r="L2448" i="1" s="1"/>
  <c r="M2448" i="1" s="1"/>
  <c r="N2447" i="1"/>
  <c r="K2449" i="1" l="1"/>
  <c r="L2449" i="1" s="1"/>
  <c r="M2449" i="1" s="1"/>
  <c r="N2448" i="1"/>
  <c r="K2450" i="1" l="1"/>
  <c r="L2450" i="1" s="1"/>
  <c r="M2450" i="1" s="1"/>
  <c r="N2449" i="1"/>
  <c r="K2451" i="1" l="1"/>
  <c r="L2451" i="1" s="1"/>
  <c r="M2451" i="1" s="1"/>
  <c r="N2450" i="1"/>
  <c r="K2452" i="1" l="1"/>
  <c r="L2452" i="1" s="1"/>
  <c r="M2452" i="1" s="1"/>
  <c r="N2451" i="1"/>
  <c r="K2453" i="1" l="1"/>
  <c r="L2453" i="1" s="1"/>
  <c r="M2453" i="1" s="1"/>
  <c r="N2452" i="1"/>
  <c r="K2454" i="1" l="1"/>
  <c r="L2454" i="1" s="1"/>
  <c r="M2454" i="1" s="1"/>
  <c r="N2453" i="1"/>
  <c r="K2455" i="1" l="1"/>
  <c r="L2455" i="1" s="1"/>
  <c r="M2455" i="1" s="1"/>
  <c r="N2454" i="1"/>
  <c r="K2456" i="1" l="1"/>
  <c r="L2456" i="1" s="1"/>
  <c r="M2456" i="1" s="1"/>
  <c r="N2455" i="1"/>
  <c r="K2457" i="1" l="1"/>
  <c r="L2457" i="1" s="1"/>
  <c r="M2457" i="1" s="1"/>
  <c r="N2456" i="1"/>
  <c r="K2458" i="1" l="1"/>
  <c r="L2458" i="1" s="1"/>
  <c r="M2458" i="1" s="1"/>
  <c r="N2457" i="1"/>
  <c r="K2459" i="1" l="1"/>
  <c r="L2459" i="1" s="1"/>
  <c r="M2459" i="1" s="1"/>
  <c r="N2458" i="1"/>
  <c r="K2460" i="1" l="1"/>
  <c r="L2460" i="1" s="1"/>
  <c r="M2460" i="1" s="1"/>
  <c r="N2459" i="1"/>
  <c r="K2461" i="1" l="1"/>
  <c r="L2461" i="1" s="1"/>
  <c r="M2461" i="1" s="1"/>
  <c r="N2460" i="1"/>
  <c r="K2462" i="1" l="1"/>
  <c r="L2462" i="1" s="1"/>
  <c r="M2462" i="1" s="1"/>
  <c r="N2461" i="1"/>
  <c r="K2463" i="1" l="1"/>
  <c r="L2463" i="1" s="1"/>
  <c r="M2463" i="1" s="1"/>
  <c r="N2462" i="1"/>
  <c r="K2464" i="1" l="1"/>
  <c r="L2464" i="1" s="1"/>
  <c r="M2464" i="1" s="1"/>
  <c r="N2463" i="1"/>
  <c r="K2465" i="1" l="1"/>
  <c r="L2465" i="1" s="1"/>
  <c r="M2465" i="1" s="1"/>
  <c r="N2464" i="1"/>
  <c r="K2466" i="1" l="1"/>
  <c r="L2466" i="1" s="1"/>
  <c r="M2466" i="1" s="1"/>
  <c r="N2465" i="1"/>
  <c r="K2467" i="1" l="1"/>
  <c r="L2467" i="1" s="1"/>
  <c r="M2467" i="1" s="1"/>
  <c r="N2466" i="1"/>
  <c r="K2468" i="1" l="1"/>
  <c r="L2468" i="1" s="1"/>
  <c r="M2468" i="1" s="1"/>
  <c r="N2467" i="1"/>
  <c r="K2469" i="1" l="1"/>
  <c r="L2469" i="1" s="1"/>
  <c r="M2469" i="1" s="1"/>
  <c r="N2468" i="1"/>
  <c r="K2470" i="1" l="1"/>
  <c r="L2470" i="1" s="1"/>
  <c r="M2470" i="1" s="1"/>
  <c r="N2469" i="1"/>
  <c r="K2471" i="1" l="1"/>
  <c r="L2471" i="1" s="1"/>
  <c r="M2471" i="1" s="1"/>
  <c r="N2470" i="1"/>
  <c r="K2472" i="1" l="1"/>
  <c r="L2472" i="1" s="1"/>
  <c r="M2472" i="1" s="1"/>
  <c r="N2471" i="1"/>
  <c r="K2473" i="1" l="1"/>
  <c r="L2473" i="1" s="1"/>
  <c r="M2473" i="1" s="1"/>
  <c r="N2472" i="1"/>
  <c r="K2474" i="1" l="1"/>
  <c r="L2474" i="1" s="1"/>
  <c r="M2474" i="1" s="1"/>
  <c r="N2473" i="1"/>
  <c r="K2475" i="1" l="1"/>
  <c r="L2475" i="1" s="1"/>
  <c r="M2475" i="1" s="1"/>
  <c r="N2474" i="1"/>
  <c r="K2476" i="1" l="1"/>
  <c r="L2476" i="1" s="1"/>
  <c r="M2476" i="1" s="1"/>
  <c r="N2475" i="1"/>
  <c r="K2477" i="1" l="1"/>
  <c r="L2477" i="1" s="1"/>
  <c r="M2477" i="1" s="1"/>
  <c r="N2476" i="1"/>
  <c r="K2478" i="1" l="1"/>
  <c r="L2478" i="1" s="1"/>
  <c r="M2478" i="1" s="1"/>
  <c r="N2477" i="1"/>
  <c r="K2479" i="1" l="1"/>
  <c r="L2479" i="1" s="1"/>
  <c r="M2479" i="1" s="1"/>
  <c r="N2478" i="1"/>
  <c r="K2480" i="1" l="1"/>
  <c r="L2480" i="1" s="1"/>
  <c r="M2480" i="1" s="1"/>
  <c r="N2479" i="1"/>
  <c r="K2481" i="1" l="1"/>
  <c r="L2481" i="1" s="1"/>
  <c r="M2481" i="1" s="1"/>
  <c r="N2480" i="1"/>
  <c r="K2482" i="1" l="1"/>
  <c r="L2482" i="1" s="1"/>
  <c r="M2482" i="1" s="1"/>
  <c r="N2481" i="1"/>
  <c r="K2483" i="1" l="1"/>
  <c r="L2483" i="1" s="1"/>
  <c r="M2483" i="1" s="1"/>
  <c r="N2482" i="1"/>
  <c r="K2484" i="1" l="1"/>
  <c r="L2484" i="1" s="1"/>
  <c r="M2484" i="1" s="1"/>
  <c r="N2483" i="1"/>
  <c r="K2485" i="1" l="1"/>
  <c r="L2485" i="1" s="1"/>
  <c r="M2485" i="1" s="1"/>
  <c r="N2484" i="1"/>
  <c r="K2486" i="1" l="1"/>
  <c r="L2486" i="1" s="1"/>
  <c r="M2486" i="1" s="1"/>
  <c r="N2485" i="1"/>
  <c r="K2487" i="1" l="1"/>
  <c r="L2487" i="1" s="1"/>
  <c r="M2487" i="1" s="1"/>
  <c r="N2486" i="1"/>
  <c r="K2488" i="1" l="1"/>
  <c r="L2488" i="1" s="1"/>
  <c r="M2488" i="1" s="1"/>
  <c r="N2487" i="1"/>
  <c r="K2489" i="1" l="1"/>
  <c r="L2489" i="1" s="1"/>
  <c r="M2489" i="1" s="1"/>
  <c r="N2488" i="1"/>
  <c r="K2490" i="1" l="1"/>
  <c r="L2490" i="1" s="1"/>
  <c r="M2490" i="1" s="1"/>
  <c r="N2489" i="1"/>
  <c r="K2491" i="1" l="1"/>
  <c r="L2491" i="1" s="1"/>
  <c r="M2491" i="1" s="1"/>
  <c r="N2490" i="1"/>
  <c r="K2492" i="1" l="1"/>
  <c r="L2492" i="1" s="1"/>
  <c r="M2492" i="1" s="1"/>
  <c r="N2491" i="1"/>
  <c r="K2493" i="1" l="1"/>
  <c r="L2493" i="1" s="1"/>
  <c r="M2493" i="1" s="1"/>
  <c r="N2492" i="1"/>
  <c r="K2494" i="1" l="1"/>
  <c r="L2494" i="1" s="1"/>
  <c r="M2494" i="1" s="1"/>
  <c r="N2493" i="1"/>
  <c r="K2495" i="1" l="1"/>
  <c r="L2495" i="1" s="1"/>
  <c r="M2495" i="1" s="1"/>
  <c r="N2494" i="1"/>
  <c r="K2496" i="1" l="1"/>
  <c r="L2496" i="1" s="1"/>
  <c r="M2496" i="1" s="1"/>
  <c r="N2495" i="1"/>
  <c r="K2497" i="1" l="1"/>
  <c r="L2497" i="1" s="1"/>
  <c r="M2497" i="1" s="1"/>
  <c r="N2496" i="1"/>
  <c r="K2498" i="1" l="1"/>
  <c r="L2498" i="1" s="1"/>
  <c r="M2498" i="1" s="1"/>
  <c r="N2497" i="1"/>
  <c r="K2499" i="1" l="1"/>
  <c r="L2499" i="1" s="1"/>
  <c r="M2499" i="1" s="1"/>
  <c r="N2498" i="1"/>
  <c r="K2500" i="1" l="1"/>
  <c r="L2500" i="1" s="1"/>
  <c r="M2500" i="1" s="1"/>
  <c r="N2499" i="1"/>
  <c r="K2501" i="1" l="1"/>
  <c r="L2501" i="1" s="1"/>
  <c r="M2501" i="1" s="1"/>
  <c r="N2500" i="1"/>
  <c r="K2502" i="1" l="1"/>
  <c r="L2502" i="1" s="1"/>
  <c r="M2502" i="1" s="1"/>
  <c r="N2501" i="1"/>
  <c r="K2503" i="1" l="1"/>
  <c r="L2503" i="1" s="1"/>
  <c r="M2503" i="1" s="1"/>
  <c r="N2502" i="1"/>
  <c r="K2504" i="1" l="1"/>
  <c r="L2504" i="1" s="1"/>
  <c r="M2504" i="1" s="1"/>
  <c r="N2503" i="1"/>
  <c r="K2505" i="1" l="1"/>
  <c r="L2505" i="1" s="1"/>
  <c r="M2505" i="1" s="1"/>
  <c r="N2504" i="1"/>
  <c r="K2506" i="1" l="1"/>
  <c r="L2506" i="1" s="1"/>
  <c r="M2506" i="1" s="1"/>
  <c r="N2505" i="1"/>
  <c r="K2507" i="1" l="1"/>
  <c r="L2507" i="1" s="1"/>
  <c r="M2507" i="1" s="1"/>
  <c r="N2506" i="1"/>
  <c r="K2508" i="1" l="1"/>
  <c r="L2508" i="1" s="1"/>
  <c r="M2508" i="1" s="1"/>
  <c r="N2507" i="1"/>
  <c r="K2509" i="1" l="1"/>
  <c r="L2509" i="1" s="1"/>
  <c r="M2509" i="1" s="1"/>
  <c r="N2508" i="1"/>
  <c r="K2510" i="1" l="1"/>
  <c r="L2510" i="1" s="1"/>
  <c r="M2510" i="1" s="1"/>
  <c r="N2509" i="1"/>
  <c r="K2511" i="1" l="1"/>
  <c r="L2511" i="1" s="1"/>
  <c r="M2511" i="1" s="1"/>
  <c r="N2510" i="1"/>
  <c r="K2512" i="1" l="1"/>
  <c r="L2512" i="1" s="1"/>
  <c r="M2512" i="1" s="1"/>
  <c r="N2511" i="1"/>
  <c r="K2513" i="1" l="1"/>
  <c r="L2513" i="1" s="1"/>
  <c r="M2513" i="1" s="1"/>
  <c r="N2512" i="1"/>
  <c r="K2514" i="1" l="1"/>
  <c r="L2514" i="1" s="1"/>
  <c r="M2514" i="1" s="1"/>
  <c r="N2513" i="1"/>
  <c r="K2515" i="1" l="1"/>
  <c r="L2515" i="1" s="1"/>
  <c r="M2515" i="1" s="1"/>
  <c r="N2514" i="1"/>
  <c r="K2516" i="1" l="1"/>
  <c r="L2516" i="1" s="1"/>
  <c r="M2516" i="1" s="1"/>
  <c r="N2515" i="1"/>
  <c r="K2517" i="1" l="1"/>
  <c r="L2517" i="1" s="1"/>
  <c r="M2517" i="1" s="1"/>
  <c r="N2516" i="1"/>
  <c r="K2518" i="1" l="1"/>
  <c r="L2518" i="1" s="1"/>
  <c r="M2518" i="1" s="1"/>
  <c r="N2517" i="1"/>
  <c r="K2519" i="1" l="1"/>
  <c r="L2519" i="1" s="1"/>
  <c r="M2519" i="1" s="1"/>
  <c r="N2518" i="1"/>
  <c r="K2520" i="1" l="1"/>
  <c r="L2520" i="1" s="1"/>
  <c r="M2520" i="1" s="1"/>
  <c r="N2519" i="1"/>
  <c r="K2521" i="1" l="1"/>
  <c r="L2521" i="1" s="1"/>
  <c r="M2521" i="1" s="1"/>
  <c r="N2520" i="1"/>
  <c r="K2522" i="1" l="1"/>
  <c r="L2522" i="1" s="1"/>
  <c r="M2522" i="1" s="1"/>
  <c r="N2521" i="1"/>
  <c r="K2523" i="1" l="1"/>
  <c r="L2523" i="1" s="1"/>
  <c r="M2523" i="1" s="1"/>
  <c r="N2522" i="1"/>
  <c r="K2524" i="1" l="1"/>
  <c r="L2524" i="1" s="1"/>
  <c r="M2524" i="1" s="1"/>
  <c r="N2523" i="1"/>
  <c r="K2525" i="1" l="1"/>
  <c r="L2525" i="1" s="1"/>
  <c r="M2525" i="1" s="1"/>
  <c r="N2524" i="1"/>
  <c r="K2526" i="1" l="1"/>
  <c r="L2526" i="1" s="1"/>
  <c r="M2526" i="1" s="1"/>
  <c r="N2525" i="1"/>
  <c r="K2527" i="1" l="1"/>
  <c r="L2527" i="1" s="1"/>
  <c r="M2527" i="1" s="1"/>
  <c r="N2526" i="1"/>
  <c r="K2528" i="1" l="1"/>
  <c r="L2528" i="1" s="1"/>
  <c r="M2528" i="1" s="1"/>
  <c r="N2527" i="1"/>
  <c r="K2529" i="1" l="1"/>
  <c r="L2529" i="1" s="1"/>
  <c r="M2529" i="1" s="1"/>
  <c r="N2528" i="1"/>
  <c r="K2530" i="1" l="1"/>
  <c r="L2530" i="1" s="1"/>
  <c r="M2530" i="1" s="1"/>
  <c r="N2529" i="1"/>
  <c r="K2531" i="1" l="1"/>
  <c r="L2531" i="1" s="1"/>
  <c r="M2531" i="1" s="1"/>
  <c r="N2530" i="1"/>
  <c r="K2532" i="1" l="1"/>
  <c r="L2532" i="1" s="1"/>
  <c r="M2532" i="1" s="1"/>
  <c r="N2531" i="1"/>
  <c r="K2533" i="1" l="1"/>
  <c r="L2533" i="1" s="1"/>
  <c r="M2533" i="1" s="1"/>
  <c r="N2532" i="1"/>
  <c r="K2534" i="1" l="1"/>
  <c r="L2534" i="1" s="1"/>
  <c r="M2534" i="1" s="1"/>
  <c r="N2533" i="1"/>
  <c r="K2535" i="1" l="1"/>
  <c r="L2535" i="1" s="1"/>
  <c r="M2535" i="1" s="1"/>
  <c r="N2534" i="1"/>
  <c r="K2536" i="1" l="1"/>
  <c r="L2536" i="1" s="1"/>
  <c r="M2536" i="1" s="1"/>
  <c r="N2535" i="1"/>
  <c r="K2537" i="1" l="1"/>
  <c r="L2537" i="1" s="1"/>
  <c r="M2537" i="1" s="1"/>
  <c r="N2536" i="1"/>
  <c r="K2538" i="1" l="1"/>
  <c r="L2538" i="1" s="1"/>
  <c r="M2538" i="1" s="1"/>
  <c r="N2537" i="1"/>
  <c r="K2539" i="1" l="1"/>
  <c r="L2539" i="1" s="1"/>
  <c r="M2539" i="1" s="1"/>
  <c r="N2538" i="1"/>
  <c r="K2540" i="1" l="1"/>
  <c r="L2540" i="1" s="1"/>
  <c r="M2540" i="1" s="1"/>
  <c r="N2539" i="1"/>
  <c r="K2541" i="1" l="1"/>
  <c r="L2541" i="1" s="1"/>
  <c r="M2541" i="1" s="1"/>
  <c r="N2540" i="1"/>
  <c r="K2542" i="1" l="1"/>
  <c r="L2542" i="1" s="1"/>
  <c r="M2542" i="1" s="1"/>
  <c r="N2541" i="1"/>
  <c r="K2543" i="1" l="1"/>
  <c r="L2543" i="1" s="1"/>
  <c r="M2543" i="1" s="1"/>
  <c r="N2542" i="1"/>
  <c r="K2544" i="1" l="1"/>
  <c r="L2544" i="1" s="1"/>
  <c r="M2544" i="1" s="1"/>
  <c r="N2543" i="1"/>
  <c r="K2545" i="1" l="1"/>
  <c r="L2545" i="1" s="1"/>
  <c r="M2545" i="1" s="1"/>
  <c r="N2544" i="1"/>
  <c r="K2546" i="1" l="1"/>
  <c r="L2546" i="1" s="1"/>
  <c r="M2546" i="1" s="1"/>
  <c r="N2545" i="1"/>
  <c r="K2547" i="1" l="1"/>
  <c r="L2547" i="1" s="1"/>
  <c r="M2547" i="1" s="1"/>
  <c r="N2546" i="1"/>
  <c r="K2548" i="1" l="1"/>
  <c r="L2548" i="1" s="1"/>
  <c r="M2548" i="1" s="1"/>
  <c r="N2547" i="1"/>
  <c r="K2549" i="1" l="1"/>
  <c r="L2549" i="1" s="1"/>
  <c r="M2549" i="1" s="1"/>
  <c r="N2548" i="1"/>
  <c r="K2550" i="1" l="1"/>
  <c r="L2550" i="1" s="1"/>
  <c r="M2550" i="1" s="1"/>
  <c r="N2549" i="1"/>
  <c r="K2551" i="1" l="1"/>
  <c r="L2551" i="1" s="1"/>
  <c r="M2551" i="1" s="1"/>
  <c r="N2550" i="1"/>
  <c r="K2552" i="1" l="1"/>
  <c r="L2552" i="1" s="1"/>
  <c r="M2552" i="1" s="1"/>
  <c r="N2551" i="1"/>
  <c r="K2553" i="1" l="1"/>
  <c r="L2553" i="1" s="1"/>
  <c r="M2553" i="1" s="1"/>
  <c r="N2552" i="1"/>
  <c r="K2554" i="1" l="1"/>
  <c r="L2554" i="1" s="1"/>
  <c r="M2554" i="1" s="1"/>
  <c r="N2553" i="1"/>
  <c r="K2555" i="1" l="1"/>
  <c r="L2555" i="1" s="1"/>
  <c r="M2555" i="1" s="1"/>
  <c r="N2554" i="1"/>
  <c r="K2556" i="1" l="1"/>
  <c r="L2556" i="1" s="1"/>
  <c r="M2556" i="1" s="1"/>
  <c r="N2555" i="1"/>
  <c r="N2556" i="1" l="1"/>
  <c r="K2557" i="1"/>
  <c r="L2557" i="1" s="1"/>
  <c r="M2557" i="1" s="1"/>
  <c r="K2558" i="1" l="1"/>
  <c r="L2558" i="1" s="1"/>
  <c r="M2558" i="1" s="1"/>
  <c r="N2557" i="1"/>
  <c r="K2559" i="1" l="1"/>
  <c r="L2559" i="1" s="1"/>
  <c r="M2559" i="1" s="1"/>
  <c r="N2558" i="1"/>
  <c r="K2560" i="1" l="1"/>
  <c r="L2560" i="1" s="1"/>
  <c r="M2560" i="1" s="1"/>
  <c r="N2559" i="1"/>
  <c r="K2561" i="1" l="1"/>
  <c r="L2561" i="1" s="1"/>
  <c r="M2561" i="1" s="1"/>
  <c r="N2560" i="1"/>
  <c r="K2562" i="1" l="1"/>
  <c r="L2562" i="1" s="1"/>
  <c r="M2562" i="1" s="1"/>
  <c r="N2561" i="1"/>
  <c r="K2563" i="1" l="1"/>
  <c r="L2563" i="1" s="1"/>
  <c r="M2563" i="1" s="1"/>
  <c r="N2562" i="1"/>
  <c r="K2564" i="1" l="1"/>
  <c r="L2564" i="1" s="1"/>
  <c r="M2564" i="1" s="1"/>
  <c r="N2563" i="1"/>
  <c r="K2565" i="1" l="1"/>
  <c r="L2565" i="1" s="1"/>
  <c r="M2565" i="1" s="1"/>
  <c r="N2564" i="1"/>
  <c r="K2566" i="1" l="1"/>
  <c r="L2566" i="1" s="1"/>
  <c r="M2566" i="1" s="1"/>
  <c r="N2565" i="1"/>
  <c r="K2567" i="1" l="1"/>
  <c r="L2567" i="1" s="1"/>
  <c r="M2567" i="1" s="1"/>
  <c r="N2566" i="1"/>
  <c r="K2568" i="1" l="1"/>
  <c r="L2568" i="1" s="1"/>
  <c r="M2568" i="1" s="1"/>
  <c r="N2567" i="1"/>
  <c r="K2569" i="1" l="1"/>
  <c r="L2569" i="1" s="1"/>
  <c r="M2569" i="1" s="1"/>
  <c r="N2568" i="1"/>
  <c r="K2570" i="1" l="1"/>
  <c r="L2570" i="1" s="1"/>
  <c r="M2570" i="1" s="1"/>
  <c r="N2569" i="1"/>
  <c r="K2571" i="1" l="1"/>
  <c r="L2571" i="1" s="1"/>
  <c r="M2571" i="1" s="1"/>
  <c r="N2570" i="1"/>
  <c r="K2572" i="1" l="1"/>
  <c r="L2572" i="1" s="1"/>
  <c r="M2572" i="1" s="1"/>
  <c r="N2571" i="1"/>
  <c r="K2573" i="1" l="1"/>
  <c r="L2573" i="1" s="1"/>
  <c r="M2573" i="1" s="1"/>
  <c r="N2572" i="1"/>
  <c r="K2574" i="1" l="1"/>
  <c r="L2574" i="1" s="1"/>
  <c r="M2574" i="1" s="1"/>
  <c r="N2573" i="1"/>
  <c r="K2575" i="1" l="1"/>
  <c r="L2575" i="1" s="1"/>
  <c r="M2575" i="1" s="1"/>
  <c r="N2574" i="1"/>
  <c r="K2576" i="1" l="1"/>
  <c r="L2576" i="1" s="1"/>
  <c r="M2576" i="1" s="1"/>
  <c r="N2575" i="1"/>
  <c r="K2577" i="1" l="1"/>
  <c r="L2577" i="1" s="1"/>
  <c r="M2577" i="1" s="1"/>
  <c r="N2576" i="1"/>
  <c r="K2578" i="1" l="1"/>
  <c r="L2578" i="1" s="1"/>
  <c r="M2578" i="1" s="1"/>
  <c r="N2577" i="1"/>
  <c r="K2579" i="1" l="1"/>
  <c r="L2579" i="1" s="1"/>
  <c r="M2579" i="1" s="1"/>
  <c r="N2578" i="1"/>
  <c r="K2580" i="1" l="1"/>
  <c r="L2580" i="1" s="1"/>
  <c r="M2580" i="1" s="1"/>
  <c r="N2579" i="1"/>
  <c r="K2581" i="1" l="1"/>
  <c r="L2581" i="1" s="1"/>
  <c r="M2581" i="1" s="1"/>
  <c r="N2580" i="1"/>
  <c r="K2582" i="1" l="1"/>
  <c r="L2582" i="1" s="1"/>
  <c r="M2582" i="1" s="1"/>
  <c r="N2581" i="1"/>
  <c r="K2583" i="1" l="1"/>
  <c r="L2583" i="1" s="1"/>
  <c r="M2583" i="1" s="1"/>
  <c r="N2582" i="1"/>
  <c r="K2584" i="1" l="1"/>
  <c r="L2584" i="1" s="1"/>
  <c r="M2584" i="1" s="1"/>
  <c r="N2583" i="1"/>
  <c r="K2585" i="1" l="1"/>
  <c r="L2585" i="1" s="1"/>
  <c r="M2585" i="1" s="1"/>
  <c r="N2584" i="1"/>
  <c r="K2586" i="1" l="1"/>
  <c r="L2586" i="1" s="1"/>
  <c r="M2586" i="1" s="1"/>
  <c r="N2585" i="1"/>
  <c r="K2587" i="1" l="1"/>
  <c r="L2587" i="1" s="1"/>
  <c r="M2587" i="1" s="1"/>
  <c r="N2586" i="1"/>
  <c r="K2588" i="1" l="1"/>
  <c r="L2588" i="1" s="1"/>
  <c r="M2588" i="1" s="1"/>
  <c r="N2587" i="1"/>
  <c r="K2589" i="1" l="1"/>
  <c r="L2589" i="1" s="1"/>
  <c r="M2589" i="1" s="1"/>
  <c r="N2588" i="1"/>
  <c r="K2590" i="1" l="1"/>
  <c r="L2590" i="1" s="1"/>
  <c r="M2590" i="1" s="1"/>
  <c r="N2589" i="1"/>
  <c r="K2591" i="1" l="1"/>
  <c r="L2591" i="1" s="1"/>
  <c r="M2591" i="1" s="1"/>
  <c r="N2590" i="1"/>
  <c r="K2592" i="1" l="1"/>
  <c r="L2592" i="1" s="1"/>
  <c r="M2592" i="1" s="1"/>
  <c r="N2591" i="1"/>
  <c r="K2593" i="1" l="1"/>
  <c r="L2593" i="1" s="1"/>
  <c r="M2593" i="1" s="1"/>
  <c r="N2592" i="1"/>
  <c r="K2594" i="1" l="1"/>
  <c r="L2594" i="1" s="1"/>
  <c r="M2594" i="1" s="1"/>
  <c r="N2593" i="1"/>
  <c r="K2595" i="1" l="1"/>
  <c r="L2595" i="1" s="1"/>
  <c r="M2595" i="1" s="1"/>
  <c r="N2594" i="1"/>
  <c r="K2596" i="1" l="1"/>
  <c r="L2596" i="1" s="1"/>
  <c r="M2596" i="1" s="1"/>
  <c r="N2595" i="1"/>
  <c r="K2597" i="1" l="1"/>
  <c r="L2597" i="1" s="1"/>
  <c r="M2597" i="1" s="1"/>
  <c r="N2596" i="1"/>
  <c r="K2598" i="1" l="1"/>
  <c r="L2598" i="1" s="1"/>
  <c r="M2598" i="1" s="1"/>
  <c r="N2597" i="1"/>
  <c r="K2599" i="1" l="1"/>
  <c r="L2599" i="1" s="1"/>
  <c r="M2599" i="1" s="1"/>
  <c r="N2598" i="1"/>
  <c r="K2600" i="1" l="1"/>
  <c r="L2600" i="1" s="1"/>
  <c r="M2600" i="1" s="1"/>
  <c r="N2599" i="1"/>
  <c r="K2601" i="1" l="1"/>
  <c r="L2601" i="1" s="1"/>
  <c r="M2601" i="1" s="1"/>
  <c r="N2600" i="1"/>
  <c r="K2602" i="1" l="1"/>
  <c r="L2602" i="1" s="1"/>
  <c r="M2602" i="1" s="1"/>
  <c r="N2601" i="1"/>
  <c r="K2603" i="1" l="1"/>
  <c r="L2603" i="1" s="1"/>
  <c r="M2603" i="1" s="1"/>
  <c r="N2602" i="1"/>
  <c r="K2604" i="1" l="1"/>
  <c r="L2604" i="1" s="1"/>
  <c r="M2604" i="1" s="1"/>
  <c r="N2603" i="1"/>
  <c r="K2605" i="1" l="1"/>
  <c r="L2605" i="1" s="1"/>
  <c r="M2605" i="1" s="1"/>
  <c r="N2604" i="1"/>
  <c r="K2606" i="1" l="1"/>
  <c r="L2606" i="1" s="1"/>
  <c r="M2606" i="1" s="1"/>
  <c r="N2605" i="1"/>
  <c r="K2607" i="1" l="1"/>
  <c r="L2607" i="1" s="1"/>
  <c r="M2607" i="1" s="1"/>
  <c r="N2606" i="1"/>
  <c r="K2608" i="1" l="1"/>
  <c r="L2608" i="1" s="1"/>
  <c r="M2608" i="1" s="1"/>
  <c r="N2607" i="1"/>
  <c r="K2609" i="1" l="1"/>
  <c r="L2609" i="1" s="1"/>
  <c r="M2609" i="1" s="1"/>
  <c r="N2608" i="1"/>
  <c r="K2610" i="1" l="1"/>
  <c r="L2610" i="1" s="1"/>
  <c r="M2610" i="1" s="1"/>
  <c r="N2609" i="1"/>
  <c r="K2611" i="1" l="1"/>
  <c r="L2611" i="1" s="1"/>
  <c r="M2611" i="1" s="1"/>
  <c r="N2610" i="1"/>
  <c r="K2612" i="1" l="1"/>
  <c r="L2612" i="1" s="1"/>
  <c r="M2612" i="1" s="1"/>
  <c r="N2611" i="1"/>
  <c r="K2613" i="1" l="1"/>
  <c r="L2613" i="1" s="1"/>
  <c r="M2613" i="1" s="1"/>
  <c r="N2612" i="1"/>
  <c r="K2614" i="1" l="1"/>
  <c r="L2614" i="1" s="1"/>
  <c r="M2614" i="1" s="1"/>
  <c r="N2613" i="1"/>
  <c r="K2615" i="1" l="1"/>
  <c r="L2615" i="1" s="1"/>
  <c r="M2615" i="1" s="1"/>
  <c r="N2614" i="1"/>
  <c r="K2616" i="1" l="1"/>
  <c r="L2616" i="1" s="1"/>
  <c r="M2616" i="1" s="1"/>
  <c r="N2615" i="1"/>
  <c r="K2617" i="1" l="1"/>
  <c r="L2617" i="1" s="1"/>
  <c r="M2617" i="1" s="1"/>
  <c r="N2616" i="1"/>
  <c r="K2618" i="1" l="1"/>
  <c r="L2618" i="1" s="1"/>
  <c r="M2618" i="1" s="1"/>
  <c r="N2617" i="1"/>
  <c r="K2619" i="1" l="1"/>
  <c r="L2619" i="1" s="1"/>
  <c r="M2619" i="1" s="1"/>
  <c r="N2618" i="1"/>
  <c r="K2620" i="1" l="1"/>
  <c r="L2620" i="1" s="1"/>
  <c r="M2620" i="1" s="1"/>
  <c r="N2619" i="1"/>
  <c r="K2621" i="1" l="1"/>
  <c r="L2621" i="1" s="1"/>
  <c r="M2621" i="1" s="1"/>
  <c r="N2620" i="1"/>
  <c r="K2622" i="1" l="1"/>
  <c r="L2622" i="1" s="1"/>
  <c r="M2622" i="1" s="1"/>
  <c r="N2621" i="1"/>
  <c r="K2623" i="1" l="1"/>
  <c r="L2623" i="1" s="1"/>
  <c r="M2623" i="1" s="1"/>
  <c r="N2622" i="1"/>
  <c r="K2624" i="1" l="1"/>
  <c r="L2624" i="1" s="1"/>
  <c r="M2624" i="1" s="1"/>
  <c r="N2623" i="1"/>
  <c r="K2625" i="1" l="1"/>
  <c r="L2625" i="1" s="1"/>
  <c r="M2625" i="1" s="1"/>
  <c r="N2624" i="1"/>
  <c r="K2626" i="1" l="1"/>
  <c r="L2626" i="1" s="1"/>
  <c r="M2626" i="1" s="1"/>
  <c r="N2625" i="1"/>
  <c r="K2627" i="1" l="1"/>
  <c r="L2627" i="1" s="1"/>
  <c r="M2627" i="1" s="1"/>
  <c r="N2626" i="1"/>
  <c r="K2628" i="1" l="1"/>
  <c r="L2628" i="1" s="1"/>
  <c r="M2628" i="1" s="1"/>
  <c r="N2627" i="1"/>
  <c r="K2629" i="1" l="1"/>
  <c r="L2629" i="1" s="1"/>
  <c r="M2629" i="1" s="1"/>
  <c r="N2628" i="1"/>
  <c r="K2630" i="1" l="1"/>
  <c r="L2630" i="1" s="1"/>
  <c r="M2630" i="1" s="1"/>
  <c r="N2629" i="1"/>
  <c r="K2631" i="1" l="1"/>
  <c r="L2631" i="1" s="1"/>
  <c r="M2631" i="1" s="1"/>
  <c r="N2630" i="1"/>
  <c r="K2632" i="1" l="1"/>
  <c r="L2632" i="1" s="1"/>
  <c r="M2632" i="1" s="1"/>
  <c r="N2631" i="1"/>
  <c r="K2633" i="1" l="1"/>
  <c r="L2633" i="1" s="1"/>
  <c r="M2633" i="1" s="1"/>
  <c r="N2632" i="1"/>
  <c r="K2634" i="1" l="1"/>
  <c r="L2634" i="1" s="1"/>
  <c r="M2634" i="1" s="1"/>
  <c r="N2633" i="1"/>
  <c r="K2635" i="1" l="1"/>
  <c r="L2635" i="1" s="1"/>
  <c r="M2635" i="1" s="1"/>
  <c r="N2634" i="1"/>
  <c r="K2636" i="1" l="1"/>
  <c r="L2636" i="1" s="1"/>
  <c r="M2636" i="1" s="1"/>
  <c r="N2635" i="1"/>
  <c r="K2637" i="1" l="1"/>
  <c r="L2637" i="1" s="1"/>
  <c r="M2637" i="1" s="1"/>
  <c r="N2636" i="1"/>
  <c r="K2638" i="1" l="1"/>
  <c r="L2638" i="1" s="1"/>
  <c r="M2638" i="1" s="1"/>
  <c r="N2637" i="1"/>
  <c r="K2639" i="1" l="1"/>
  <c r="L2639" i="1" s="1"/>
  <c r="M2639" i="1" s="1"/>
  <c r="N2638" i="1"/>
  <c r="K2640" i="1" l="1"/>
  <c r="L2640" i="1" s="1"/>
  <c r="M2640" i="1" s="1"/>
  <c r="N2639" i="1"/>
  <c r="K2641" i="1" l="1"/>
  <c r="L2641" i="1" s="1"/>
  <c r="M2641" i="1" s="1"/>
  <c r="N2640" i="1"/>
  <c r="K2642" i="1" l="1"/>
  <c r="L2642" i="1" s="1"/>
  <c r="M2642" i="1" s="1"/>
  <c r="N2641" i="1"/>
  <c r="K2643" i="1" l="1"/>
  <c r="L2643" i="1" s="1"/>
  <c r="M2643" i="1" s="1"/>
  <c r="N2642" i="1"/>
  <c r="K2644" i="1" l="1"/>
  <c r="L2644" i="1" s="1"/>
  <c r="M2644" i="1" s="1"/>
  <c r="N2643" i="1"/>
  <c r="K2645" i="1" l="1"/>
  <c r="L2645" i="1" s="1"/>
  <c r="M2645" i="1" s="1"/>
  <c r="N2644" i="1"/>
  <c r="K2646" i="1" l="1"/>
  <c r="L2646" i="1" s="1"/>
  <c r="M2646" i="1" s="1"/>
  <c r="N2645" i="1"/>
  <c r="K2647" i="1" l="1"/>
  <c r="L2647" i="1" s="1"/>
  <c r="M2647" i="1" s="1"/>
  <c r="N2646" i="1"/>
  <c r="K2648" i="1" l="1"/>
  <c r="L2648" i="1" s="1"/>
  <c r="M2648" i="1" s="1"/>
  <c r="N2647" i="1"/>
  <c r="K2649" i="1" l="1"/>
  <c r="L2649" i="1" s="1"/>
  <c r="M2649" i="1" s="1"/>
  <c r="N2648" i="1"/>
  <c r="K2650" i="1" l="1"/>
  <c r="L2650" i="1" s="1"/>
  <c r="M2650" i="1" s="1"/>
  <c r="N2649" i="1"/>
  <c r="K2651" i="1" l="1"/>
  <c r="L2651" i="1" s="1"/>
  <c r="M2651" i="1" s="1"/>
  <c r="N2650" i="1"/>
  <c r="K2652" i="1" l="1"/>
  <c r="L2652" i="1" s="1"/>
  <c r="M2652" i="1" s="1"/>
  <c r="N2651" i="1"/>
  <c r="K2653" i="1" l="1"/>
  <c r="L2653" i="1" s="1"/>
  <c r="M2653" i="1" s="1"/>
  <c r="N2652" i="1"/>
  <c r="K2654" i="1" l="1"/>
  <c r="L2654" i="1" s="1"/>
  <c r="M2654" i="1" s="1"/>
  <c r="N2653" i="1"/>
  <c r="K2655" i="1" l="1"/>
  <c r="L2655" i="1" s="1"/>
  <c r="M2655" i="1" s="1"/>
  <c r="N2654" i="1"/>
  <c r="K2656" i="1" l="1"/>
  <c r="L2656" i="1" s="1"/>
  <c r="M2656" i="1" s="1"/>
  <c r="N2655" i="1"/>
  <c r="N2656" i="1" l="1"/>
  <c r="K2657" i="1"/>
  <c r="L2657" i="1" s="1"/>
  <c r="M2657" i="1" s="1"/>
  <c r="K2658" i="1" l="1"/>
  <c r="L2658" i="1" s="1"/>
  <c r="M2658" i="1" s="1"/>
  <c r="N2657" i="1"/>
  <c r="K2659" i="1" l="1"/>
  <c r="L2659" i="1" s="1"/>
  <c r="M2659" i="1" s="1"/>
  <c r="N2658" i="1"/>
  <c r="K2660" i="1" l="1"/>
  <c r="L2660" i="1" s="1"/>
  <c r="M2660" i="1" s="1"/>
  <c r="N2659" i="1"/>
  <c r="K2661" i="1" l="1"/>
  <c r="L2661" i="1" s="1"/>
  <c r="M2661" i="1" s="1"/>
  <c r="N2660" i="1"/>
  <c r="K2662" i="1" l="1"/>
  <c r="L2662" i="1" s="1"/>
  <c r="M2662" i="1" s="1"/>
  <c r="N2661" i="1"/>
  <c r="K2663" i="1" l="1"/>
  <c r="L2663" i="1" s="1"/>
  <c r="M2663" i="1" s="1"/>
  <c r="N2662" i="1"/>
  <c r="K2664" i="1" l="1"/>
  <c r="L2664" i="1" s="1"/>
  <c r="M2664" i="1" s="1"/>
  <c r="N2663" i="1"/>
  <c r="K2665" i="1" l="1"/>
  <c r="L2665" i="1" s="1"/>
  <c r="M2665" i="1" s="1"/>
  <c r="N2664" i="1"/>
  <c r="K2666" i="1" l="1"/>
  <c r="L2666" i="1" s="1"/>
  <c r="M2666" i="1" s="1"/>
  <c r="N2665" i="1"/>
  <c r="K2667" i="1" l="1"/>
  <c r="L2667" i="1" s="1"/>
  <c r="M2667" i="1" s="1"/>
  <c r="N2666" i="1"/>
  <c r="K2668" i="1" l="1"/>
  <c r="L2668" i="1" s="1"/>
  <c r="M2668" i="1" s="1"/>
  <c r="N2667" i="1"/>
  <c r="K2669" i="1" l="1"/>
  <c r="L2669" i="1" s="1"/>
  <c r="M2669" i="1" s="1"/>
  <c r="N2668" i="1"/>
  <c r="K2670" i="1" l="1"/>
  <c r="L2670" i="1" s="1"/>
  <c r="M2670" i="1" s="1"/>
  <c r="N2669" i="1"/>
  <c r="K2671" i="1" l="1"/>
  <c r="L2671" i="1" s="1"/>
  <c r="M2671" i="1" s="1"/>
  <c r="N2670" i="1"/>
  <c r="K2672" i="1" l="1"/>
  <c r="L2672" i="1" s="1"/>
  <c r="M2672" i="1" s="1"/>
  <c r="C13" i="2" s="1"/>
  <c r="N2671" i="1"/>
  <c r="O13" i="2" l="1"/>
  <c r="K2673" i="1"/>
  <c r="L2673" i="1" s="1"/>
  <c r="M2673" i="1" s="1"/>
  <c r="N2672" i="1"/>
  <c r="K2674" i="1" l="1"/>
  <c r="L2674" i="1" s="1"/>
  <c r="M2674" i="1" s="1"/>
  <c r="N2673" i="1"/>
  <c r="Q13" i="2"/>
  <c r="P13" i="2"/>
  <c r="K2675" i="1" l="1"/>
  <c r="L2675" i="1" s="1"/>
  <c r="M2675" i="1" s="1"/>
  <c r="N2674" i="1"/>
  <c r="K2676" i="1" l="1"/>
  <c r="L2676" i="1" s="1"/>
  <c r="M2676" i="1" s="1"/>
  <c r="N2675" i="1"/>
  <c r="K2677" i="1" l="1"/>
  <c r="L2677" i="1" s="1"/>
  <c r="M2677" i="1" s="1"/>
  <c r="N2676" i="1"/>
  <c r="K2678" i="1" l="1"/>
  <c r="L2678" i="1" s="1"/>
  <c r="M2678" i="1" s="1"/>
  <c r="N2677" i="1"/>
  <c r="K2679" i="1" l="1"/>
  <c r="L2679" i="1" s="1"/>
  <c r="M2679" i="1" s="1"/>
  <c r="N2678" i="1"/>
  <c r="K2680" i="1" l="1"/>
  <c r="L2680" i="1" s="1"/>
  <c r="M2680" i="1" s="1"/>
  <c r="N2679" i="1"/>
  <c r="K2681" i="1" l="1"/>
  <c r="L2681" i="1" s="1"/>
  <c r="M2681" i="1" s="1"/>
  <c r="N2680" i="1"/>
  <c r="K2682" i="1" l="1"/>
  <c r="L2682" i="1" s="1"/>
  <c r="M2682" i="1" s="1"/>
  <c r="N2681" i="1"/>
  <c r="K2683" i="1" l="1"/>
  <c r="L2683" i="1" s="1"/>
  <c r="M2683" i="1" s="1"/>
  <c r="N2682" i="1"/>
  <c r="K2684" i="1" l="1"/>
  <c r="L2684" i="1" s="1"/>
  <c r="M2684" i="1" s="1"/>
  <c r="N2683" i="1"/>
  <c r="K2685" i="1" l="1"/>
  <c r="L2685" i="1" s="1"/>
  <c r="M2685" i="1" s="1"/>
  <c r="N2684" i="1"/>
  <c r="K2686" i="1" l="1"/>
  <c r="L2686" i="1" s="1"/>
  <c r="M2686" i="1" s="1"/>
  <c r="N2685" i="1"/>
  <c r="K2687" i="1" l="1"/>
  <c r="L2687" i="1" s="1"/>
  <c r="M2687" i="1" s="1"/>
  <c r="N2686" i="1"/>
  <c r="K2688" i="1" l="1"/>
  <c r="L2688" i="1" s="1"/>
  <c r="M2688" i="1" s="1"/>
  <c r="N2687" i="1"/>
  <c r="K2689" i="1" l="1"/>
  <c r="L2689" i="1" s="1"/>
  <c r="M2689" i="1" s="1"/>
  <c r="N2688" i="1"/>
  <c r="K2690" i="1" l="1"/>
  <c r="L2690" i="1" s="1"/>
  <c r="M2690" i="1" s="1"/>
  <c r="N2689" i="1"/>
  <c r="K2691" i="1" l="1"/>
  <c r="L2691" i="1" s="1"/>
  <c r="M2691" i="1" s="1"/>
  <c r="N2690" i="1"/>
  <c r="K2692" i="1" l="1"/>
  <c r="L2692" i="1" s="1"/>
  <c r="M2692" i="1" s="1"/>
  <c r="N2691" i="1"/>
  <c r="K2693" i="1" l="1"/>
  <c r="L2693" i="1" s="1"/>
  <c r="M2693" i="1" s="1"/>
  <c r="N2692" i="1"/>
  <c r="K2694" i="1" l="1"/>
  <c r="L2694" i="1" s="1"/>
  <c r="M2694" i="1" s="1"/>
  <c r="N2693" i="1"/>
  <c r="K2695" i="1" l="1"/>
  <c r="L2695" i="1" s="1"/>
  <c r="M2695" i="1" s="1"/>
  <c r="N2694" i="1"/>
  <c r="K2696" i="1" l="1"/>
  <c r="L2696" i="1" s="1"/>
  <c r="M2696" i="1" s="1"/>
  <c r="N2695" i="1"/>
  <c r="K2697" i="1" l="1"/>
  <c r="L2697" i="1" s="1"/>
  <c r="M2697" i="1" s="1"/>
  <c r="N2696" i="1"/>
  <c r="K2698" i="1" l="1"/>
  <c r="L2698" i="1" s="1"/>
  <c r="M2698" i="1" s="1"/>
  <c r="N2697" i="1"/>
  <c r="K2699" i="1" l="1"/>
  <c r="L2699" i="1" s="1"/>
  <c r="M2699" i="1" s="1"/>
  <c r="N2698" i="1"/>
  <c r="K2700" i="1" l="1"/>
  <c r="L2700" i="1" s="1"/>
  <c r="M2700" i="1" s="1"/>
  <c r="N2699" i="1"/>
  <c r="K2701" i="1" l="1"/>
  <c r="L2701" i="1" s="1"/>
  <c r="M2701" i="1" s="1"/>
  <c r="N2700" i="1"/>
  <c r="K2702" i="1" l="1"/>
  <c r="L2702" i="1" s="1"/>
  <c r="M2702" i="1" s="1"/>
  <c r="N2701" i="1"/>
  <c r="K2703" i="1" l="1"/>
  <c r="L2703" i="1" s="1"/>
  <c r="M2703" i="1" s="1"/>
  <c r="N2702" i="1"/>
  <c r="K2704" i="1" l="1"/>
  <c r="L2704" i="1" s="1"/>
  <c r="M2704" i="1" s="1"/>
  <c r="N2703" i="1"/>
  <c r="K2705" i="1" l="1"/>
  <c r="L2705" i="1" s="1"/>
  <c r="M2705" i="1" s="1"/>
  <c r="N2704" i="1"/>
  <c r="K2706" i="1" l="1"/>
  <c r="L2706" i="1" s="1"/>
  <c r="M2706" i="1" s="1"/>
  <c r="N2705" i="1"/>
  <c r="K2707" i="1" l="1"/>
  <c r="L2707" i="1" s="1"/>
  <c r="M2707" i="1" s="1"/>
  <c r="N2706" i="1"/>
  <c r="K2708" i="1" l="1"/>
  <c r="L2708" i="1" s="1"/>
  <c r="M2708" i="1" s="1"/>
  <c r="N2707" i="1"/>
  <c r="K2709" i="1" l="1"/>
  <c r="L2709" i="1" s="1"/>
  <c r="M2709" i="1" s="1"/>
  <c r="N2708" i="1"/>
  <c r="K2710" i="1" l="1"/>
  <c r="L2710" i="1" s="1"/>
  <c r="M2710" i="1" s="1"/>
  <c r="N2709" i="1"/>
  <c r="K2711" i="1" l="1"/>
  <c r="L2711" i="1" s="1"/>
  <c r="M2711" i="1" s="1"/>
  <c r="N2710" i="1"/>
  <c r="K2712" i="1" l="1"/>
  <c r="L2712" i="1" s="1"/>
  <c r="M2712" i="1" s="1"/>
  <c r="N2711" i="1"/>
  <c r="K2713" i="1" l="1"/>
  <c r="L2713" i="1" s="1"/>
  <c r="M2713" i="1" s="1"/>
  <c r="N2712" i="1"/>
  <c r="K2714" i="1" l="1"/>
  <c r="L2714" i="1" s="1"/>
  <c r="M2714" i="1" s="1"/>
  <c r="N2713" i="1"/>
  <c r="K2715" i="1" l="1"/>
  <c r="L2715" i="1" s="1"/>
  <c r="M2715" i="1" s="1"/>
  <c r="N2714" i="1"/>
  <c r="K2716" i="1" l="1"/>
  <c r="L2716" i="1" s="1"/>
  <c r="M2716" i="1" s="1"/>
  <c r="N2715" i="1"/>
  <c r="K2717" i="1" l="1"/>
  <c r="L2717" i="1" s="1"/>
  <c r="M2717" i="1" s="1"/>
  <c r="N2716" i="1"/>
  <c r="K2718" i="1" l="1"/>
  <c r="L2718" i="1" s="1"/>
  <c r="M2718" i="1" s="1"/>
  <c r="N2717" i="1"/>
  <c r="K2719" i="1" l="1"/>
  <c r="L2719" i="1" s="1"/>
  <c r="M2719" i="1" s="1"/>
  <c r="N2718" i="1"/>
  <c r="K2720" i="1" l="1"/>
  <c r="L2720" i="1" s="1"/>
  <c r="M2720" i="1" s="1"/>
  <c r="N2719" i="1"/>
  <c r="K2721" i="1" l="1"/>
  <c r="L2721" i="1" s="1"/>
  <c r="M2721" i="1" s="1"/>
  <c r="N2720" i="1"/>
  <c r="K2722" i="1" l="1"/>
  <c r="L2722" i="1" s="1"/>
  <c r="M2722" i="1" s="1"/>
  <c r="N2721" i="1"/>
  <c r="K2723" i="1" l="1"/>
  <c r="L2723" i="1" s="1"/>
  <c r="M2723" i="1" s="1"/>
  <c r="N2722" i="1"/>
  <c r="K2724" i="1" l="1"/>
  <c r="L2724" i="1" s="1"/>
  <c r="M2724" i="1" s="1"/>
  <c r="N2723" i="1"/>
  <c r="K2725" i="1" l="1"/>
  <c r="L2725" i="1" s="1"/>
  <c r="M2725" i="1" s="1"/>
  <c r="N2724" i="1"/>
  <c r="K2726" i="1" l="1"/>
  <c r="L2726" i="1" s="1"/>
  <c r="M2726" i="1" s="1"/>
  <c r="N2725" i="1"/>
  <c r="K2727" i="1" l="1"/>
  <c r="L2727" i="1" s="1"/>
  <c r="M2727" i="1" s="1"/>
  <c r="N2726" i="1"/>
  <c r="K2728" i="1" l="1"/>
  <c r="L2728" i="1" s="1"/>
  <c r="M2728" i="1" s="1"/>
  <c r="N2727" i="1"/>
  <c r="K2729" i="1" l="1"/>
  <c r="L2729" i="1" s="1"/>
  <c r="M2729" i="1" s="1"/>
  <c r="N2728" i="1"/>
  <c r="K2730" i="1" l="1"/>
  <c r="L2730" i="1" s="1"/>
  <c r="M2730" i="1" s="1"/>
  <c r="N2729" i="1"/>
  <c r="K2731" i="1" l="1"/>
  <c r="L2731" i="1" s="1"/>
  <c r="M2731" i="1" s="1"/>
  <c r="N2730" i="1"/>
  <c r="K2732" i="1" l="1"/>
  <c r="L2732" i="1" s="1"/>
  <c r="M2732" i="1" s="1"/>
  <c r="N2731" i="1"/>
  <c r="K2733" i="1" l="1"/>
  <c r="L2733" i="1" s="1"/>
  <c r="M2733" i="1" s="1"/>
  <c r="N2732" i="1"/>
  <c r="K2734" i="1" l="1"/>
  <c r="L2734" i="1" s="1"/>
  <c r="M2734" i="1" s="1"/>
  <c r="N2733" i="1"/>
  <c r="K2735" i="1" l="1"/>
  <c r="L2735" i="1" s="1"/>
  <c r="M2735" i="1" s="1"/>
  <c r="N2734" i="1"/>
  <c r="K2736" i="1" l="1"/>
  <c r="L2736" i="1" s="1"/>
  <c r="M2736" i="1" s="1"/>
  <c r="N2735" i="1"/>
  <c r="K2737" i="1" l="1"/>
  <c r="L2737" i="1" s="1"/>
  <c r="M2737" i="1" s="1"/>
  <c r="N2736" i="1"/>
  <c r="K2738" i="1" l="1"/>
  <c r="L2738" i="1" s="1"/>
  <c r="M2738" i="1" s="1"/>
  <c r="N2737" i="1"/>
  <c r="K2739" i="1" l="1"/>
  <c r="L2739" i="1" s="1"/>
  <c r="M2739" i="1" s="1"/>
  <c r="N2738" i="1"/>
  <c r="K2740" i="1" l="1"/>
  <c r="L2740" i="1" s="1"/>
  <c r="M2740" i="1" s="1"/>
  <c r="N2739" i="1"/>
  <c r="K2741" i="1" l="1"/>
  <c r="L2741" i="1" s="1"/>
  <c r="M2741" i="1" s="1"/>
  <c r="N2740" i="1"/>
  <c r="K2742" i="1" l="1"/>
  <c r="L2742" i="1" s="1"/>
  <c r="M2742" i="1" s="1"/>
  <c r="N2741" i="1"/>
  <c r="K2743" i="1" l="1"/>
  <c r="L2743" i="1" s="1"/>
  <c r="M2743" i="1" s="1"/>
  <c r="N2742" i="1"/>
  <c r="K2744" i="1" l="1"/>
  <c r="L2744" i="1" s="1"/>
  <c r="M2744" i="1" s="1"/>
  <c r="N2743" i="1"/>
  <c r="K2745" i="1" l="1"/>
  <c r="L2745" i="1" s="1"/>
  <c r="M2745" i="1" s="1"/>
  <c r="N2744" i="1"/>
  <c r="K2746" i="1" l="1"/>
  <c r="L2746" i="1" s="1"/>
  <c r="M2746" i="1" s="1"/>
  <c r="N2745" i="1"/>
  <c r="K2747" i="1" l="1"/>
  <c r="L2747" i="1" s="1"/>
  <c r="M2747" i="1" s="1"/>
  <c r="N2746" i="1"/>
  <c r="K2748" i="1" l="1"/>
  <c r="L2748" i="1" s="1"/>
  <c r="M2748" i="1" s="1"/>
  <c r="N2747" i="1"/>
  <c r="K2749" i="1" l="1"/>
  <c r="L2749" i="1" s="1"/>
  <c r="M2749" i="1" s="1"/>
  <c r="N2748" i="1"/>
  <c r="K2750" i="1" l="1"/>
  <c r="L2750" i="1" s="1"/>
  <c r="M2750" i="1" s="1"/>
  <c r="N2749" i="1"/>
  <c r="K2751" i="1" l="1"/>
  <c r="L2751" i="1" s="1"/>
  <c r="M2751" i="1" s="1"/>
  <c r="N2750" i="1"/>
  <c r="K2752" i="1" l="1"/>
  <c r="L2752" i="1" s="1"/>
  <c r="M2752" i="1" s="1"/>
  <c r="N2751" i="1"/>
  <c r="K2753" i="1" l="1"/>
  <c r="L2753" i="1" s="1"/>
  <c r="M2753" i="1" s="1"/>
  <c r="N2752" i="1"/>
  <c r="K2754" i="1" l="1"/>
  <c r="L2754" i="1" s="1"/>
  <c r="M2754" i="1" s="1"/>
  <c r="N2753" i="1"/>
  <c r="K2755" i="1" l="1"/>
  <c r="L2755" i="1" s="1"/>
  <c r="M2755" i="1" s="1"/>
  <c r="N2754" i="1"/>
  <c r="K2756" i="1" l="1"/>
  <c r="L2756" i="1" s="1"/>
  <c r="M2756" i="1" s="1"/>
  <c r="N2755" i="1"/>
  <c r="K2757" i="1" l="1"/>
  <c r="L2757" i="1" s="1"/>
  <c r="M2757" i="1" s="1"/>
  <c r="N2756" i="1"/>
  <c r="K2758" i="1" l="1"/>
  <c r="L2758" i="1" s="1"/>
  <c r="M2758" i="1" s="1"/>
  <c r="N2757" i="1"/>
  <c r="K2759" i="1" l="1"/>
  <c r="L2759" i="1" s="1"/>
  <c r="M2759" i="1" s="1"/>
  <c r="N2758" i="1"/>
  <c r="K2760" i="1" l="1"/>
  <c r="L2760" i="1" s="1"/>
  <c r="M2760" i="1" s="1"/>
  <c r="N2759" i="1"/>
  <c r="K2761" i="1" l="1"/>
  <c r="L2761" i="1" s="1"/>
  <c r="M2761" i="1" s="1"/>
  <c r="N2760" i="1"/>
  <c r="K2762" i="1" l="1"/>
  <c r="L2762" i="1" s="1"/>
  <c r="M2762" i="1" s="1"/>
  <c r="N2761" i="1"/>
  <c r="K2763" i="1" l="1"/>
  <c r="L2763" i="1" s="1"/>
  <c r="M2763" i="1" s="1"/>
  <c r="N2762" i="1"/>
  <c r="K2764" i="1" l="1"/>
  <c r="L2764" i="1" s="1"/>
  <c r="M2764" i="1" s="1"/>
  <c r="N2763" i="1"/>
  <c r="K2765" i="1" l="1"/>
  <c r="L2765" i="1" s="1"/>
  <c r="M2765" i="1" s="1"/>
  <c r="N2764" i="1"/>
  <c r="K2766" i="1" l="1"/>
  <c r="L2766" i="1" s="1"/>
  <c r="M2766" i="1" s="1"/>
  <c r="N2765" i="1"/>
  <c r="K2767" i="1" l="1"/>
  <c r="L2767" i="1" s="1"/>
  <c r="M2767" i="1" s="1"/>
  <c r="N2766" i="1"/>
  <c r="K2768" i="1" l="1"/>
  <c r="L2768" i="1" s="1"/>
  <c r="M2768" i="1" s="1"/>
  <c r="N2767" i="1"/>
  <c r="K2769" i="1" l="1"/>
  <c r="L2769" i="1" s="1"/>
  <c r="M2769" i="1" s="1"/>
  <c r="N2768" i="1"/>
  <c r="K2770" i="1" l="1"/>
  <c r="L2770" i="1" s="1"/>
  <c r="M2770" i="1" s="1"/>
  <c r="N2769" i="1"/>
  <c r="K2771" i="1" l="1"/>
  <c r="L2771" i="1" s="1"/>
  <c r="M2771" i="1" s="1"/>
  <c r="N2770" i="1"/>
  <c r="K2772" i="1" l="1"/>
  <c r="L2772" i="1" s="1"/>
  <c r="M2772" i="1" s="1"/>
  <c r="N2771" i="1"/>
  <c r="K2773" i="1" l="1"/>
  <c r="L2773" i="1" s="1"/>
  <c r="M2773" i="1" s="1"/>
  <c r="N2772" i="1"/>
  <c r="K2774" i="1" l="1"/>
  <c r="L2774" i="1" s="1"/>
  <c r="M2774" i="1" s="1"/>
  <c r="N2773" i="1"/>
  <c r="K2775" i="1" l="1"/>
  <c r="L2775" i="1" s="1"/>
  <c r="M2775" i="1" s="1"/>
  <c r="N2774" i="1"/>
  <c r="K2776" i="1" l="1"/>
  <c r="L2776" i="1" s="1"/>
  <c r="M2776" i="1" s="1"/>
  <c r="N2775" i="1"/>
  <c r="K2777" i="1" l="1"/>
  <c r="L2777" i="1" s="1"/>
  <c r="M2777" i="1" s="1"/>
  <c r="N2776" i="1"/>
  <c r="K2778" i="1" l="1"/>
  <c r="L2778" i="1" s="1"/>
  <c r="M2778" i="1" s="1"/>
  <c r="N2777" i="1"/>
  <c r="K2779" i="1" l="1"/>
  <c r="L2779" i="1" s="1"/>
  <c r="M2779" i="1" s="1"/>
  <c r="N2778" i="1"/>
  <c r="K2780" i="1" l="1"/>
  <c r="L2780" i="1" s="1"/>
  <c r="M2780" i="1" s="1"/>
  <c r="N2779" i="1"/>
  <c r="K2781" i="1" l="1"/>
  <c r="L2781" i="1" s="1"/>
  <c r="M2781" i="1" s="1"/>
  <c r="N2780" i="1"/>
  <c r="K2782" i="1" l="1"/>
  <c r="L2782" i="1" s="1"/>
  <c r="M2782" i="1" s="1"/>
  <c r="N2781" i="1"/>
  <c r="K2783" i="1" l="1"/>
  <c r="L2783" i="1" s="1"/>
  <c r="M2783" i="1" s="1"/>
  <c r="N2782" i="1"/>
  <c r="K2784" i="1" l="1"/>
  <c r="L2784" i="1" s="1"/>
  <c r="M2784" i="1" s="1"/>
  <c r="N2783" i="1"/>
  <c r="K2785" i="1" l="1"/>
  <c r="L2785" i="1" s="1"/>
  <c r="M2785" i="1" s="1"/>
  <c r="N2784" i="1"/>
  <c r="K2786" i="1" l="1"/>
  <c r="L2786" i="1" s="1"/>
  <c r="M2786" i="1" s="1"/>
  <c r="N2785" i="1"/>
  <c r="K2787" i="1" l="1"/>
  <c r="L2787" i="1" s="1"/>
  <c r="M2787" i="1" s="1"/>
  <c r="N2786" i="1"/>
  <c r="K2788" i="1" l="1"/>
  <c r="L2788" i="1" s="1"/>
  <c r="M2788" i="1" s="1"/>
  <c r="N2787" i="1"/>
  <c r="K2789" i="1" l="1"/>
  <c r="L2789" i="1" s="1"/>
  <c r="M2789" i="1" s="1"/>
  <c r="N2788" i="1"/>
  <c r="K2790" i="1" l="1"/>
  <c r="L2790" i="1" s="1"/>
  <c r="M2790" i="1" s="1"/>
  <c r="N2789" i="1"/>
  <c r="K2791" i="1" l="1"/>
  <c r="L2791" i="1" s="1"/>
  <c r="M2791" i="1" s="1"/>
  <c r="N2790" i="1"/>
  <c r="K2792" i="1" l="1"/>
  <c r="L2792" i="1" s="1"/>
  <c r="M2792" i="1" s="1"/>
  <c r="N2791" i="1"/>
  <c r="K2793" i="1" l="1"/>
  <c r="L2793" i="1" s="1"/>
  <c r="M2793" i="1" s="1"/>
  <c r="N2792" i="1"/>
  <c r="K2794" i="1" l="1"/>
  <c r="L2794" i="1" s="1"/>
  <c r="M2794" i="1" s="1"/>
  <c r="N2793" i="1"/>
  <c r="K2795" i="1" l="1"/>
  <c r="L2795" i="1" s="1"/>
  <c r="M2795" i="1" s="1"/>
  <c r="N2794" i="1"/>
  <c r="K2796" i="1" l="1"/>
  <c r="L2796" i="1" s="1"/>
  <c r="M2796" i="1" s="1"/>
  <c r="N2795" i="1"/>
  <c r="K2797" i="1" l="1"/>
  <c r="L2797" i="1" s="1"/>
  <c r="M2797" i="1" s="1"/>
  <c r="N2796" i="1"/>
  <c r="K2798" i="1" l="1"/>
  <c r="L2798" i="1" s="1"/>
  <c r="M2798" i="1" s="1"/>
  <c r="N2797" i="1"/>
  <c r="K2799" i="1" l="1"/>
  <c r="L2799" i="1" s="1"/>
  <c r="M2799" i="1" s="1"/>
  <c r="N2798" i="1"/>
  <c r="K2800" i="1" l="1"/>
  <c r="L2800" i="1" s="1"/>
  <c r="M2800" i="1" s="1"/>
  <c r="N2799" i="1"/>
  <c r="K2801" i="1" l="1"/>
  <c r="L2801" i="1" s="1"/>
  <c r="M2801" i="1" s="1"/>
  <c r="N2800" i="1"/>
  <c r="K2802" i="1" l="1"/>
  <c r="L2802" i="1" s="1"/>
  <c r="M2802" i="1" s="1"/>
  <c r="N2801" i="1"/>
  <c r="K2803" i="1" l="1"/>
  <c r="L2803" i="1" s="1"/>
  <c r="M2803" i="1" s="1"/>
  <c r="N2802" i="1"/>
  <c r="K2804" i="1" l="1"/>
  <c r="L2804" i="1" s="1"/>
  <c r="M2804" i="1" s="1"/>
  <c r="N2803" i="1"/>
  <c r="K2805" i="1" l="1"/>
  <c r="L2805" i="1" s="1"/>
  <c r="M2805" i="1" s="1"/>
  <c r="N2804" i="1"/>
  <c r="K2806" i="1" l="1"/>
  <c r="L2806" i="1" s="1"/>
  <c r="M2806" i="1" s="1"/>
  <c r="N2805" i="1"/>
  <c r="K2807" i="1" l="1"/>
  <c r="L2807" i="1" s="1"/>
  <c r="M2807" i="1" s="1"/>
  <c r="N2806" i="1"/>
  <c r="K2808" i="1" l="1"/>
  <c r="L2808" i="1" s="1"/>
  <c r="M2808" i="1" s="1"/>
  <c r="N2807" i="1"/>
  <c r="K2809" i="1" l="1"/>
  <c r="L2809" i="1" s="1"/>
  <c r="M2809" i="1" s="1"/>
  <c r="N2808" i="1"/>
  <c r="K2810" i="1" l="1"/>
  <c r="L2810" i="1" s="1"/>
  <c r="M2810" i="1" s="1"/>
  <c r="N2809" i="1"/>
  <c r="K2811" i="1" l="1"/>
  <c r="L2811" i="1" s="1"/>
  <c r="M2811" i="1" s="1"/>
  <c r="N2810" i="1"/>
  <c r="K2812" i="1" l="1"/>
  <c r="L2812" i="1" s="1"/>
  <c r="M2812" i="1" s="1"/>
  <c r="N2811" i="1"/>
  <c r="K2813" i="1" l="1"/>
  <c r="L2813" i="1" s="1"/>
  <c r="M2813" i="1" s="1"/>
  <c r="N2812" i="1"/>
  <c r="K2814" i="1" l="1"/>
  <c r="L2814" i="1" s="1"/>
  <c r="M2814" i="1" s="1"/>
  <c r="N2813" i="1"/>
  <c r="K2815" i="1" l="1"/>
  <c r="L2815" i="1" s="1"/>
  <c r="M2815" i="1" s="1"/>
  <c r="N2814" i="1"/>
  <c r="K2816" i="1" l="1"/>
  <c r="L2816" i="1" s="1"/>
  <c r="M2816" i="1" s="1"/>
  <c r="N2815" i="1"/>
  <c r="K2817" i="1" l="1"/>
  <c r="L2817" i="1" s="1"/>
  <c r="M2817" i="1" s="1"/>
  <c r="N2816" i="1"/>
  <c r="K2818" i="1" l="1"/>
  <c r="L2818" i="1" s="1"/>
  <c r="M2818" i="1" s="1"/>
  <c r="N2817" i="1"/>
  <c r="K2819" i="1" l="1"/>
  <c r="L2819" i="1" s="1"/>
  <c r="M2819" i="1" s="1"/>
  <c r="N2818" i="1"/>
  <c r="K2820" i="1" l="1"/>
  <c r="L2820" i="1" s="1"/>
  <c r="M2820" i="1" s="1"/>
  <c r="N2819" i="1"/>
  <c r="K2821" i="1" l="1"/>
  <c r="L2821" i="1" s="1"/>
  <c r="M2821" i="1" s="1"/>
  <c r="N2820" i="1"/>
  <c r="K2822" i="1" l="1"/>
  <c r="L2822" i="1" s="1"/>
  <c r="M2822" i="1" s="1"/>
  <c r="N2821" i="1"/>
  <c r="K2823" i="1" l="1"/>
  <c r="L2823" i="1" s="1"/>
  <c r="M2823" i="1" s="1"/>
  <c r="N2822" i="1"/>
  <c r="K2824" i="1" l="1"/>
  <c r="L2824" i="1" s="1"/>
  <c r="M2824" i="1" s="1"/>
  <c r="N2823" i="1"/>
  <c r="K2825" i="1" l="1"/>
  <c r="L2825" i="1" s="1"/>
  <c r="M2825" i="1" s="1"/>
  <c r="N2824" i="1"/>
  <c r="K2826" i="1" l="1"/>
  <c r="L2826" i="1" s="1"/>
  <c r="M2826" i="1" s="1"/>
  <c r="N2825" i="1"/>
  <c r="K2827" i="1" l="1"/>
  <c r="L2827" i="1" s="1"/>
  <c r="M2827" i="1" s="1"/>
  <c r="N2826" i="1"/>
  <c r="K2828" i="1" l="1"/>
  <c r="L2828" i="1" s="1"/>
  <c r="M2828" i="1" s="1"/>
  <c r="N2827" i="1"/>
  <c r="K2829" i="1" l="1"/>
  <c r="L2829" i="1" s="1"/>
  <c r="M2829" i="1" s="1"/>
  <c r="N2828" i="1"/>
  <c r="K2830" i="1" l="1"/>
  <c r="L2830" i="1" s="1"/>
  <c r="M2830" i="1" s="1"/>
  <c r="N2829" i="1"/>
  <c r="K2831" i="1" l="1"/>
  <c r="L2831" i="1" s="1"/>
  <c r="M2831" i="1" s="1"/>
  <c r="N2830" i="1"/>
  <c r="K2832" i="1" l="1"/>
  <c r="L2832" i="1" s="1"/>
  <c r="M2832" i="1" s="1"/>
  <c r="N2831" i="1"/>
  <c r="K2833" i="1" l="1"/>
  <c r="L2833" i="1" s="1"/>
  <c r="M2833" i="1" s="1"/>
  <c r="N2832" i="1"/>
  <c r="K2834" i="1" l="1"/>
  <c r="L2834" i="1" s="1"/>
  <c r="M2834" i="1" s="1"/>
  <c r="N2833" i="1"/>
  <c r="K2835" i="1" l="1"/>
  <c r="L2835" i="1" s="1"/>
  <c r="M2835" i="1" s="1"/>
  <c r="N2834" i="1"/>
  <c r="K2836" i="1" l="1"/>
  <c r="L2836" i="1" s="1"/>
  <c r="M2836" i="1" s="1"/>
  <c r="N2835" i="1"/>
  <c r="K2837" i="1" l="1"/>
  <c r="L2837" i="1" s="1"/>
  <c r="M2837" i="1" s="1"/>
  <c r="N2836" i="1"/>
  <c r="K2838" i="1" l="1"/>
  <c r="L2838" i="1" s="1"/>
  <c r="M2838" i="1" s="1"/>
  <c r="N2837" i="1"/>
  <c r="K2839" i="1" l="1"/>
  <c r="L2839" i="1" s="1"/>
  <c r="M2839" i="1" s="1"/>
  <c r="N2838" i="1"/>
  <c r="K2840" i="1" l="1"/>
  <c r="L2840" i="1" s="1"/>
  <c r="M2840" i="1" s="1"/>
  <c r="N2839" i="1"/>
  <c r="K2841" i="1" l="1"/>
  <c r="L2841" i="1" s="1"/>
  <c r="M2841" i="1" s="1"/>
  <c r="N2840" i="1"/>
  <c r="K2842" i="1" l="1"/>
  <c r="L2842" i="1" s="1"/>
  <c r="M2842" i="1" s="1"/>
  <c r="N2841" i="1"/>
  <c r="K2843" i="1" l="1"/>
  <c r="L2843" i="1" s="1"/>
  <c r="M2843" i="1" s="1"/>
  <c r="N2842" i="1"/>
  <c r="K2844" i="1" l="1"/>
  <c r="L2844" i="1" s="1"/>
  <c r="M2844" i="1" s="1"/>
  <c r="N2843" i="1"/>
  <c r="K2845" i="1" l="1"/>
  <c r="L2845" i="1" s="1"/>
  <c r="M2845" i="1" s="1"/>
  <c r="N2844" i="1"/>
  <c r="K2846" i="1" l="1"/>
  <c r="L2846" i="1" s="1"/>
  <c r="M2846" i="1" s="1"/>
  <c r="N2845" i="1"/>
  <c r="K2847" i="1" l="1"/>
  <c r="L2847" i="1" s="1"/>
  <c r="M2847" i="1" s="1"/>
  <c r="N2846" i="1"/>
  <c r="K2848" i="1" l="1"/>
  <c r="L2848" i="1" s="1"/>
  <c r="M2848" i="1" s="1"/>
  <c r="N2847" i="1"/>
  <c r="K2849" i="1" l="1"/>
  <c r="L2849" i="1" s="1"/>
  <c r="M2849" i="1" s="1"/>
  <c r="N2848" i="1"/>
  <c r="K2850" i="1" l="1"/>
  <c r="L2850" i="1" s="1"/>
  <c r="M2850" i="1" s="1"/>
  <c r="N2849" i="1"/>
  <c r="K2851" i="1" l="1"/>
  <c r="L2851" i="1" s="1"/>
  <c r="M2851" i="1" s="1"/>
  <c r="N2850" i="1"/>
  <c r="K2852" i="1" l="1"/>
  <c r="L2852" i="1" s="1"/>
  <c r="M2852" i="1" s="1"/>
  <c r="N2851" i="1"/>
  <c r="K2853" i="1" l="1"/>
  <c r="L2853" i="1" s="1"/>
  <c r="M2853" i="1" s="1"/>
  <c r="N2852" i="1"/>
  <c r="K2854" i="1" l="1"/>
  <c r="L2854" i="1" s="1"/>
  <c r="M2854" i="1" s="1"/>
  <c r="N2853" i="1"/>
  <c r="K2855" i="1" l="1"/>
  <c r="L2855" i="1" s="1"/>
  <c r="M2855" i="1" s="1"/>
  <c r="N2854" i="1"/>
  <c r="K2856" i="1" l="1"/>
  <c r="L2856" i="1" s="1"/>
  <c r="M2856" i="1" s="1"/>
  <c r="N2855" i="1"/>
  <c r="K2857" i="1" l="1"/>
  <c r="L2857" i="1" s="1"/>
  <c r="M2857" i="1" s="1"/>
  <c r="N2856" i="1"/>
  <c r="K2858" i="1" l="1"/>
  <c r="L2858" i="1" s="1"/>
  <c r="M2858" i="1" s="1"/>
  <c r="N2857" i="1"/>
  <c r="K2859" i="1" l="1"/>
  <c r="L2859" i="1" s="1"/>
  <c r="M2859" i="1" s="1"/>
  <c r="N2858" i="1"/>
  <c r="K2860" i="1" l="1"/>
  <c r="L2860" i="1" s="1"/>
  <c r="M2860" i="1" s="1"/>
  <c r="N2859" i="1"/>
  <c r="K2861" i="1" l="1"/>
  <c r="L2861" i="1" s="1"/>
  <c r="M2861" i="1" s="1"/>
  <c r="N2860" i="1"/>
  <c r="K2862" i="1" l="1"/>
  <c r="L2862" i="1" s="1"/>
  <c r="M2862" i="1" s="1"/>
  <c r="N2861" i="1"/>
  <c r="K2863" i="1" l="1"/>
  <c r="L2863" i="1" s="1"/>
  <c r="M2863" i="1" s="1"/>
  <c r="N2862" i="1"/>
  <c r="K2864" i="1" l="1"/>
  <c r="L2864" i="1" s="1"/>
  <c r="M2864" i="1" s="1"/>
  <c r="N2863" i="1"/>
  <c r="K2865" i="1" l="1"/>
  <c r="L2865" i="1" s="1"/>
  <c r="M2865" i="1" s="1"/>
  <c r="N2864" i="1"/>
  <c r="K2866" i="1" l="1"/>
  <c r="L2866" i="1" s="1"/>
  <c r="M2866" i="1" s="1"/>
  <c r="N2865" i="1"/>
  <c r="K2867" i="1" l="1"/>
  <c r="L2867" i="1" s="1"/>
  <c r="M2867" i="1" s="1"/>
  <c r="N2866" i="1"/>
  <c r="K2868" i="1" l="1"/>
  <c r="L2868" i="1" s="1"/>
  <c r="M2868" i="1" s="1"/>
  <c r="N2867" i="1"/>
  <c r="K2869" i="1" l="1"/>
  <c r="L2869" i="1" s="1"/>
  <c r="M2869" i="1" s="1"/>
  <c r="N2868" i="1"/>
  <c r="K2870" i="1" l="1"/>
  <c r="L2870" i="1" s="1"/>
  <c r="M2870" i="1" s="1"/>
  <c r="N2869" i="1"/>
  <c r="K2871" i="1" l="1"/>
  <c r="L2871" i="1" s="1"/>
  <c r="M2871" i="1" s="1"/>
  <c r="N2870" i="1"/>
  <c r="K2872" i="1" l="1"/>
  <c r="L2872" i="1" s="1"/>
  <c r="M2872" i="1" s="1"/>
  <c r="N2871" i="1"/>
  <c r="K2873" i="1" l="1"/>
  <c r="L2873" i="1" s="1"/>
  <c r="M2873" i="1" s="1"/>
  <c r="N2872" i="1"/>
  <c r="K2874" i="1" l="1"/>
  <c r="L2874" i="1" s="1"/>
  <c r="M2874" i="1" s="1"/>
  <c r="N2873" i="1"/>
  <c r="K2875" i="1" l="1"/>
  <c r="L2875" i="1" s="1"/>
  <c r="M2875" i="1" s="1"/>
  <c r="N2874" i="1"/>
  <c r="K2876" i="1" l="1"/>
  <c r="L2876" i="1" s="1"/>
  <c r="M2876" i="1" s="1"/>
  <c r="N2875" i="1"/>
  <c r="K2877" i="1" l="1"/>
  <c r="L2877" i="1" s="1"/>
  <c r="M2877" i="1" s="1"/>
  <c r="N2876" i="1"/>
  <c r="K2878" i="1" l="1"/>
  <c r="L2878" i="1" s="1"/>
  <c r="M2878" i="1" s="1"/>
  <c r="N2877" i="1"/>
  <c r="K2879" i="1" l="1"/>
  <c r="L2879" i="1" s="1"/>
  <c r="M2879" i="1" s="1"/>
  <c r="N2878" i="1"/>
  <c r="K2880" i="1" l="1"/>
  <c r="L2880" i="1" s="1"/>
  <c r="M2880" i="1" s="1"/>
  <c r="N2879" i="1"/>
  <c r="K2881" i="1" l="1"/>
  <c r="L2881" i="1" s="1"/>
  <c r="M2881" i="1" s="1"/>
  <c r="N2880" i="1"/>
  <c r="K2882" i="1" l="1"/>
  <c r="L2882" i="1" s="1"/>
  <c r="M2882" i="1" s="1"/>
  <c r="N2881" i="1"/>
  <c r="K2883" i="1" l="1"/>
  <c r="L2883" i="1" s="1"/>
  <c r="M2883" i="1" s="1"/>
  <c r="N2882" i="1"/>
  <c r="K2884" i="1" l="1"/>
  <c r="L2884" i="1" s="1"/>
  <c r="M2884" i="1" s="1"/>
  <c r="N2883" i="1"/>
  <c r="K2885" i="1" l="1"/>
  <c r="L2885" i="1" s="1"/>
  <c r="M2885" i="1" s="1"/>
  <c r="N2884" i="1"/>
  <c r="K2886" i="1" l="1"/>
  <c r="L2886" i="1" s="1"/>
  <c r="M2886" i="1" s="1"/>
  <c r="N2885" i="1"/>
  <c r="K2887" i="1" l="1"/>
  <c r="L2887" i="1" s="1"/>
  <c r="M2887" i="1" s="1"/>
  <c r="N2886" i="1"/>
  <c r="K2888" i="1" l="1"/>
  <c r="L2888" i="1" s="1"/>
  <c r="M2888" i="1" s="1"/>
  <c r="N2887" i="1"/>
  <c r="K2889" i="1" l="1"/>
  <c r="L2889" i="1" s="1"/>
  <c r="M2889" i="1" s="1"/>
  <c r="N2888" i="1"/>
  <c r="K2890" i="1" l="1"/>
  <c r="L2890" i="1" s="1"/>
  <c r="M2890" i="1" s="1"/>
  <c r="N2889" i="1"/>
  <c r="K2891" i="1" l="1"/>
  <c r="N2890" i="1"/>
  <c r="O19" i="2" l="1"/>
  <c r="Q19" i="2"/>
  <c r="L2891" i="1"/>
  <c r="M2891" i="1" s="1"/>
  <c r="C14" i="2" s="1"/>
  <c r="P19" i="2"/>
  <c r="O15" i="2" l="1"/>
  <c r="O16" i="2" s="1"/>
  <c r="O18" i="2" s="1"/>
  <c r="O14" i="2"/>
  <c r="N2891" i="1"/>
  <c r="P14" i="2"/>
  <c r="Q15" i="2"/>
  <c r="Q16" i="2" s="1"/>
  <c r="Q18" i="2" s="1"/>
  <c r="P15" i="2"/>
  <c r="P16" i="2" s="1"/>
  <c r="P18" i="2" s="1"/>
  <c r="Q14" i="2"/>
  <c r="O17" i="2" l="1"/>
  <c r="P17" i="2"/>
  <c r="Q17" i="2"/>
</calcChain>
</file>

<file path=xl/sharedStrings.xml><?xml version="1.0" encoding="utf-8"?>
<sst xmlns="http://schemas.openxmlformats.org/spreadsheetml/2006/main" count="58" uniqueCount="49">
  <si>
    <t xml:space="preserve">      时间</t>
  </si>
  <si>
    <t xml:space="preserve">    收盘</t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</si>
  <si>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</si>
  <si>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</si>
  <si>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</si>
  <si>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回撤</t>
    <phoneticPr fontId="18" type="noConversion"/>
  </si>
  <si>
    <t>沪深300</t>
    <phoneticPr fontId="18" type="noConversion"/>
  </si>
  <si>
    <t>日收益率</t>
    <phoneticPr fontId="18" type="noConversion"/>
  </si>
  <si>
    <t>净值</t>
    <phoneticPr fontId="18" type="noConversion"/>
  </si>
  <si>
    <t>夏普比例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</si>
  <si>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</si>
  <si>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</si>
  <si>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</si>
  <si>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年平均交易次数</t>
    <phoneticPr fontId="18" type="noConversion"/>
  </si>
  <si>
    <t>佣金及印花税</t>
    <phoneticPr fontId="18" type="noConversion"/>
  </si>
  <si>
    <t>买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</si>
  <si>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</si>
  <si>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</si>
  <si>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</si>
  <si>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</si>
  <si>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</si>
  <si>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A1</t>
    <phoneticPr fontId="18" type="noConversion"/>
  </si>
  <si>
    <t>A2</t>
    <phoneticPr fontId="18" type="noConversion"/>
  </si>
  <si>
    <t>A3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</si>
  <si>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</si>
  <si>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</si>
  <si>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</si>
  <si>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</si>
  <si>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</si>
  <si>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</si>
  <si>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A1=10%,A2=0，A3=-10%,N变化对应值</t>
    <phoneticPr fontId="18" type="noConversion"/>
  </si>
  <si>
    <t>N=18，A2=0，A3=-A1不变，A1变化对应值</t>
    <phoneticPr fontId="18" type="noConversion"/>
  </si>
  <si>
    <t>解释</t>
    <phoneticPr fontId="18" type="noConversion"/>
  </si>
  <si>
    <t>条件</t>
    <phoneticPr fontId="18" type="noConversion"/>
  </si>
  <si>
    <t>策略</t>
    <phoneticPr fontId="18" type="noConversion"/>
  </si>
  <si>
    <t>过强转弱</t>
    <phoneticPr fontId="18" type="noConversion"/>
  </si>
  <si>
    <t>&gt;A1</t>
    <phoneticPr fontId="18" type="noConversion"/>
  </si>
  <si>
    <t>卖出</t>
    <phoneticPr fontId="18" type="noConversion"/>
  </si>
  <si>
    <t>A1：过涨线</t>
    <phoneticPr fontId="18" type="noConversion"/>
  </si>
  <si>
    <t>强者恒强</t>
    <phoneticPr fontId="18" type="noConversion"/>
  </si>
  <si>
    <t>&lt;A1而且&gt;A2</t>
    <phoneticPr fontId="18" type="noConversion"/>
  </si>
  <si>
    <t>买入</t>
    <phoneticPr fontId="18" type="noConversion"/>
  </si>
  <si>
    <t>A2：平衡线</t>
    <phoneticPr fontId="18" type="noConversion"/>
  </si>
  <si>
    <t>弱者恒弱</t>
    <phoneticPr fontId="18" type="noConversion"/>
  </si>
  <si>
    <t>&lt;A2而且&gt;A3</t>
    <phoneticPr fontId="18" type="noConversion"/>
  </si>
  <si>
    <t>A3：过跌线</t>
    <phoneticPr fontId="18" type="noConversion"/>
  </si>
  <si>
    <t>过弱转强</t>
    <phoneticPr fontId="18" type="noConversion"/>
  </si>
  <si>
    <t>&lt;A3</t>
    <phoneticPr fontId="18" type="noConversion"/>
  </si>
  <si>
    <t>BIAS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</si>
</sst>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0" fontId="0" fillId="0" borderId="10" xfId="0" applyFill="1" applyBorder="1">
      <alignment vertical="center"/>
    </xf>
    <xf numFmtId="2" fontId="0" fillId="0" borderId="10" xfId="0" applyNumberFormat="1" applyBorder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2" fontId="0" fillId="33" borderId="10" xfId="0" applyNumberFormat="1" applyFill="1" applyBorder="1">
      <alignment vertical="center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0" fontId="0" fillId="33" borderId="0" xfId="0" applyFill="1" applyAlignment="1"/>
    <xf numFmtId="10" fontId="0" fillId="33" borderId="0" xfId="1" applyNumberFormat="1" applyFont="1" applyFill="1">
      <alignment vertical="center"/>
    </xf>
    <xf numFmtId="10" fontId="0" fillId="34" borderId="10" xfId="1" applyNumberFormat="1" applyFont="1" applyFill="1" applyBorder="1">
      <alignment vertical="center"/>
    </xf>
    <xf numFmtId="0" fontId="0" fillId="34" borderId="10" xfId="0" applyFill="1" applyBorder="1">
      <alignment vertical="center"/>
    </xf>
    <xf numFmtId="9" fontId="0" fillId="34" borderId="10" xfId="0" applyNumberFormat="1" applyFill="1" applyBorder="1" applyAlignment="1">
      <alignment horizontal="center" vertical="center" wrapText="1"/>
    </xf>
    <xf numFmtId="14" fontId="0" fillId="34" borderId="10" xfId="0" applyNumberFormat="1" applyFill="1" applyBorder="1">
      <alignment vertical="center"/>
    </xf>
    <xf numFmtId="2" fontId="0" fillId="34" borderId="10" xfId="0" applyNumberFormat="1" applyFill="1" applyBorder="1">
      <alignment vertical="center"/>
    </xf>
    <xf numFmtId="9" fontId="0" fillId="33" borderId="0" xfId="0" applyNumberFormat="1" applyFill="1">
      <alignment vertical="center"/>
    </xf>
    <xf numFmtId="0" fontId="0" fillId="34" borderId="10" xfId="1" quotePrefix="1" applyNumberFormat="1" applyFont="1" applyFill="1" applyBorder="1" applyAlignment="1">
      <alignment horizontal="center" vertical="center" wrapText="1"/>
    </xf>
    <xf numFmtId="9" fontId="0" fillId="0" borderId="10" xfId="1" quotePrefix="1" applyNumberFormat="1" applyFont="1" applyBorder="1" applyAlignment="1">
      <alignment horizontal="center" vertical="center" wrapText="1"/>
    </xf>
    <xf numFmtId="9" fontId="0" fillId="34" borderId="10" xfId="1" quotePrefix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11" xfId="0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2</xdr:col>
      <xdr:colOff>677325</xdr:colOff>
      <xdr:row>4</xdr:row>
      <xdr:rowOff>9525</xdr:rowOff>
    </xdr:to>
    <xdr:cxnSp macro="">
      <xdr:nvCxnSpPr>
        <xdr:cNvPr id="5" name="直接箭头连接符 4"/>
        <xdr:cNvCxnSpPr/>
      </xdr:nvCxnSpPr>
      <xdr:spPr>
        <a:xfrm>
          <a:off x="1371600" y="695325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7</xdr:row>
      <xdr:rowOff>9525</xdr:rowOff>
    </xdr:from>
    <xdr:to>
      <xdr:col>3</xdr:col>
      <xdr:colOff>1050</xdr:colOff>
      <xdr:row>7</xdr:row>
      <xdr:rowOff>9525</xdr:rowOff>
    </xdr:to>
    <xdr:cxnSp macro="">
      <xdr:nvCxnSpPr>
        <xdr:cNvPr id="6" name="直接箭头连接符 5"/>
        <xdr:cNvCxnSpPr/>
      </xdr:nvCxnSpPr>
      <xdr:spPr>
        <a:xfrm>
          <a:off x="1381125" y="1209675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19050</xdr:colOff>
      <xdr:row>10</xdr:row>
      <xdr:rowOff>0</xdr:rowOff>
    </xdr:from>
    <xdr:to>
      <xdr:col>3</xdr:col>
      <xdr:colOff>10575</xdr:colOff>
      <xdr:row>10</xdr:row>
      <xdr:rowOff>0</xdr:rowOff>
    </xdr:to>
    <xdr:cxnSp macro="">
      <xdr:nvCxnSpPr>
        <xdr:cNvPr id="7" name="直接箭头连接符 6"/>
        <xdr:cNvCxnSpPr/>
      </xdr:nvCxnSpPr>
      <xdr:spPr>
        <a:xfrm>
          <a:off x="1390650" y="1714500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91"/>
  <sheetViews>
    <sheetView workbookViewId="0">
      <pane xSplit="1" ySplit="1" topLeftCell="E2" activePane="bottomRight" state="frozen"/>
      <selection pane="topRight" activeCell="B1" sqref="B1"/>
      <selection pane="bottomLeft" activeCell="A2" sqref="A2"/>
      <selection pane="bottomRight" activeCell="J1" sqref="J1:J1048576"/>
    </sheetView>
  </sheetViews>
  <sheetFormatPr defaultRowHeight="13.5" x14ac:dyDescent="0.15"/>
  <cols>
    <col min="1" max="1" width="13.625" style="1" customWidth="1"/>
    <col min="5" max="5" width="9.5" style="2" bestFit="1" customWidth="1"/>
    <col min="6" max="6" width="12.5" style="19" customWidth="1"/>
    <col min="7" max="8" width="9.5" style="2" customWidth="1"/>
    <col min="9" max="9" width="12.25" style="2" customWidth="1"/>
    <col min="12" max="12" width="9" style="3"/>
    <col min="13" max="13" width="9" style="2"/>
    <col min="14" max="14" width="9.5" style="2" customWidth="1"/>
  </cols>
  <sheetData>
    <row r="1" spans="1:14" x14ac:dyDescent="0.15">
      <c r="A1" s="1" t="s">
        <v>0</v>
      </c>
      <c r="B1" t="s">
        <v>17</v>
      </c>
      <c r="C1" t="s">
        <v>18</v>
      </c>
      <c r="D1" t="s">
        <v>19</v>
      </c>
      <c r="E1" s="2" t="s">
        <v>1</v>
      </c>
      <c r="F1" s="20" t="s">
        <v>16</v>
      </c>
      <c r="G1" s="2" t="s">
        <v>10</v>
      </c>
      <c r="H1" s="2" t="s">
        <v>5</v>
      </c>
      <c r="I1" s="2" t="s">
        <v>48</v>
      </c>
      <c r="J1" s="2"/>
      <c r="K1" s="2" t="s">
        <v>12</v>
      </c>
      <c r="L1" s="3" t="s">
        <v>7</v>
      </c>
      <c r="M1" s="2" t="s">
        <v>8</v>
      </c>
      <c r="N1" s="2" t="s">
        <v>5</v>
      </c>
    </row>
    <row r="2" spans="1:14" x14ac:dyDescent="0.15">
      <c r="A2" s="1">
        <v>38356</v>
      </c>
      <c r="B2">
        <v>994.76</v>
      </c>
      <c r="C2">
        <v>994.76</v>
      </c>
      <c r="D2">
        <v>980.65</v>
      </c>
      <c r="E2" s="2">
        <v>982.79</v>
      </c>
      <c r="F2" s="19">
        <v>4431977472</v>
      </c>
      <c r="J2" t="s">
        <v>15</v>
      </c>
      <c r="M2" s="2">
        <v>1</v>
      </c>
    </row>
    <row r="3" spans="1:14" x14ac:dyDescent="0.15">
      <c r="A3" s="1">
        <v>38357</v>
      </c>
      <c r="B3">
        <v>981.57</v>
      </c>
      <c r="C3">
        <v>997.32</v>
      </c>
      <c r="D3">
        <v>979.87</v>
      </c>
      <c r="E3" s="2">
        <v>992.56</v>
      </c>
      <c r="F3" s="19">
        <v>4529208320</v>
      </c>
      <c r="G3" s="3">
        <f t="shared" ref="G3:G66" si="0">E3/E2-1</f>
        <v>9.9410860916371302E-3</v>
      </c>
      <c r="H3" s="3">
        <f>1-E3/MAX(E$2:E3)</f>
        <v>0</v>
      </c>
      <c r="I3" s="3">
        <f ca="1">IFERROR(E3/AVERAGE(OFFSET(E3,0,0,-计算结果!B$18,1))-1,E3/AVERAGE(OFFSET(E3,0,0,-ROW(),1))-1)</f>
        <v>4.9459589439846408E-3</v>
      </c>
      <c r="J3" s="4" t="str">
        <f ca="1">IF(OR(AND(I3&lt;计算结果!B$19,I3&gt;计算结果!B$20),I3&lt;计算结果!B$21),"买","卖")</f>
        <v>买</v>
      </c>
      <c r="K3" s="4"/>
      <c r="L3" s="3">
        <f>IF(J2="买",E3/E2-1,"")</f>
        <v>9.9410860916371302E-3</v>
      </c>
      <c r="M3" s="2">
        <f>IFERROR(M2*(1+L3),M2)</f>
        <v>1.0099410860916371</v>
      </c>
      <c r="N3" s="3">
        <f>1-M3/MAX(M$2:M3)</f>
        <v>0</v>
      </c>
    </row>
    <row r="4" spans="1:14" x14ac:dyDescent="0.15">
      <c r="A4" s="1">
        <v>38358</v>
      </c>
      <c r="B4">
        <v>993.33</v>
      </c>
      <c r="C4">
        <v>993.78</v>
      </c>
      <c r="D4">
        <v>980.33</v>
      </c>
      <c r="E4" s="2">
        <v>983.17</v>
      </c>
      <c r="F4" s="19">
        <v>3921015296</v>
      </c>
      <c r="G4" s="3">
        <f t="shared" si="0"/>
        <v>-9.4603852663818211E-3</v>
      </c>
      <c r="H4" s="3">
        <f>1-E4/MAX(E$2:E4)</f>
        <v>9.4603852663818211E-3</v>
      </c>
      <c r="I4" s="3">
        <f ca="1">IFERROR(E4/AVERAGE(OFFSET(E4,0,0,-计算结果!B$18,1))-1,E4/AVERAGE(OFFSET(E4,0,0,-ROW(),1))-1)</f>
        <v>-3.045441639738744E-3</v>
      </c>
      <c r="J4" s="4" t="str">
        <f ca="1">IF(OR(AND(I4&lt;计算结果!B$19,I4&gt;计算结果!B$20),I4&lt;计算结果!B$21),"买","卖")</f>
        <v>卖</v>
      </c>
      <c r="K4" s="4">
        <f t="shared" ref="K4:K67" ca="1" si="1">IF(J3&lt;&gt;J4,1,"")</f>
        <v>1</v>
      </c>
      <c r="L4" s="3">
        <f ca="1">IF(J3="买",E4/E3-1,0)-IF(K4=1,计算结果!B$17,0)</f>
        <v>-9.4603852663818211E-3</v>
      </c>
      <c r="M4" s="2">
        <f t="shared" ref="M4:M67" ca="1" si="2">IFERROR(M3*(1+L4),M3)</f>
        <v>1.0003866543208622</v>
      </c>
      <c r="N4" s="3">
        <f ca="1">1-M4/MAX(M$2:M4)</f>
        <v>9.4603852663818211E-3</v>
      </c>
    </row>
    <row r="5" spans="1:14" x14ac:dyDescent="0.15">
      <c r="A5" s="1">
        <v>38359</v>
      </c>
      <c r="B5">
        <v>983.04</v>
      </c>
      <c r="C5">
        <v>995.71</v>
      </c>
      <c r="D5">
        <v>979.81</v>
      </c>
      <c r="E5" s="2">
        <v>983.95</v>
      </c>
      <c r="F5" s="19">
        <v>4737469440</v>
      </c>
      <c r="G5" s="3">
        <f t="shared" si="0"/>
        <v>7.9335211611430978E-4</v>
      </c>
      <c r="H5" s="3">
        <f>1-E5/MAX(E$2:E5)</f>
        <v>8.6745385669378949E-3</v>
      </c>
      <c r="I5" s="3">
        <f ca="1">IFERROR(E5/AVERAGE(OFFSET(E5,0,0,-计算结果!B$18,1))-1,E5/AVERAGE(OFFSET(E5,0,0,-ROW(),1))-1)</f>
        <v>-1.6918327850307113E-3</v>
      </c>
      <c r="J5" s="4" t="str">
        <f ca="1">IF(OR(AND(I5&lt;计算结果!B$19,I5&gt;计算结果!B$20),I5&lt;计算结果!B$21),"买","卖")</f>
        <v>卖</v>
      </c>
      <c r="K5" s="4" t="str">
        <f t="shared" ca="1" si="1"/>
        <v/>
      </c>
      <c r="L5" s="3">
        <f ca="1">IF(J4="买",E5/E4-1,0)-IF(K5=1,计算结果!B$17,0)</f>
        <v>0</v>
      </c>
      <c r="M5" s="2">
        <f t="shared" ca="1" si="2"/>
        <v>1.0003866543208622</v>
      </c>
      <c r="N5" s="3">
        <f ca="1">1-M5/MAX(M$2:M5)</f>
        <v>9.4603852663818211E-3</v>
      </c>
    </row>
    <row r="6" spans="1:14" x14ac:dyDescent="0.15">
      <c r="A6" s="1">
        <v>38362</v>
      </c>
      <c r="B6">
        <v>983.76</v>
      </c>
      <c r="C6">
        <v>993.95</v>
      </c>
      <c r="D6">
        <v>979.78</v>
      </c>
      <c r="E6" s="2">
        <v>993.87</v>
      </c>
      <c r="F6" s="19">
        <v>3762932992</v>
      </c>
      <c r="G6" s="3">
        <f t="shared" si="0"/>
        <v>1.0081813100259129E-2</v>
      </c>
      <c r="H6" s="3">
        <f>1-E6/MAX(E$2:E6)</f>
        <v>0</v>
      </c>
      <c r="I6" s="3">
        <f ca="1">IFERROR(E6/AVERAGE(OFFSET(E6,0,0,-计算结果!B$18,1))-1,E6/AVERAGE(OFFSET(E6,0,0,-ROW(),1))-1)</f>
        <v>6.6871406750750317E-3</v>
      </c>
      <c r="J6" s="4" t="str">
        <f ca="1">IF(OR(AND(I6&lt;计算结果!B$19,I6&gt;计算结果!B$20),I6&lt;计算结果!B$21),"买","卖")</f>
        <v>买</v>
      </c>
      <c r="K6" s="4">
        <f t="shared" ca="1" si="1"/>
        <v>1</v>
      </c>
      <c r="L6" s="3">
        <f ca="1">IF(J5="买",E6/E5-1,0)-IF(K6=1,计算结果!B$17,0)</f>
        <v>0</v>
      </c>
      <c r="M6" s="2">
        <f t="shared" ca="1" si="2"/>
        <v>1.0003866543208622</v>
      </c>
      <c r="N6" s="3">
        <f ca="1">1-M6/MAX(M$2:M6)</f>
        <v>9.4603852663818211E-3</v>
      </c>
    </row>
    <row r="7" spans="1:14" x14ac:dyDescent="0.15">
      <c r="A7" s="1">
        <v>38363</v>
      </c>
      <c r="B7">
        <v>994.18</v>
      </c>
      <c r="C7">
        <v>999.55</v>
      </c>
      <c r="D7">
        <v>991.09</v>
      </c>
      <c r="E7" s="2">
        <v>997.13</v>
      </c>
      <c r="F7" s="19">
        <v>3704076800</v>
      </c>
      <c r="G7" s="3">
        <f t="shared" si="0"/>
        <v>3.2801070562549217E-3</v>
      </c>
      <c r="H7" s="3">
        <f>1-E7/MAX(E$2:E7)</f>
        <v>0</v>
      </c>
      <c r="I7" s="3">
        <f ca="1">IFERROR(E7/AVERAGE(OFFSET(E7,0,0,-计算结果!B$18,1))-1,E7/AVERAGE(OFFSET(E7,0,0,-ROW(),1))-1)</f>
        <v>8.3104827360718225E-3</v>
      </c>
      <c r="J7" s="4" t="str">
        <f ca="1">IF(OR(AND(I7&lt;计算结果!B$19,I7&gt;计算结果!B$20),I7&lt;计算结果!B$21),"买","卖")</f>
        <v>买</v>
      </c>
      <c r="K7" s="4" t="str">
        <f t="shared" ca="1" si="1"/>
        <v/>
      </c>
      <c r="L7" s="3">
        <f ca="1">IF(J6="买",E7/E6-1,0)-IF(K7=1,计算结果!B$17,0)</f>
        <v>3.2801070562549217E-3</v>
      </c>
      <c r="M7" s="2">
        <f t="shared" ca="1" si="2"/>
        <v>1.0036680296446834</v>
      </c>
      <c r="N7" s="3">
        <f ca="1">1-M7/MAX(M$2:M7)</f>
        <v>6.211309286593969E-3</v>
      </c>
    </row>
    <row r="8" spans="1:14" x14ac:dyDescent="0.15">
      <c r="A8" s="1">
        <v>38364</v>
      </c>
      <c r="B8">
        <v>996.65</v>
      </c>
      <c r="C8">
        <v>996.97</v>
      </c>
      <c r="D8">
        <v>989.25</v>
      </c>
      <c r="E8" s="2">
        <v>996.74</v>
      </c>
      <c r="F8" s="19">
        <v>3093299712</v>
      </c>
      <c r="G8" s="3">
        <f t="shared" si="0"/>
        <v>-3.9112252163708838E-4</v>
      </c>
      <c r="H8" s="3">
        <f>1-E8/MAX(E$2:E8)</f>
        <v>3.9112252163708838E-4</v>
      </c>
      <c r="I8" s="3">
        <f ca="1">IFERROR(E8/AVERAGE(OFFSET(E8,0,0,-计算结果!B$18,1))-1,E8/AVERAGE(OFFSET(E8,0,0,-ROW(),1))-1)</f>
        <v>6.7775723967959944E-3</v>
      </c>
      <c r="J8" s="4" t="str">
        <f ca="1">IF(OR(AND(I8&lt;计算结果!B$19,I8&gt;计算结果!B$20),I8&lt;计算结果!B$21),"买","卖")</f>
        <v>买</v>
      </c>
      <c r="K8" s="4" t="str">
        <f t="shared" ca="1" si="1"/>
        <v/>
      </c>
      <c r="L8" s="3">
        <f ca="1">IF(J7="买",E8/E7-1,0)-IF(K8=1,计算结果!B$17,0)</f>
        <v>-3.9112252163708838E-4</v>
      </c>
      <c r="M8" s="2">
        <f t="shared" ca="1" si="2"/>
        <v>1.0032754724740423</v>
      </c>
      <c r="N8" s="3">
        <f ca="1">1-M8/MAX(M$2:M8)</f>
        <v>6.6000024252801381E-3</v>
      </c>
    </row>
    <row r="9" spans="1:14" x14ac:dyDescent="0.15">
      <c r="A9" s="1">
        <v>38365</v>
      </c>
      <c r="B9">
        <v>996.07</v>
      </c>
      <c r="C9">
        <v>999.47</v>
      </c>
      <c r="D9">
        <v>992.69</v>
      </c>
      <c r="E9" s="2">
        <v>996.87</v>
      </c>
      <c r="F9" s="19">
        <v>3842173184</v>
      </c>
      <c r="G9" s="3">
        <f t="shared" si="0"/>
        <v>1.3042518610673071E-4</v>
      </c>
      <c r="H9" s="3">
        <f>1-E9/MAX(E$2:E9)</f>
        <v>2.6074834775802191E-4</v>
      </c>
      <c r="I9" s="3">
        <f ca="1">IFERROR(E9/AVERAGE(OFFSET(E9,0,0,-计算结果!B$18,1))-1,E9/AVERAGE(OFFSET(E9,0,0,-ROW(),1))-1)</f>
        <v>6.0400551022570248E-3</v>
      </c>
      <c r="J9" s="4" t="str">
        <f ca="1">IF(OR(AND(I9&lt;计算结果!B$19,I9&gt;计算结果!B$20),I9&lt;计算结果!B$21),"买","卖")</f>
        <v>买</v>
      </c>
      <c r="K9" s="4" t="str">
        <f t="shared" ca="1" si="1"/>
        <v/>
      </c>
      <c r="L9" s="3">
        <f ca="1">IF(J8="买",E9/E8-1,0)-IF(K9=1,计算结果!B$17,0)</f>
        <v>1.3042518610673071E-4</v>
      </c>
      <c r="M9" s="2">
        <f t="shared" ca="1" si="2"/>
        <v>1.003406324864256</v>
      </c>
      <c r="N9" s="3">
        <f ca="1">1-M9/MAX(M$2:M9)</f>
        <v>6.4704380457181188E-3</v>
      </c>
    </row>
    <row r="10" spans="1:14" x14ac:dyDescent="0.15">
      <c r="A10" s="1">
        <v>38366</v>
      </c>
      <c r="B10">
        <v>996.61</v>
      </c>
      <c r="C10">
        <v>1006.46</v>
      </c>
      <c r="D10">
        <v>987.23</v>
      </c>
      <c r="E10" s="2">
        <v>988.3</v>
      </c>
      <c r="F10" s="19">
        <v>4162921216</v>
      </c>
      <c r="G10" s="3">
        <f t="shared" si="0"/>
        <v>-8.5969083230511556E-3</v>
      </c>
      <c r="H10" s="3">
        <f>1-E10/MAX(E$2:E10)</f>
        <v>8.8554150411681576E-3</v>
      </c>
      <c r="I10" s="3">
        <f ca="1">IFERROR(E10/AVERAGE(OFFSET(E10,0,0,-计算结果!B$18,1))-1,E10/AVERAGE(OFFSET(E10,0,0,-ROW(),1))-1)</f>
        <v>-2.319587050692129E-3</v>
      </c>
      <c r="J10" s="4" t="str">
        <f ca="1">IF(OR(AND(I10&lt;计算结果!B$19,I10&gt;计算结果!B$20),I10&lt;计算结果!B$21),"买","卖")</f>
        <v>卖</v>
      </c>
      <c r="K10" s="4">
        <f t="shared" ca="1" si="1"/>
        <v>1</v>
      </c>
      <c r="L10" s="3">
        <f ca="1">IF(J9="买",E10/E9-1,0)-IF(K10=1,计算结果!B$17,0)</f>
        <v>-8.5969083230511556E-3</v>
      </c>
      <c r="M10" s="2">
        <f t="shared" ca="1" si="2"/>
        <v>0.9947801326786283</v>
      </c>
      <c r="N10" s="3">
        <f ca="1">1-M10/MAX(M$2:M10)</f>
        <v>1.5011720606080137E-2</v>
      </c>
    </row>
    <row r="11" spans="1:14" x14ac:dyDescent="0.15">
      <c r="A11" s="1">
        <v>38369</v>
      </c>
      <c r="B11">
        <v>979.11</v>
      </c>
      <c r="C11">
        <v>981.52</v>
      </c>
      <c r="D11">
        <v>965.07</v>
      </c>
      <c r="E11" s="2">
        <v>967.45</v>
      </c>
      <c r="F11" s="19">
        <v>4249807872</v>
      </c>
      <c r="G11" s="3">
        <f t="shared" si="0"/>
        <v>-2.109683294546183E-2</v>
      </c>
      <c r="H11" s="3">
        <f>1-E11/MAX(E$2:E11)</f>
        <v>2.9765426774843728E-2</v>
      </c>
      <c r="I11" s="3">
        <f ca="1">IFERROR(E11/AVERAGE(OFFSET(E11,0,0,-计算结果!B$18,1))-1,E11/AVERAGE(OFFSET(E11,0,0,-ROW(),1))-1)</f>
        <v>-2.1079994293132565E-2</v>
      </c>
      <c r="J11" s="4" t="str">
        <f ca="1">IF(OR(AND(I11&lt;计算结果!B$19,I11&gt;计算结果!B$20),I11&lt;计算结果!B$21),"买","卖")</f>
        <v>卖</v>
      </c>
      <c r="K11" s="4" t="str">
        <f t="shared" ca="1" si="1"/>
        <v/>
      </c>
      <c r="L11" s="3">
        <f ca="1">IF(J10="买",E11/E10-1,0)-IF(K11=1,计算结果!B$17,0)</f>
        <v>0</v>
      </c>
      <c r="M11" s="2">
        <f t="shared" ca="1" si="2"/>
        <v>0.9947801326786283</v>
      </c>
      <c r="N11" s="3">
        <f ca="1">1-M11/MAX(M$2:M11)</f>
        <v>1.5011720606080137E-2</v>
      </c>
    </row>
    <row r="12" spans="1:14" x14ac:dyDescent="0.15">
      <c r="A12" s="1">
        <v>38370</v>
      </c>
      <c r="B12">
        <v>967.37</v>
      </c>
      <c r="C12">
        <v>974.87</v>
      </c>
      <c r="D12">
        <v>960.29</v>
      </c>
      <c r="E12" s="2">
        <v>974.68</v>
      </c>
      <c r="F12" s="19">
        <v>4117944064</v>
      </c>
      <c r="G12" s="3">
        <f t="shared" si="0"/>
        <v>7.4732544317535066E-3</v>
      </c>
      <c r="H12" s="3">
        <f>1-E12/MAX(E$2:E12)</f>
        <v>2.2514616950648381E-2</v>
      </c>
      <c r="I12" s="3">
        <f ca="1">IFERROR(E12/AVERAGE(OFFSET(E12,0,0,-计算结果!B$18,1))-1,E12/AVERAGE(OFFSET(E12,0,0,-ROW(),1))-1)</f>
        <v>-1.2528655280999224E-2</v>
      </c>
      <c r="J12" s="4" t="str">
        <f ca="1">IF(OR(AND(I12&lt;计算结果!B$19,I12&gt;计算结果!B$20),I12&lt;计算结果!B$21),"买","卖")</f>
        <v>卖</v>
      </c>
      <c r="K12" s="4" t="str">
        <f t="shared" ca="1" si="1"/>
        <v/>
      </c>
      <c r="L12" s="3">
        <f ca="1">IF(J11="买",E12/E11-1,0)-IF(K12=1,计算结果!B$17,0)</f>
        <v>0</v>
      </c>
      <c r="M12" s="2">
        <f t="shared" ca="1" si="2"/>
        <v>0.9947801326786283</v>
      </c>
      <c r="N12" s="3">
        <f ca="1">1-M12/MAX(M$2:M12)</f>
        <v>1.5011720606080137E-2</v>
      </c>
    </row>
    <row r="13" spans="1:14" x14ac:dyDescent="0.15">
      <c r="A13" s="1">
        <v>38371</v>
      </c>
      <c r="B13">
        <v>974.33</v>
      </c>
      <c r="C13">
        <v>974.33</v>
      </c>
      <c r="D13">
        <v>965.25</v>
      </c>
      <c r="E13" s="2">
        <v>967.21</v>
      </c>
      <c r="F13" s="19">
        <v>3427951360</v>
      </c>
      <c r="G13" s="3">
        <f t="shared" si="0"/>
        <v>-7.6640538433125904E-3</v>
      </c>
      <c r="H13" s="3">
        <f>1-E13/MAX(E$2:E13)</f>
        <v>3.0006117557389689E-2</v>
      </c>
      <c r="I13" s="3">
        <f ca="1">IFERROR(E13/AVERAGE(OFFSET(E13,0,0,-计算结果!B$18,1))-1,E13/AVERAGE(OFFSET(E13,0,0,-ROW(),1))-1)</f>
        <v>-1.8452868228592378E-2</v>
      </c>
      <c r="J13" s="4" t="str">
        <f ca="1">IF(OR(AND(I13&lt;计算结果!B$19,I13&gt;计算结果!B$20),I13&lt;计算结果!B$21),"买","卖")</f>
        <v>卖</v>
      </c>
      <c r="K13" s="4" t="str">
        <f t="shared" ca="1" si="1"/>
        <v/>
      </c>
      <c r="L13" s="3">
        <f ca="1">IF(J12="买",E13/E12-1,0)-IF(K13=1,计算结果!B$17,0)</f>
        <v>0</v>
      </c>
      <c r="M13" s="2">
        <f t="shared" ca="1" si="2"/>
        <v>0.9947801326786283</v>
      </c>
      <c r="N13" s="3">
        <f ca="1">1-M13/MAX(M$2:M13)</f>
        <v>1.5011720606080137E-2</v>
      </c>
    </row>
    <row r="14" spans="1:14" x14ac:dyDescent="0.15">
      <c r="A14" s="1">
        <v>38372</v>
      </c>
      <c r="B14">
        <v>963.21</v>
      </c>
      <c r="C14">
        <v>963.21</v>
      </c>
      <c r="D14">
        <v>952.23</v>
      </c>
      <c r="E14" s="2">
        <v>956.24</v>
      </c>
      <c r="F14" s="19">
        <v>4399350784</v>
      </c>
      <c r="G14" s="3">
        <f t="shared" si="0"/>
        <v>-1.1341900931545412E-2</v>
      </c>
      <c r="H14" s="3">
        <f>1-E14/MAX(E$2:E14)</f>
        <v>4.1007692076258873E-2</v>
      </c>
      <c r="I14" s="3">
        <f ca="1">IFERROR(E14/AVERAGE(OFFSET(E14,0,0,-计算结果!B$18,1))-1,E14/AVERAGE(OFFSET(E14,0,0,-ROW(),1))-1)</f>
        <v>-2.7371965799126263E-2</v>
      </c>
      <c r="J14" s="4" t="str">
        <f ca="1">IF(OR(AND(I14&lt;计算结果!B$19,I14&gt;计算结果!B$20),I14&lt;计算结果!B$21),"买","卖")</f>
        <v>卖</v>
      </c>
      <c r="K14" s="4" t="str">
        <f t="shared" ca="1" si="1"/>
        <v/>
      </c>
      <c r="L14" s="3">
        <f ca="1">IF(J13="买",E14/E13-1,0)-IF(K14=1,计算结果!B$17,0)</f>
        <v>0</v>
      </c>
      <c r="M14" s="2">
        <f t="shared" ca="1" si="2"/>
        <v>0.9947801326786283</v>
      </c>
      <c r="N14" s="3">
        <f ca="1">1-M14/MAX(M$2:M14)</f>
        <v>1.5011720606080137E-2</v>
      </c>
    </row>
    <row r="15" spans="1:14" x14ac:dyDescent="0.15">
      <c r="A15" s="1">
        <v>38373</v>
      </c>
      <c r="B15">
        <v>954.46</v>
      </c>
      <c r="C15">
        <v>984.27</v>
      </c>
      <c r="D15">
        <v>943.43</v>
      </c>
      <c r="E15" s="2">
        <v>982.6</v>
      </c>
      <c r="F15" s="19">
        <v>8152086016</v>
      </c>
      <c r="G15" s="3">
        <f t="shared" si="0"/>
        <v>2.7566301346942268E-2</v>
      </c>
      <c r="H15" s="3">
        <f>1-E15/MAX(E$2:E15)</f>
        <v>1.4571821126633355E-2</v>
      </c>
      <c r="I15" s="3">
        <f ca="1">IFERROR(E15/AVERAGE(OFFSET(E15,0,0,-计算结果!B$18,1))-1,E15/AVERAGE(OFFSET(E15,0,0,-ROW(),1))-1)</f>
        <v>-5.2021424689541185E-4</v>
      </c>
      <c r="J15" s="4" t="str">
        <f ca="1">IF(OR(AND(I15&lt;计算结果!B$19,I15&gt;计算结果!B$20),I15&lt;计算结果!B$21),"买","卖")</f>
        <v>卖</v>
      </c>
      <c r="K15" s="4" t="str">
        <f t="shared" ca="1" si="1"/>
        <v/>
      </c>
      <c r="L15" s="3">
        <f ca="1">IF(J14="买",E15/E14-1,0)-IF(K15=1,计算结果!B$17,0)</f>
        <v>0</v>
      </c>
      <c r="M15" s="2">
        <f t="shared" ca="1" si="2"/>
        <v>0.9947801326786283</v>
      </c>
      <c r="N15" s="3">
        <f ca="1">1-M15/MAX(M$2:M15)</f>
        <v>1.5011720606080137E-2</v>
      </c>
    </row>
    <row r="16" spans="1:14" x14ac:dyDescent="0.15">
      <c r="A16" s="1">
        <v>38376</v>
      </c>
      <c r="B16">
        <v>1001.85</v>
      </c>
      <c r="C16">
        <v>1001.85</v>
      </c>
      <c r="D16">
        <v>986.23</v>
      </c>
      <c r="E16" s="2">
        <v>998.13</v>
      </c>
      <c r="F16" s="19">
        <v>8360161280</v>
      </c>
      <c r="G16" s="3">
        <f t="shared" si="0"/>
        <v>1.5805007123956827E-2</v>
      </c>
      <c r="H16" s="3">
        <f>1-E16/MAX(E$2:E16)</f>
        <v>0</v>
      </c>
      <c r="I16" s="3">
        <f ca="1">IFERROR(E16/AVERAGE(OFFSET(E16,0,0,-计算结果!B$18,1))-1,E16/AVERAGE(OFFSET(E16,0,0,-ROW(),1))-1)</f>
        <v>1.4243626576631918E-2</v>
      </c>
      <c r="J16" s="4" t="str">
        <f ca="1">IF(OR(AND(I16&lt;计算结果!B$19,I16&gt;计算结果!B$20),I16&lt;计算结果!B$21),"买","卖")</f>
        <v>买</v>
      </c>
      <c r="K16" s="4">
        <f t="shared" ca="1" si="1"/>
        <v>1</v>
      </c>
      <c r="L16" s="3">
        <f ca="1">IF(J15="买",E16/E15-1,0)-IF(K16=1,计算结果!B$17,0)</f>
        <v>0</v>
      </c>
      <c r="M16" s="2">
        <f t="shared" ca="1" si="2"/>
        <v>0.9947801326786283</v>
      </c>
      <c r="N16" s="3">
        <f ca="1">1-M16/MAX(M$2:M16)</f>
        <v>1.5011720606080137E-2</v>
      </c>
    </row>
    <row r="17" spans="1:14" x14ac:dyDescent="0.15">
      <c r="A17" s="1">
        <v>38377</v>
      </c>
      <c r="B17">
        <v>995.63</v>
      </c>
      <c r="C17">
        <v>997.95</v>
      </c>
      <c r="D17">
        <v>985.23</v>
      </c>
      <c r="E17" s="2">
        <v>997.77</v>
      </c>
      <c r="F17" s="19">
        <v>6157022208</v>
      </c>
      <c r="G17" s="3">
        <f t="shared" si="0"/>
        <v>-3.6067446124254943E-4</v>
      </c>
      <c r="H17" s="3">
        <f>1-E17/MAX(E$2:E17)</f>
        <v>3.6067446124254943E-4</v>
      </c>
      <c r="I17" s="3">
        <f ca="1">IFERROR(E17/AVERAGE(OFFSET(E17,0,0,-计算结果!B$18,1))-1,E17/AVERAGE(OFFSET(E17,0,0,-ROW(),1))-1)</f>
        <v>1.299917636771819E-2</v>
      </c>
      <c r="J17" s="4" t="str">
        <f ca="1">IF(OR(AND(I17&lt;计算结果!B$19,I17&gt;计算结果!B$20),I17&lt;计算结果!B$21),"买","卖")</f>
        <v>买</v>
      </c>
      <c r="K17" s="4" t="str">
        <f t="shared" ca="1" si="1"/>
        <v/>
      </c>
      <c r="L17" s="3">
        <f ca="1">IF(J16="买",E17/E16-1,0)-IF(K17=1,计算结果!B$17,0)</f>
        <v>-3.6067446124254943E-4</v>
      </c>
      <c r="M17" s="2">
        <f t="shared" ca="1" si="2"/>
        <v>0.99442134089021961</v>
      </c>
      <c r="N17" s="3">
        <f ca="1">1-M17/MAX(M$2:M17)</f>
        <v>1.5366980723080848E-2</v>
      </c>
    </row>
    <row r="18" spans="1:14" x14ac:dyDescent="0.15">
      <c r="A18" s="1">
        <v>38378</v>
      </c>
      <c r="B18">
        <v>995.78</v>
      </c>
      <c r="C18">
        <v>999.47</v>
      </c>
      <c r="D18">
        <v>988.47</v>
      </c>
      <c r="E18" s="2">
        <v>989.92</v>
      </c>
      <c r="F18" s="19">
        <v>4719440384</v>
      </c>
      <c r="G18" s="3">
        <f t="shared" si="0"/>
        <v>-7.8675446245126679E-3</v>
      </c>
      <c r="H18" s="3">
        <f>1-E18/MAX(E$2:E18)</f>
        <v>8.2253814633365119E-3</v>
      </c>
      <c r="I18" s="3">
        <f ca="1">IFERROR(E18/AVERAGE(OFFSET(E18,0,0,-计算结果!B$18,1))-1,E18/AVERAGE(OFFSET(E18,0,0,-ROW(),1))-1)</f>
        <v>4.732115457407815E-3</v>
      </c>
      <c r="J18" s="4" t="str">
        <f ca="1">IF(OR(AND(I18&lt;计算结果!B$19,I18&gt;计算结果!B$20),I18&lt;计算结果!B$21),"买","卖")</f>
        <v>买</v>
      </c>
      <c r="K18" s="4" t="str">
        <f t="shared" ca="1" si="1"/>
        <v/>
      </c>
      <c r="L18" s="3">
        <f ca="1">IF(J17="买",E18/E17-1,0)-IF(K18=1,计算结果!B$17,0)</f>
        <v>-7.8675446245126679E-3</v>
      </c>
      <c r="M18" s="2">
        <f t="shared" ca="1" si="2"/>
        <v>0.98659768661519809</v>
      </c>
      <c r="N18" s="3">
        <f ca="1">1-M18/MAX(M$2:M18)</f>
        <v>2.3113624941010658E-2</v>
      </c>
    </row>
    <row r="19" spans="1:14" x14ac:dyDescent="0.15">
      <c r="A19" s="1">
        <v>38379</v>
      </c>
      <c r="B19">
        <v>987.34</v>
      </c>
      <c r="C19">
        <v>987.7</v>
      </c>
      <c r="D19">
        <v>973.77</v>
      </c>
      <c r="E19" s="2">
        <v>974.63</v>
      </c>
      <c r="F19" s="19">
        <v>4094398976</v>
      </c>
      <c r="G19" s="3">
        <f t="shared" si="0"/>
        <v>-1.544569258121864E-2</v>
      </c>
      <c r="H19" s="3">
        <f>1-E19/MAX(E$2:E19)</f>
        <v>2.3544027331109163E-2</v>
      </c>
      <c r="I19" s="3">
        <f ca="1">IFERROR(E19/AVERAGE(OFFSET(E19,0,0,-计算结果!B$18,1))-1,E19/AVERAGE(OFFSET(E19,0,0,-ROW(),1))-1)</f>
        <v>-1.0193517155542287E-2</v>
      </c>
      <c r="J19" s="4" t="str">
        <f ca="1">IF(OR(AND(I19&lt;计算结果!B$19,I19&gt;计算结果!B$20),I19&lt;计算结果!B$21),"买","卖")</f>
        <v>卖</v>
      </c>
      <c r="K19" s="4">
        <f t="shared" ca="1" si="1"/>
        <v>1</v>
      </c>
      <c r="L19" s="3">
        <f ca="1">IF(J18="买",E19/E18-1,0)-IF(K19=1,计算结果!B$17,0)</f>
        <v>-1.544569258121864E-2</v>
      </c>
      <c r="M19" s="2">
        <f t="shared" ca="1" si="2"/>
        <v>0.97135900204639825</v>
      </c>
      <c r="N19" s="3">
        <f ca="1">1-M19/MAX(M$2:M19)</f>
        <v>3.8202311576952863E-2</v>
      </c>
    </row>
    <row r="20" spans="1:14" x14ac:dyDescent="0.15">
      <c r="A20" s="1">
        <v>38380</v>
      </c>
      <c r="B20">
        <v>974.63</v>
      </c>
      <c r="C20">
        <v>975.62</v>
      </c>
      <c r="D20">
        <v>965.2</v>
      </c>
      <c r="E20" s="2">
        <v>969.2</v>
      </c>
      <c r="F20" s="19">
        <v>3280950272</v>
      </c>
      <c r="G20" s="3">
        <f t="shared" si="0"/>
        <v>-5.5713450232395267E-3</v>
      </c>
      <c r="H20" s="3">
        <f>1-E20/MAX(E$2:E20)</f>
        <v>2.8984200454850506E-2</v>
      </c>
      <c r="I20" s="3">
        <f ca="1">IFERROR(E20/AVERAGE(OFFSET(E20,0,0,-计算结果!B$18,1))-1,E20/AVERAGE(OFFSET(E20,0,0,-ROW(),1))-1)</f>
        <v>-1.4952779211334422E-2</v>
      </c>
      <c r="J20" s="4" t="str">
        <f ca="1">IF(OR(AND(I20&lt;计算结果!B$19,I20&gt;计算结果!B$20),I20&lt;计算结果!B$21),"买","卖")</f>
        <v>卖</v>
      </c>
      <c r="K20" s="4" t="str">
        <f t="shared" ca="1" si="1"/>
        <v/>
      </c>
      <c r="L20" s="3">
        <f ca="1">IF(J19="买",E20/E19-1,0)-IF(K20=1,计算结果!B$17,0)</f>
        <v>0</v>
      </c>
      <c r="M20" s="2">
        <f t="shared" ca="1" si="2"/>
        <v>0.97135900204639825</v>
      </c>
      <c r="N20" s="3">
        <f ca="1">1-M20/MAX(M$2:M20)</f>
        <v>3.8202311576952863E-2</v>
      </c>
    </row>
    <row r="21" spans="1:14" x14ac:dyDescent="0.15">
      <c r="A21" s="1">
        <v>38383</v>
      </c>
      <c r="B21">
        <v>965.78</v>
      </c>
      <c r="C21">
        <v>965.78</v>
      </c>
      <c r="D21">
        <v>953.14</v>
      </c>
      <c r="E21" s="2">
        <v>954.87</v>
      </c>
      <c r="F21" s="19">
        <v>3863573504</v>
      </c>
      <c r="G21" s="3">
        <f t="shared" si="0"/>
        <v>-1.4785390012381439E-2</v>
      </c>
      <c r="H21" s="3">
        <f>1-E21/MAX(E$2:E21)</f>
        <v>4.3341047759309914E-2</v>
      </c>
      <c r="I21" s="3">
        <f ca="1">IFERROR(E21/AVERAGE(OFFSET(E21,0,0,-计算结果!B$18,1))-1,E21/AVERAGE(OFFSET(E21,0,0,-ROW(),1))-1)</f>
        <v>-2.7447372307504048E-2</v>
      </c>
      <c r="J21" s="4" t="str">
        <f ca="1">IF(OR(AND(I21&lt;计算结果!B$19,I21&gt;计算结果!B$20),I21&lt;计算结果!B$21),"买","卖")</f>
        <v>卖</v>
      </c>
      <c r="K21" s="4" t="str">
        <f t="shared" ca="1" si="1"/>
        <v/>
      </c>
      <c r="L21" s="3">
        <f ca="1">IF(J20="买",E21/E20-1,0)-IF(K21=1,计算结果!B$17,0)</f>
        <v>0</v>
      </c>
      <c r="M21" s="2">
        <f t="shared" ca="1" si="2"/>
        <v>0.97135900204639825</v>
      </c>
      <c r="N21" s="3">
        <f ca="1">1-M21/MAX(M$2:M21)</f>
        <v>3.8202311576952863E-2</v>
      </c>
    </row>
    <row r="22" spans="1:14" x14ac:dyDescent="0.15">
      <c r="A22" s="1">
        <v>38384</v>
      </c>
      <c r="B22">
        <v>953.33</v>
      </c>
      <c r="C22">
        <v>965.47</v>
      </c>
      <c r="D22">
        <v>952.74</v>
      </c>
      <c r="E22" s="2">
        <v>955.95</v>
      </c>
      <c r="F22" s="19">
        <v>4275706880</v>
      </c>
      <c r="G22" s="3">
        <f t="shared" si="0"/>
        <v>1.1310440164629121E-3</v>
      </c>
      <c r="H22" s="3">
        <f>1-E22/MAX(E$2:E22)</f>
        <v>4.2259024375582266E-2</v>
      </c>
      <c r="I22" s="3">
        <f ca="1">IFERROR(E22/AVERAGE(OFFSET(E22,0,0,-计算结果!B$18,1))-1,E22/AVERAGE(OFFSET(E22,0,0,-ROW(),1))-1)</f>
        <v>-2.4845413932496285E-2</v>
      </c>
      <c r="J22" s="4" t="str">
        <f ca="1">IF(OR(AND(I22&lt;计算结果!B$19,I22&gt;计算结果!B$20),I22&lt;计算结果!B$21),"买","卖")</f>
        <v>卖</v>
      </c>
      <c r="K22" s="4" t="str">
        <f t="shared" ca="1" si="1"/>
        <v/>
      </c>
      <c r="L22" s="3">
        <f ca="1">IF(J21="买",E22/E21-1,0)-IF(K22=1,计算结果!B$17,0)</f>
        <v>0</v>
      </c>
      <c r="M22" s="2">
        <f t="shared" ca="1" si="2"/>
        <v>0.97135900204639825</v>
      </c>
      <c r="N22" s="3">
        <f ca="1">1-M22/MAX(M$2:M22)</f>
        <v>3.8202311576952863E-2</v>
      </c>
    </row>
    <row r="23" spans="1:14" x14ac:dyDescent="0.15">
      <c r="A23" s="1">
        <v>38385</v>
      </c>
      <c r="B23">
        <v>956.7</v>
      </c>
      <c r="C23">
        <v>1006.93</v>
      </c>
      <c r="D23">
        <v>956.7</v>
      </c>
      <c r="E23" s="2">
        <v>1006.91</v>
      </c>
      <c r="F23" s="19">
        <v>10202904576</v>
      </c>
      <c r="G23" s="3">
        <f t="shared" si="0"/>
        <v>5.3308227417751874E-2</v>
      </c>
      <c r="H23" s="3">
        <f>1-E23/MAX(E$2:E23)</f>
        <v>0</v>
      </c>
      <c r="I23" s="3">
        <f ca="1">IFERROR(E23/AVERAGE(OFFSET(E23,0,0,-计算结果!B$18,1))-1,E23/AVERAGE(OFFSET(E23,0,0,-ROW(),1))-1)</f>
        <v>2.5803592501218109E-2</v>
      </c>
      <c r="J23" s="4" t="str">
        <f ca="1">IF(OR(AND(I23&lt;计算结果!B$19,I23&gt;计算结果!B$20),I23&lt;计算结果!B$21),"买","卖")</f>
        <v>买</v>
      </c>
      <c r="K23" s="4">
        <f t="shared" ca="1" si="1"/>
        <v>1</v>
      </c>
      <c r="L23" s="3">
        <f ca="1">IF(J22="买",E23/E22-1,0)-IF(K23=1,计算结果!B$17,0)</f>
        <v>0</v>
      </c>
      <c r="M23" s="2">
        <f t="shared" ca="1" si="2"/>
        <v>0.97135900204639825</v>
      </c>
      <c r="N23" s="3">
        <f ca="1">1-M23/MAX(M$2:M23)</f>
        <v>3.8202311576952863E-2</v>
      </c>
    </row>
    <row r="24" spans="1:14" x14ac:dyDescent="0.15">
      <c r="A24" s="1">
        <v>38386</v>
      </c>
      <c r="B24">
        <v>1005.56</v>
      </c>
      <c r="C24">
        <v>1014.18</v>
      </c>
      <c r="D24">
        <v>992.15</v>
      </c>
      <c r="E24" s="2">
        <v>993.21</v>
      </c>
      <c r="F24" s="19">
        <v>10057310208</v>
      </c>
      <c r="G24" s="3">
        <f t="shared" si="0"/>
        <v>-1.3605982659820604E-2</v>
      </c>
      <c r="H24" s="3">
        <f>1-E24/MAX(E$2:E24)</f>
        <v>1.3605982659820604E-2</v>
      </c>
      <c r="I24" s="3">
        <f ca="1">IFERROR(E24/AVERAGE(OFFSET(E24,0,0,-计算结果!B$18,1))-1,E24/AVERAGE(OFFSET(E24,0,0,-ROW(),1))-1)</f>
        <v>1.1884325221971359E-2</v>
      </c>
      <c r="J24" s="4" t="str">
        <f ca="1">IF(OR(AND(I24&lt;计算结果!B$19,I24&gt;计算结果!B$20),I24&lt;计算结果!B$21),"买","卖")</f>
        <v>买</v>
      </c>
      <c r="K24" s="4" t="str">
        <f t="shared" ca="1" si="1"/>
        <v/>
      </c>
      <c r="L24" s="3">
        <f ca="1">IF(J23="买",E24/E23-1,0)-IF(K24=1,计算结果!B$17,0)</f>
        <v>-1.3605982659820604E-2</v>
      </c>
      <c r="M24" s="2">
        <f t="shared" ca="1" si="2"/>
        <v>0.95814270830809434</v>
      </c>
      <c r="N24" s="3">
        <f ca="1">1-M24/MAX(M$2:M24)</f>
        <v>5.1288514247892381E-2</v>
      </c>
    </row>
    <row r="25" spans="1:14" x14ac:dyDescent="0.15">
      <c r="A25" s="1">
        <v>38387</v>
      </c>
      <c r="B25">
        <v>992.25</v>
      </c>
      <c r="C25">
        <v>1021.02</v>
      </c>
      <c r="D25">
        <v>989.93</v>
      </c>
      <c r="E25" s="2">
        <v>1016.85</v>
      </c>
      <c r="F25" s="19">
        <v>9549871104</v>
      </c>
      <c r="G25" s="3">
        <f t="shared" si="0"/>
        <v>2.3801612951943607E-2</v>
      </c>
      <c r="H25" s="3">
        <f>1-E25/MAX(E$2:E25)</f>
        <v>0</v>
      </c>
      <c r="I25" s="3">
        <f ca="1">IFERROR(E25/AVERAGE(OFFSET(E25,0,0,-计算结果!B$18,1))-1,E25/AVERAGE(OFFSET(E25,0,0,-ROW(),1))-1)</f>
        <v>3.4813792541977362E-2</v>
      </c>
      <c r="J25" s="4" t="str">
        <f ca="1">IF(OR(AND(I25&lt;计算结果!B$19,I25&gt;计算结果!B$20),I25&lt;计算结果!B$21),"买","卖")</f>
        <v>买</v>
      </c>
      <c r="K25" s="4" t="str">
        <f t="shared" ca="1" si="1"/>
        <v/>
      </c>
      <c r="L25" s="3">
        <f ca="1">IF(J24="买",E25/E24-1,0)-IF(K25=1,计算结果!B$17,0)</f>
        <v>2.3801612951943607E-2</v>
      </c>
      <c r="M25" s="2">
        <f t="shared" ca="1" si="2"/>
        <v>0.98094805020397058</v>
      </c>
      <c r="N25" s="3">
        <f ca="1">1-M25/MAX(M$2:M25)</f>
        <v>2.8707650660957373E-2</v>
      </c>
    </row>
    <row r="26" spans="1:14" x14ac:dyDescent="0.15">
      <c r="A26" s="1">
        <v>38399</v>
      </c>
      <c r="B26">
        <v>1023.32</v>
      </c>
      <c r="C26">
        <v>1033.24</v>
      </c>
      <c r="D26">
        <v>1018.48</v>
      </c>
      <c r="E26" s="2">
        <v>1023.58</v>
      </c>
      <c r="F26" s="19">
        <v>7438168064</v>
      </c>
      <c r="G26" s="3">
        <f t="shared" si="0"/>
        <v>6.6184786350003133E-3</v>
      </c>
      <c r="H26" s="3">
        <f>1-E26/MAX(E$2:E26)</f>
        <v>0</v>
      </c>
      <c r="I26" s="3">
        <f ca="1">IFERROR(E26/AVERAGE(OFFSET(E26,0,0,-计算结果!B$18,1))-1,E26/AVERAGE(OFFSET(E26,0,0,-ROW(),1))-1)</f>
        <v>4.0084406050003407E-2</v>
      </c>
      <c r="J26" s="4" t="str">
        <f ca="1">IF(OR(AND(I26&lt;计算结果!B$19,I26&gt;计算结果!B$20),I26&lt;计算结果!B$21),"买","卖")</f>
        <v>买</v>
      </c>
      <c r="K26" s="4" t="str">
        <f t="shared" ca="1" si="1"/>
        <v/>
      </c>
      <c r="L26" s="3">
        <f ca="1">IF(J25="买",E26/E25-1,0)-IF(K26=1,计算结果!B$17,0)</f>
        <v>6.6184786350003133E-3</v>
      </c>
      <c r="M26" s="2">
        <f t="shared" ca="1" si="2"/>
        <v>0.98744043391629077</v>
      </c>
      <c r="N26" s="3">
        <f ca="1">1-M26/MAX(M$2:M26)</f>
        <v>2.2279172998517671E-2</v>
      </c>
    </row>
    <row r="27" spans="1:14" x14ac:dyDescent="0.15">
      <c r="A27" s="1">
        <v>38400</v>
      </c>
      <c r="B27">
        <v>1024.43</v>
      </c>
      <c r="C27">
        <v>1024.43</v>
      </c>
      <c r="D27">
        <v>1010.47</v>
      </c>
      <c r="E27" s="2">
        <v>1020.6</v>
      </c>
      <c r="F27" s="19">
        <v>5513063424</v>
      </c>
      <c r="G27" s="3">
        <f t="shared" si="0"/>
        <v>-2.9113503585455058E-3</v>
      </c>
      <c r="H27" s="3">
        <f>1-E27/MAX(E$2:E27)</f>
        <v>2.9113503585455058E-3</v>
      </c>
      <c r="I27" s="3">
        <f ca="1">IFERROR(E27/AVERAGE(OFFSET(E27,0,0,-计算结果!B$18,1))-1,E27/AVERAGE(OFFSET(E27,0,0,-ROW(),1))-1)</f>
        <v>3.5668983713024405E-2</v>
      </c>
      <c r="J27" s="4" t="str">
        <f ca="1">IF(OR(AND(I27&lt;计算结果!B$19,I27&gt;计算结果!B$20),I27&lt;计算结果!B$21),"买","卖")</f>
        <v>买</v>
      </c>
      <c r="K27" s="4" t="str">
        <f t="shared" ca="1" si="1"/>
        <v/>
      </c>
      <c r="L27" s="3">
        <f ca="1">IF(J26="买",E27/E26-1,0)-IF(K27=1,计算结果!B$17,0)</f>
        <v>-2.9113503585455058E-3</v>
      </c>
      <c r="M27" s="2">
        <f t="shared" ca="1" si="2"/>
        <v>0.98456564885496622</v>
      </c>
      <c r="N27" s="3">
        <f ca="1">1-M27/MAX(M$2:M27)</f>
        <v>2.5125660878765776E-2</v>
      </c>
    </row>
    <row r="28" spans="1:14" x14ac:dyDescent="0.15">
      <c r="A28" s="1">
        <v>38401</v>
      </c>
      <c r="B28">
        <v>1020.12</v>
      </c>
      <c r="C28">
        <v>1021.19</v>
      </c>
      <c r="D28">
        <v>1005.63</v>
      </c>
      <c r="E28" s="2">
        <v>1006.05</v>
      </c>
      <c r="F28" s="19">
        <v>4817732096</v>
      </c>
      <c r="G28" s="3">
        <f t="shared" si="0"/>
        <v>-1.4256319811875473E-2</v>
      </c>
      <c r="H28" s="3">
        <f>1-E28/MAX(E$2:E28)</f>
        <v>1.7126165028625073E-2</v>
      </c>
      <c r="I28" s="3">
        <f ca="1">IFERROR(E28/AVERAGE(OFFSET(E28,0,0,-计算结果!B$18,1))-1,E28/AVERAGE(OFFSET(E28,0,0,-ROW(),1))-1)</f>
        <v>1.9883587662657742E-2</v>
      </c>
      <c r="J28" s="4" t="str">
        <f ca="1">IF(OR(AND(I28&lt;计算结果!B$19,I28&gt;计算结果!B$20),I28&lt;计算结果!B$21),"买","卖")</f>
        <v>买</v>
      </c>
      <c r="K28" s="4" t="str">
        <f t="shared" ca="1" si="1"/>
        <v/>
      </c>
      <c r="L28" s="3">
        <f ca="1">IF(J27="买",E28/E27-1,0)-IF(K28=1,计算结果!B$17,0)</f>
        <v>-1.4256319811875473E-2</v>
      </c>
      <c r="M28" s="2">
        <f t="shared" ca="1" si="2"/>
        <v>0.97052936608910312</v>
      </c>
      <c r="N28" s="3">
        <f ca="1">1-M28/MAX(M$2:M28)</f>
        <v>3.9023781233668897E-2</v>
      </c>
    </row>
    <row r="29" spans="1:14" x14ac:dyDescent="0.15">
      <c r="A29" s="1">
        <v>38404</v>
      </c>
      <c r="B29">
        <v>1006.69</v>
      </c>
      <c r="C29">
        <v>1025.6500000000001</v>
      </c>
      <c r="D29">
        <v>1006.69</v>
      </c>
      <c r="E29" s="2">
        <v>1025.6300000000001</v>
      </c>
      <c r="F29" s="19">
        <v>6052395008</v>
      </c>
      <c r="G29" s="3">
        <f t="shared" si="0"/>
        <v>1.9462253367128923E-2</v>
      </c>
      <c r="H29" s="3">
        <f>1-E29/MAX(E$2:E29)</f>
        <v>0</v>
      </c>
      <c r="I29" s="3">
        <f ca="1">IFERROR(E29/AVERAGE(OFFSET(E29,0,0,-计算结果!B$18,1))-1,E29/AVERAGE(OFFSET(E29,0,0,-ROW(),1))-1)</f>
        <v>3.6337089361587305E-2</v>
      </c>
      <c r="J29" s="4" t="str">
        <f ca="1">IF(OR(AND(I29&lt;计算结果!B$19,I29&gt;计算结果!B$20),I29&lt;计算结果!B$21),"买","卖")</f>
        <v>买</v>
      </c>
      <c r="K29" s="4" t="str">
        <f t="shared" ca="1" si="1"/>
        <v/>
      </c>
      <c r="L29" s="3">
        <f ca="1">IF(J28="买",E29/E28-1,0)-IF(K29=1,计算结果!B$17,0)</f>
        <v>1.9462253367128923E-2</v>
      </c>
      <c r="M29" s="2">
        <f t="shared" ca="1" si="2"/>
        <v>0.98941805451216824</v>
      </c>
      <c r="N29" s="3">
        <f ca="1">1-M29/MAX(M$2:M29)</f>
        <v>2.0321018584253059E-2</v>
      </c>
    </row>
    <row r="30" spans="1:14" x14ac:dyDescent="0.15">
      <c r="A30" s="1">
        <v>38405</v>
      </c>
      <c r="B30">
        <v>1026.83</v>
      </c>
      <c r="C30">
        <v>1048.67</v>
      </c>
      <c r="D30">
        <v>1024.52</v>
      </c>
      <c r="E30" s="2">
        <v>1046.74</v>
      </c>
      <c r="F30" s="19">
        <v>10922776576</v>
      </c>
      <c r="G30" s="3">
        <f t="shared" si="0"/>
        <v>2.0582471261565871E-2</v>
      </c>
      <c r="H30" s="3">
        <f>1-E30/MAX(E$2:E30)</f>
        <v>0</v>
      </c>
      <c r="I30" s="3">
        <f ca="1">IFERROR(E30/AVERAGE(OFFSET(E30,0,0,-计算结果!B$18,1))-1,E30/AVERAGE(OFFSET(E30,0,0,-ROW(),1))-1)</f>
        <v>5.3406306241330359E-2</v>
      </c>
      <c r="J30" s="4" t="str">
        <f ca="1">IF(OR(AND(I30&lt;计算结果!B$19,I30&gt;计算结果!B$20),I30&lt;计算结果!B$21),"买","卖")</f>
        <v>买</v>
      </c>
      <c r="K30" s="4" t="str">
        <f t="shared" ca="1" si="1"/>
        <v/>
      </c>
      <c r="L30" s="3">
        <f ca="1">IF(J29="买",E30/E29-1,0)-IF(K30=1,计算结果!B$17,0)</f>
        <v>2.0582471261565871E-2</v>
      </c>
      <c r="M30" s="2">
        <f t="shared" ca="1" si="2"/>
        <v>1.0097827231848393</v>
      </c>
      <c r="N30" s="3">
        <f ca="1">1-M30/MAX(M$2:M30)</f>
        <v>1.5680410370333409E-4</v>
      </c>
    </row>
    <row r="31" spans="1:14" x14ac:dyDescent="0.15">
      <c r="A31" s="1">
        <v>38406</v>
      </c>
      <c r="B31">
        <v>1046.81</v>
      </c>
      <c r="C31">
        <v>1049.5999999999999</v>
      </c>
      <c r="D31">
        <v>1036.6199999999999</v>
      </c>
      <c r="E31" s="2">
        <v>1043.93</v>
      </c>
      <c r="F31" s="19">
        <v>11231940608</v>
      </c>
      <c r="G31" s="3">
        <f t="shared" si="0"/>
        <v>-2.6845252880370873E-3</v>
      </c>
      <c r="H31" s="3">
        <f>1-E31/MAX(E$2:E31)</f>
        <v>2.6845252880370873E-3</v>
      </c>
      <c r="I31" s="3">
        <f ca="1">IFERROR(E31/AVERAGE(OFFSET(E31,0,0,-计算结果!B$18,1))-1,E31/AVERAGE(OFFSET(E31,0,0,-ROW(),1))-1)</f>
        <v>4.6091340942759018E-2</v>
      </c>
      <c r="J31" s="4" t="str">
        <f ca="1">IF(OR(AND(I31&lt;计算结果!B$19,I31&gt;计算结果!B$20),I31&lt;计算结果!B$21),"买","卖")</f>
        <v>买</v>
      </c>
      <c r="K31" s="4" t="str">
        <f t="shared" ca="1" si="1"/>
        <v/>
      </c>
      <c r="L31" s="3">
        <f ca="1">IF(J30="买",E31/E30-1,0)-IF(K31=1,计算结果!B$17,0)</f>
        <v>-2.6845252880370873E-3</v>
      </c>
      <c r="M31" s="2">
        <f t="shared" ca="1" si="2"/>
        <v>1.0070719359290266</v>
      </c>
      <c r="N31" s="3">
        <f ca="1">1-M31/MAX(M$2:M31)</f>
        <v>2.8409084471588963E-3</v>
      </c>
    </row>
    <row r="32" spans="1:14" x14ac:dyDescent="0.15">
      <c r="A32" s="1">
        <v>38407</v>
      </c>
      <c r="B32">
        <v>1042.25</v>
      </c>
      <c r="C32">
        <v>1045.95</v>
      </c>
      <c r="D32">
        <v>1034.73</v>
      </c>
      <c r="E32" s="2">
        <v>1045.46</v>
      </c>
      <c r="F32" s="19">
        <v>8993752064</v>
      </c>
      <c r="G32" s="3">
        <f t="shared" si="0"/>
        <v>1.4656155106185231E-3</v>
      </c>
      <c r="H32" s="3">
        <f>1-E32/MAX(E$2:E32)</f>
        <v>1.2228442593194E-3</v>
      </c>
      <c r="I32" s="3">
        <f ca="1">IFERROR(E32/AVERAGE(OFFSET(E32,0,0,-计算结果!B$18,1))-1,E32/AVERAGE(OFFSET(E32,0,0,-ROW(),1))-1)</f>
        <v>4.244674975612206E-2</v>
      </c>
      <c r="J32" s="4" t="str">
        <f ca="1">IF(OR(AND(I32&lt;计算结果!B$19,I32&gt;计算结果!B$20),I32&lt;计算结果!B$21),"买","卖")</f>
        <v>买</v>
      </c>
      <c r="K32" s="4" t="str">
        <f t="shared" ca="1" si="1"/>
        <v/>
      </c>
      <c r="L32" s="3">
        <f ca="1">IF(J31="买",E32/E31-1,0)-IF(K32=1,计算结果!B$17,0)</f>
        <v>1.4656155106185231E-3</v>
      </c>
      <c r="M32" s="2">
        <f t="shared" ca="1" si="2"/>
        <v>1.0085479161786328</v>
      </c>
      <c r="N32" s="3">
        <f ca="1">1-M32/MAX(M$2:M32)</f>
        <v>1.3794566160246768E-3</v>
      </c>
    </row>
    <row r="33" spans="1:14" x14ac:dyDescent="0.15">
      <c r="A33" s="1">
        <v>38408</v>
      </c>
      <c r="B33">
        <v>1046.27</v>
      </c>
      <c r="C33">
        <v>1059.48</v>
      </c>
      <c r="D33">
        <v>1045.98</v>
      </c>
      <c r="E33" s="2">
        <v>1046.76</v>
      </c>
      <c r="F33" s="19">
        <v>11489960960</v>
      </c>
      <c r="G33" s="3">
        <f t="shared" si="0"/>
        <v>1.2434717731906186E-3</v>
      </c>
      <c r="H33" s="3">
        <f>1-E33/MAX(E$2:E33)</f>
        <v>0</v>
      </c>
      <c r="I33" s="3">
        <f ca="1">IFERROR(E33/AVERAGE(OFFSET(E33,0,0,-计算结果!B$18,1))-1,E33/AVERAGE(OFFSET(E33,0,0,-ROW(),1))-1)</f>
        <v>4.0046499843510164E-2</v>
      </c>
      <c r="J33" s="4" t="str">
        <f ca="1">IF(OR(AND(I33&lt;计算结果!B$19,I33&gt;计算结果!B$20),I33&lt;计算结果!B$21),"买","卖")</f>
        <v>买</v>
      </c>
      <c r="K33" s="4" t="str">
        <f t="shared" ca="1" si="1"/>
        <v/>
      </c>
      <c r="L33" s="3">
        <f ca="1">IF(J32="买",E33/E32-1,0)-IF(K33=1,计算结果!B$17,0)</f>
        <v>1.2434717731906186E-3</v>
      </c>
      <c r="M33" s="2">
        <f t="shared" ca="1" si="2"/>
        <v>1.0098020170443112</v>
      </c>
      <c r="N33" s="3">
        <f ca="1">1-M33/MAX(M$2:M33)</f>
        <v>1.377001581984727E-4</v>
      </c>
    </row>
    <row r="34" spans="1:14" x14ac:dyDescent="0.15">
      <c r="A34" s="1">
        <v>38411</v>
      </c>
      <c r="B34">
        <v>1046.2</v>
      </c>
      <c r="C34">
        <v>1048.27</v>
      </c>
      <c r="D34">
        <v>1035.03</v>
      </c>
      <c r="E34" s="2">
        <v>1039.98</v>
      </c>
      <c r="F34" s="19">
        <v>8190101504</v>
      </c>
      <c r="G34" s="3">
        <f t="shared" si="0"/>
        <v>-6.477129427949091E-3</v>
      </c>
      <c r="H34" s="3">
        <f>1-E34/MAX(E$2:E34)</f>
        <v>6.477129427949091E-3</v>
      </c>
      <c r="I34" s="3">
        <f ca="1">IFERROR(E34/AVERAGE(OFFSET(E34,0,0,-计算结果!B$18,1))-1,E34/AVERAGE(OFFSET(E34,0,0,-ROW(),1))-1)</f>
        <v>3.0928448224588179E-2</v>
      </c>
      <c r="J34" s="4" t="str">
        <f ca="1">IF(OR(AND(I34&lt;计算结果!B$19,I34&gt;计算结果!B$20),I34&lt;计算结果!B$21),"买","卖")</f>
        <v>买</v>
      </c>
      <c r="K34" s="4" t="str">
        <f t="shared" ca="1" si="1"/>
        <v/>
      </c>
      <c r="L34" s="3">
        <f ca="1">IF(J33="买",E34/E33-1,0)-IF(K34=1,计算结果!B$17,0)</f>
        <v>-6.477129427949091E-3</v>
      </c>
      <c r="M34" s="2">
        <f t="shared" ca="1" si="2"/>
        <v>1.0032613986833112</v>
      </c>
      <c r="N34" s="3">
        <f ca="1">1-M34/MAX(M$2:M34)</f>
        <v>6.6139376844005504E-3</v>
      </c>
    </row>
    <row r="35" spans="1:14" x14ac:dyDescent="0.15">
      <c r="A35" s="1">
        <v>38412</v>
      </c>
      <c r="B35">
        <v>1039.3499999999999</v>
      </c>
      <c r="C35">
        <v>1042.73</v>
      </c>
      <c r="D35">
        <v>1031.1600000000001</v>
      </c>
      <c r="E35" s="2">
        <v>1035.93</v>
      </c>
      <c r="F35" s="19">
        <v>6288790528</v>
      </c>
      <c r="G35" s="3">
        <f t="shared" si="0"/>
        <v>-3.894305659724151E-3</v>
      </c>
      <c r="H35" s="3">
        <f>1-E35/MAX(E$2:E35)</f>
        <v>1.034621116588319E-2</v>
      </c>
      <c r="I35" s="3">
        <f ca="1">IFERROR(E35/AVERAGE(OFFSET(E35,0,0,-计算结果!B$18,1))-1,E35/AVERAGE(OFFSET(E35,0,0,-ROW(),1))-1)</f>
        <v>2.476011474923312E-2</v>
      </c>
      <c r="J35" s="4" t="str">
        <f ca="1">IF(OR(AND(I35&lt;计算结果!B$19,I35&gt;计算结果!B$20),I35&lt;计算结果!B$21),"买","卖")</f>
        <v>买</v>
      </c>
      <c r="K35" s="4" t="str">
        <f t="shared" ca="1" si="1"/>
        <v/>
      </c>
      <c r="L35" s="3">
        <f ca="1">IF(J34="买",E35/E34-1,0)-IF(K35=1,计算结果!B$17,0)</f>
        <v>-3.894305659724151E-3</v>
      </c>
      <c r="M35" s="2">
        <f t="shared" ca="1" si="2"/>
        <v>0.99935439214023603</v>
      </c>
      <c r="N35" s="3">
        <f ca="1">1-M35/MAX(M$2:M35)</f>
        <v>1.0482486649167289E-2</v>
      </c>
    </row>
    <row r="36" spans="1:14" x14ac:dyDescent="0.15">
      <c r="A36" s="1">
        <v>38413</v>
      </c>
      <c r="B36">
        <v>1036.3599999999999</v>
      </c>
      <c r="C36">
        <v>1045.76</v>
      </c>
      <c r="D36">
        <v>1021</v>
      </c>
      <c r="E36" s="2">
        <v>1021.32</v>
      </c>
      <c r="F36" s="19">
        <v>8971308032</v>
      </c>
      <c r="G36" s="3">
        <f t="shared" si="0"/>
        <v>-1.4103269525933215E-2</v>
      </c>
      <c r="H36" s="3">
        <f>1-E36/MAX(E$2:E36)</f>
        <v>2.4303565287171813E-2</v>
      </c>
      <c r="I36" s="3">
        <f ca="1">IFERROR(E36/AVERAGE(OFFSET(E36,0,0,-计算结果!B$18,1))-1,E36/AVERAGE(OFFSET(E36,0,0,-ROW(),1))-1)</f>
        <v>8.5672277205997016E-3</v>
      </c>
      <c r="J36" s="4" t="str">
        <f ca="1">IF(OR(AND(I36&lt;计算结果!B$19,I36&gt;计算结果!B$20),I36&lt;计算结果!B$21),"买","卖")</f>
        <v>买</v>
      </c>
      <c r="K36" s="4" t="str">
        <f t="shared" ca="1" si="1"/>
        <v/>
      </c>
      <c r="L36" s="3">
        <f ca="1">IF(J35="买",E36/E35-1,0)-IF(K36=1,计算结果!B$17,0)</f>
        <v>-1.4103269525933215E-2</v>
      </c>
      <c r="M36" s="2">
        <f t="shared" ca="1" si="2"/>
        <v>0.98526022779595712</v>
      </c>
      <c r="N36" s="3">
        <f ca="1">1-M36/MAX(M$2:M36)</f>
        <v>2.4437918840585326E-2</v>
      </c>
    </row>
    <row r="37" spans="1:14" x14ac:dyDescent="0.15">
      <c r="A37" s="1">
        <v>38414</v>
      </c>
      <c r="B37">
        <v>1019.87</v>
      </c>
      <c r="C37">
        <v>1028.4000000000001</v>
      </c>
      <c r="D37">
        <v>1014.75</v>
      </c>
      <c r="E37" s="2">
        <v>1027.71</v>
      </c>
      <c r="F37" s="19">
        <v>5582812160</v>
      </c>
      <c r="G37" s="3">
        <f t="shared" si="0"/>
        <v>6.2566090941134078E-3</v>
      </c>
      <c r="H37" s="3">
        <f>1-E37/MAX(E$2:E37)</f>
        <v>1.8199014100653388E-2</v>
      </c>
      <c r="I37" s="3">
        <f ca="1">IFERROR(E37/AVERAGE(OFFSET(E37,0,0,-计算结果!B$18,1))-1,E37/AVERAGE(OFFSET(E37,0,0,-ROW(),1))-1)</f>
        <v>1.1930628401131571E-2</v>
      </c>
      <c r="J37" s="4" t="str">
        <f ca="1">IF(OR(AND(I37&lt;计算结果!B$19,I37&gt;计算结果!B$20),I37&lt;计算结果!B$21),"买","卖")</f>
        <v>买</v>
      </c>
      <c r="K37" s="4" t="str">
        <f t="shared" ca="1" si="1"/>
        <v/>
      </c>
      <c r="L37" s="3">
        <f ca="1">IF(J36="买",E37/E36-1,0)-IF(K37=1,计算结果!B$17,0)</f>
        <v>6.2566090941134078E-3</v>
      </c>
      <c r="M37" s="2">
        <f t="shared" ca="1" si="2"/>
        <v>0.9914246158972535</v>
      </c>
      <c r="N37" s="3">
        <f ca="1">1-M37/MAX(M$2:M37)</f>
        <v>1.8334208251731154E-2</v>
      </c>
    </row>
    <row r="38" spans="1:14" x14ac:dyDescent="0.15">
      <c r="A38" s="1">
        <v>38415</v>
      </c>
      <c r="B38">
        <v>1027.92</v>
      </c>
      <c r="C38">
        <v>1031.8399999999999</v>
      </c>
      <c r="D38">
        <v>1022.17</v>
      </c>
      <c r="E38" s="2">
        <v>1023.66</v>
      </c>
      <c r="F38" s="19">
        <v>5383867904</v>
      </c>
      <c r="G38" s="3">
        <f t="shared" si="0"/>
        <v>-3.940800420352164E-3</v>
      </c>
      <c r="H38" s="3">
        <f>1-E38/MAX(E$2:E38)</f>
        <v>2.2068095838587709E-2</v>
      </c>
      <c r="I38" s="3">
        <f ca="1">IFERROR(E38/AVERAGE(OFFSET(E38,0,0,-计算结果!B$18,1))-1,E38/AVERAGE(OFFSET(E38,0,0,-ROW(),1))-1)</f>
        <v>4.9489668472668669E-3</v>
      </c>
      <c r="J38" s="4" t="str">
        <f ca="1">IF(OR(AND(I38&lt;计算结果!B$19,I38&gt;计算结果!B$20),I38&lt;计算结果!B$21),"买","卖")</f>
        <v>买</v>
      </c>
      <c r="K38" s="4" t="str">
        <f t="shared" ca="1" si="1"/>
        <v/>
      </c>
      <c r="L38" s="3">
        <f ca="1">IF(J37="买",E38/E37-1,0)-IF(K38=1,计算结果!B$17,0)</f>
        <v>-3.940800420352164E-3</v>
      </c>
      <c r="M38" s="2">
        <f t="shared" ca="1" si="2"/>
        <v>0.98751760935417809</v>
      </c>
      <c r="N38" s="3">
        <f ca="1">1-M38/MAX(M$2:M38)</f>
        <v>2.2202757216498115E-2</v>
      </c>
    </row>
    <row r="39" spans="1:14" x14ac:dyDescent="0.15">
      <c r="A39" s="1">
        <v>38418</v>
      </c>
      <c r="B39">
        <v>1024.48</v>
      </c>
      <c r="C39">
        <v>1031.3399999999999</v>
      </c>
      <c r="D39">
        <v>1024.48</v>
      </c>
      <c r="E39" s="2">
        <v>1029.8699999999999</v>
      </c>
      <c r="F39" s="19">
        <v>5316473344</v>
      </c>
      <c r="G39" s="3">
        <f t="shared" si="0"/>
        <v>6.0664673817478754E-3</v>
      </c>
      <c r="H39" s="3">
        <f>1-E39/MAX(E$2:E39)</f>
        <v>1.613550384042195E-2</v>
      </c>
      <c r="I39" s="3">
        <f ca="1">IFERROR(E39/AVERAGE(OFFSET(E39,0,0,-计算结果!B$18,1))-1,E39/AVERAGE(OFFSET(E39,0,0,-ROW(),1))-1)</f>
        <v>6.926617613988606E-3</v>
      </c>
      <c r="J39" s="4" t="str">
        <f ca="1">IF(OR(AND(I39&lt;计算结果!B$19,I39&gt;计算结果!B$20),I39&lt;计算结果!B$21),"买","卖")</f>
        <v>买</v>
      </c>
      <c r="K39" s="4" t="str">
        <f t="shared" ca="1" si="1"/>
        <v/>
      </c>
      <c r="L39" s="3">
        <f ca="1">IF(J38="买",E39/E38-1,0)-IF(K39=1,计算结果!B$17,0)</f>
        <v>6.0664673817478754E-3</v>
      </c>
      <c r="M39" s="2">
        <f t="shared" ca="1" si="2"/>
        <v>0.99350835272022686</v>
      </c>
      <c r="N39" s="3">
        <f ca="1">1-M39/MAX(M$2:M39)</f>
        <v>1.6270982137189027E-2</v>
      </c>
    </row>
    <row r="40" spans="1:14" x14ac:dyDescent="0.15">
      <c r="A40" s="1">
        <v>38419</v>
      </c>
      <c r="B40">
        <v>1033.78</v>
      </c>
      <c r="C40">
        <v>1049.28</v>
      </c>
      <c r="D40">
        <v>1032.8499999999999</v>
      </c>
      <c r="E40" s="2">
        <v>1048.98</v>
      </c>
      <c r="F40" s="19">
        <v>9851274240</v>
      </c>
      <c r="G40" s="3">
        <f t="shared" si="0"/>
        <v>1.8555740044860158E-2</v>
      </c>
      <c r="H40" s="3">
        <f>1-E40/MAX(E$2:E40)</f>
        <v>0</v>
      </c>
      <c r="I40" s="3">
        <f ca="1">IFERROR(E40/AVERAGE(OFFSET(E40,0,0,-计算结果!B$18,1))-1,E40/AVERAGE(OFFSET(E40,0,0,-ROW(),1))-1)</f>
        <v>2.0454332960244237E-2</v>
      </c>
      <c r="J40" s="4" t="str">
        <f ca="1">IF(OR(AND(I40&lt;计算结果!B$19,I40&gt;计算结果!B$20),I40&lt;计算结果!B$21),"买","卖")</f>
        <v>买</v>
      </c>
      <c r="K40" s="4" t="str">
        <f t="shared" ca="1" si="1"/>
        <v/>
      </c>
      <c r="L40" s="3">
        <f ca="1">IF(J39="买",E40/E39-1,0)-IF(K40=1,计算结果!B$17,0)</f>
        <v>1.8555740044860158E-2</v>
      </c>
      <c r="M40" s="2">
        <f t="shared" ca="1" si="2"/>
        <v>1.0119436354457005</v>
      </c>
      <c r="N40" s="3">
        <f ca="1">1-M40/MAX(M$2:M40)</f>
        <v>0</v>
      </c>
    </row>
    <row r="41" spans="1:14" x14ac:dyDescent="0.15">
      <c r="A41" s="1">
        <v>38420</v>
      </c>
      <c r="B41">
        <v>1051.26</v>
      </c>
      <c r="C41">
        <v>1054.6400000000001</v>
      </c>
      <c r="D41">
        <v>1041.98</v>
      </c>
      <c r="E41" s="2">
        <v>1046.54</v>
      </c>
      <c r="F41" s="19">
        <v>9877623808</v>
      </c>
      <c r="G41" s="3">
        <f t="shared" si="0"/>
        <v>-2.3260691338252704E-3</v>
      </c>
      <c r="H41" s="3">
        <f>1-E41/MAX(E$2:E41)</f>
        <v>2.3260691338252704E-3</v>
      </c>
      <c r="I41" s="3">
        <f ca="1">IFERROR(E41/AVERAGE(OFFSET(E41,0,0,-计算结果!B$18,1))-1,E41/AVERAGE(OFFSET(E41,0,0,-ROW(),1))-1)</f>
        <v>1.5904825592682803E-2</v>
      </c>
      <c r="J41" s="4" t="str">
        <f ca="1">IF(OR(AND(I41&lt;计算结果!B$19,I41&gt;计算结果!B$20),I41&lt;计算结果!B$21),"买","卖")</f>
        <v>买</v>
      </c>
      <c r="K41" s="4" t="str">
        <f t="shared" ca="1" si="1"/>
        <v/>
      </c>
      <c r="L41" s="3">
        <f ca="1">IF(J40="买",E41/E40-1,0)-IF(K41=1,计算结果!B$17,0)</f>
        <v>-2.3260691338252704E-3</v>
      </c>
      <c r="M41" s="2">
        <f t="shared" ca="1" si="2"/>
        <v>1.0095897845901194</v>
      </c>
      <c r="N41" s="3">
        <f ca="1">1-M41/MAX(M$2:M41)</f>
        <v>2.3260691338252704E-3</v>
      </c>
    </row>
    <row r="42" spans="1:14" x14ac:dyDescent="0.15">
      <c r="A42" s="1">
        <v>38421</v>
      </c>
      <c r="B42">
        <v>1046.68</v>
      </c>
      <c r="C42">
        <v>1046.68</v>
      </c>
      <c r="D42">
        <v>1019.63</v>
      </c>
      <c r="E42" s="2">
        <v>1022.41</v>
      </c>
      <c r="F42" s="19">
        <v>8380547584</v>
      </c>
      <c r="G42" s="3">
        <f t="shared" si="0"/>
        <v>-2.3056930456552105E-2</v>
      </c>
      <c r="H42" s="3">
        <f>1-E42/MAX(E$2:E42)</f>
        <v>2.5329367576121586E-2</v>
      </c>
      <c r="I42" s="3">
        <f ca="1">IFERROR(E42/AVERAGE(OFFSET(E42,0,0,-计算结果!B$18,1))-1,E42/AVERAGE(OFFSET(E42,0,0,-ROW(),1))-1)</f>
        <v>-9.0792590997200717E-3</v>
      </c>
      <c r="J42" s="4" t="str">
        <f ca="1">IF(OR(AND(I42&lt;计算结果!B$19,I42&gt;计算结果!B$20),I42&lt;计算结果!B$21),"买","卖")</f>
        <v>卖</v>
      </c>
      <c r="K42" s="4">
        <f t="shared" ca="1" si="1"/>
        <v>1</v>
      </c>
      <c r="L42" s="3">
        <f ca="1">IF(J41="买",E42/E41-1,0)-IF(K42=1,计算结果!B$17,0)</f>
        <v>-2.3056930456552105E-2</v>
      </c>
      <c r="M42" s="2">
        <f t="shared" ca="1" si="2"/>
        <v>0.98631174313717962</v>
      </c>
      <c r="N42" s="3">
        <f ca="1">1-M42/MAX(M$2:M42)</f>
        <v>2.5329367576121586E-2</v>
      </c>
    </row>
    <row r="43" spans="1:14" x14ac:dyDescent="0.15">
      <c r="A43" s="1">
        <v>38422</v>
      </c>
      <c r="B43">
        <v>1021.08</v>
      </c>
      <c r="C43">
        <v>1028.1099999999999</v>
      </c>
      <c r="D43">
        <v>1016.93</v>
      </c>
      <c r="E43" s="2">
        <v>1027.42</v>
      </c>
      <c r="F43" s="19">
        <v>7654557184</v>
      </c>
      <c r="G43" s="3">
        <f t="shared" si="0"/>
        <v>4.9001868135094551E-3</v>
      </c>
      <c r="H43" s="3">
        <f>1-E43/MAX(E$2:E43)</f>
        <v>2.0553299395603242E-2</v>
      </c>
      <c r="I43" s="3">
        <f ca="1">IFERROR(E43/AVERAGE(OFFSET(E43,0,0,-计算结果!B$18,1))-1,E43/AVERAGE(OFFSET(E43,0,0,-ROW(),1))-1)</f>
        <v>-4.7899725387822167E-3</v>
      </c>
      <c r="J43" s="4" t="str">
        <f ca="1">IF(OR(AND(I43&lt;计算结果!B$19,I43&gt;计算结果!B$20),I43&lt;计算结果!B$21),"买","卖")</f>
        <v>卖</v>
      </c>
      <c r="K43" s="4" t="str">
        <f t="shared" ca="1" si="1"/>
        <v/>
      </c>
      <c r="L43" s="3">
        <f ca="1">IF(J42="买",E43/E42-1,0)-IF(K43=1,计算结果!B$17,0)</f>
        <v>0</v>
      </c>
      <c r="M43" s="2">
        <f t="shared" ca="1" si="2"/>
        <v>0.98631174313717962</v>
      </c>
      <c r="N43" s="3">
        <f ca="1">1-M43/MAX(M$2:M43)</f>
        <v>2.5329367576121586E-2</v>
      </c>
    </row>
    <row r="44" spans="1:14" x14ac:dyDescent="0.15">
      <c r="A44" s="1">
        <v>38425</v>
      </c>
      <c r="B44">
        <v>1027.17</v>
      </c>
      <c r="C44">
        <v>1041.56</v>
      </c>
      <c r="D44">
        <v>1014.92</v>
      </c>
      <c r="E44" s="2">
        <v>1031.02</v>
      </c>
      <c r="F44" s="19">
        <v>10229429248</v>
      </c>
      <c r="G44" s="3">
        <f t="shared" si="0"/>
        <v>3.5039224465165386E-3</v>
      </c>
      <c r="H44" s="3">
        <f>1-E44/MAX(E$2:E44)</f>
        <v>1.712139411618907E-2</v>
      </c>
      <c r="I44" s="3">
        <f ca="1">IFERROR(E44/AVERAGE(OFFSET(E44,0,0,-计算结果!B$18,1))-1,E44/AVERAGE(OFFSET(E44,0,0,-ROW(),1))-1)</f>
        <v>-1.7025273251599637E-3</v>
      </c>
      <c r="J44" s="4" t="str">
        <f ca="1">IF(OR(AND(I44&lt;计算结果!B$19,I44&gt;计算结果!B$20),I44&lt;计算结果!B$21),"买","卖")</f>
        <v>卖</v>
      </c>
      <c r="K44" s="4" t="str">
        <f t="shared" ca="1" si="1"/>
        <v/>
      </c>
      <c r="L44" s="3">
        <f ca="1">IF(J43="买",E44/E43-1,0)-IF(K44=1,计算结果!B$17,0)</f>
        <v>0</v>
      </c>
      <c r="M44" s="2">
        <f t="shared" ca="1" si="2"/>
        <v>0.98631174313717962</v>
      </c>
      <c r="N44" s="3">
        <f ca="1">1-M44/MAX(M$2:M44)</f>
        <v>2.5329367576121586E-2</v>
      </c>
    </row>
    <row r="45" spans="1:14" x14ac:dyDescent="0.15">
      <c r="A45" s="1">
        <v>38426</v>
      </c>
      <c r="B45">
        <v>1030.8499999999999</v>
      </c>
      <c r="C45">
        <v>1030.93</v>
      </c>
      <c r="D45">
        <v>1011.64</v>
      </c>
      <c r="E45" s="2">
        <v>1013.52</v>
      </c>
      <c r="F45" s="19">
        <v>8091209216</v>
      </c>
      <c r="G45" s="3">
        <f t="shared" si="0"/>
        <v>-1.6973482570658227E-2</v>
      </c>
      <c r="H45" s="3">
        <f>1-E45/MAX(E$2:E45)</f>
        <v>3.3804267002230826E-2</v>
      </c>
      <c r="I45" s="3">
        <f ca="1">IFERROR(E45/AVERAGE(OFFSET(E45,0,0,-计算结果!B$18,1))-1,E45/AVERAGE(OFFSET(E45,0,0,-ROW(),1))-1)</f>
        <v>-1.8273221714767307E-2</v>
      </c>
      <c r="J45" s="4" t="str">
        <f ca="1">IF(OR(AND(I45&lt;计算结果!B$19,I45&gt;计算结果!B$20),I45&lt;计算结果!B$21),"买","卖")</f>
        <v>卖</v>
      </c>
      <c r="K45" s="4" t="str">
        <f t="shared" ca="1" si="1"/>
        <v/>
      </c>
      <c r="L45" s="3">
        <f ca="1">IF(J44="买",E45/E44-1,0)-IF(K45=1,计算结果!B$17,0)</f>
        <v>0</v>
      </c>
      <c r="M45" s="2">
        <f t="shared" ca="1" si="2"/>
        <v>0.98631174313717962</v>
      </c>
      <c r="N45" s="3">
        <f ca="1">1-M45/MAX(M$2:M45)</f>
        <v>2.5329367576121586E-2</v>
      </c>
    </row>
    <row r="46" spans="1:14" x14ac:dyDescent="0.15">
      <c r="A46" s="1">
        <v>38427</v>
      </c>
      <c r="B46">
        <v>1011.85</v>
      </c>
      <c r="C46">
        <v>1012.19</v>
      </c>
      <c r="D46">
        <v>995.96</v>
      </c>
      <c r="E46" s="2">
        <v>1003.06</v>
      </c>
      <c r="F46" s="19">
        <v>7153745920</v>
      </c>
      <c r="G46" s="3">
        <f t="shared" si="0"/>
        <v>-1.0320467282342816E-2</v>
      </c>
      <c r="H46" s="3">
        <f>1-E46/MAX(E$2:E46)</f>
        <v>4.3775858452973382E-2</v>
      </c>
      <c r="I46" s="3">
        <f ca="1">IFERROR(E46/AVERAGE(OFFSET(E46,0,0,-计算结果!B$18,1))-1,E46/AVERAGE(OFFSET(E46,0,0,-ROW(),1))-1)</f>
        <v>-2.8248745690244381E-2</v>
      </c>
      <c r="J46" s="4" t="str">
        <f ca="1">IF(OR(AND(I46&lt;计算结果!B$19,I46&gt;计算结果!B$20),I46&lt;计算结果!B$21),"买","卖")</f>
        <v>卖</v>
      </c>
      <c r="K46" s="4" t="str">
        <f t="shared" ca="1" si="1"/>
        <v/>
      </c>
      <c r="L46" s="3">
        <f ca="1">IF(J45="买",E46/E45-1,0)-IF(K46=1,计算结果!B$17,0)</f>
        <v>0</v>
      </c>
      <c r="M46" s="2">
        <f t="shared" ca="1" si="2"/>
        <v>0.98631174313717962</v>
      </c>
      <c r="N46" s="3">
        <f ca="1">1-M46/MAX(M$2:M46)</f>
        <v>2.5329367576121586E-2</v>
      </c>
    </row>
    <row r="47" spans="1:14" x14ac:dyDescent="0.15">
      <c r="A47" s="1">
        <v>38428</v>
      </c>
      <c r="B47">
        <v>1001.96</v>
      </c>
      <c r="C47">
        <v>1004.82</v>
      </c>
      <c r="D47">
        <v>992.12</v>
      </c>
      <c r="E47" s="2">
        <v>992.86</v>
      </c>
      <c r="F47" s="19">
        <v>6535061504</v>
      </c>
      <c r="G47" s="3">
        <f t="shared" si="0"/>
        <v>-1.0168883217354874E-2</v>
      </c>
      <c r="H47" s="3">
        <f>1-E47/MAX(E$2:E47)</f>
        <v>5.3499590077980552E-2</v>
      </c>
      <c r="I47" s="3">
        <f ca="1">IFERROR(E47/AVERAGE(OFFSET(E47,0,0,-计算结果!B$18,1))-1,E47/AVERAGE(OFFSET(E47,0,0,-ROW(),1))-1)</f>
        <v>-3.643089484810913E-2</v>
      </c>
      <c r="J47" s="4" t="str">
        <f ca="1">IF(OR(AND(I47&lt;计算结果!B$19,I47&gt;计算结果!B$20),I47&lt;计算结果!B$21),"买","卖")</f>
        <v>卖</v>
      </c>
      <c r="K47" s="4" t="str">
        <f t="shared" ca="1" si="1"/>
        <v/>
      </c>
      <c r="L47" s="3">
        <f ca="1">IF(J46="买",E47/E46-1,0)-IF(K47=1,计算结果!B$17,0)</f>
        <v>0</v>
      </c>
      <c r="M47" s="2">
        <f t="shared" ca="1" si="2"/>
        <v>0.98631174313717962</v>
      </c>
      <c r="N47" s="3">
        <f ca="1">1-M47/MAX(M$2:M47)</f>
        <v>2.5329367576121586E-2</v>
      </c>
    </row>
    <row r="48" spans="1:14" x14ac:dyDescent="0.15">
      <c r="A48" s="1">
        <v>38429</v>
      </c>
      <c r="B48">
        <v>991.88</v>
      </c>
      <c r="C48">
        <v>996.39</v>
      </c>
      <c r="D48">
        <v>975.7</v>
      </c>
      <c r="E48" s="2">
        <v>978.66</v>
      </c>
      <c r="F48" s="19">
        <v>6314991104</v>
      </c>
      <c r="G48" s="3">
        <f t="shared" si="0"/>
        <v>-1.4302117116209767E-2</v>
      </c>
      <c r="H48" s="3">
        <f>1-E48/MAX(E$2:E48)</f>
        <v>6.7036549791225863E-2</v>
      </c>
      <c r="I48" s="3">
        <f ca="1">IFERROR(E48/AVERAGE(OFFSET(E48,0,0,-计算结果!B$18,1))-1,E48/AVERAGE(OFFSET(E48,0,0,-ROW(),1))-1)</f>
        <v>-4.6712798086919083E-2</v>
      </c>
      <c r="J48" s="4" t="str">
        <f ca="1">IF(OR(AND(I48&lt;计算结果!B$19,I48&gt;计算结果!B$20),I48&lt;计算结果!B$21),"买","卖")</f>
        <v>卖</v>
      </c>
      <c r="K48" s="4" t="str">
        <f t="shared" ca="1" si="1"/>
        <v/>
      </c>
      <c r="L48" s="3">
        <f ca="1">IF(J47="买",E48/E47-1,0)-IF(K48=1,计算结果!B$17,0)</f>
        <v>0</v>
      </c>
      <c r="M48" s="2">
        <f t="shared" ca="1" si="2"/>
        <v>0.98631174313717962</v>
      </c>
      <c r="N48" s="3">
        <f ca="1">1-M48/MAX(M$2:M48)</f>
        <v>2.5329367576121586E-2</v>
      </c>
    </row>
    <row r="49" spans="1:14" x14ac:dyDescent="0.15">
      <c r="A49" s="1">
        <v>38432</v>
      </c>
      <c r="B49">
        <v>977.29</v>
      </c>
      <c r="C49">
        <v>983.17</v>
      </c>
      <c r="D49">
        <v>973</v>
      </c>
      <c r="E49" s="2">
        <v>981.89</v>
      </c>
      <c r="F49" s="19">
        <v>4594520064</v>
      </c>
      <c r="G49" s="3">
        <f t="shared" si="0"/>
        <v>3.3004312018474202E-3</v>
      </c>
      <c r="H49" s="3">
        <f>1-E49/MAX(E$2:E49)</f>
        <v>6.3957368109973545E-2</v>
      </c>
      <c r="I49" s="3">
        <f ca="1">IFERROR(E49/AVERAGE(OFFSET(E49,0,0,-计算结果!B$18,1))-1,E49/AVERAGE(OFFSET(E49,0,0,-ROW(),1))-1)</f>
        <v>-4.0344680608457861E-2</v>
      </c>
      <c r="J49" s="4" t="str">
        <f ca="1">IF(OR(AND(I49&lt;计算结果!B$19,I49&gt;计算结果!B$20),I49&lt;计算结果!B$21),"买","卖")</f>
        <v>卖</v>
      </c>
      <c r="K49" s="4" t="str">
        <f t="shared" ca="1" si="1"/>
        <v/>
      </c>
      <c r="L49" s="3">
        <f ca="1">IF(J48="买",E49/E48-1,0)-IF(K49=1,计算结果!B$17,0)</f>
        <v>0</v>
      </c>
      <c r="M49" s="2">
        <f t="shared" ca="1" si="2"/>
        <v>0.98631174313717962</v>
      </c>
      <c r="N49" s="3">
        <f ca="1">1-M49/MAX(M$2:M49)</f>
        <v>2.5329367576121586E-2</v>
      </c>
    </row>
    <row r="50" spans="1:14" x14ac:dyDescent="0.15">
      <c r="A50" s="1">
        <v>38433</v>
      </c>
      <c r="B50">
        <v>981.7</v>
      </c>
      <c r="C50">
        <v>982.13</v>
      </c>
      <c r="D50">
        <v>959.56</v>
      </c>
      <c r="E50" s="2">
        <v>964.02</v>
      </c>
      <c r="F50" s="19">
        <v>6955307520</v>
      </c>
      <c r="G50" s="3">
        <f t="shared" si="0"/>
        <v>-1.8199594659279561E-2</v>
      </c>
      <c r="H50" s="3">
        <f>1-E50/MAX(E$2:E50)</f>
        <v>8.0992964594177264E-2</v>
      </c>
      <c r="I50" s="3">
        <f ca="1">IFERROR(E50/AVERAGE(OFFSET(E50,0,0,-计算结果!B$18,1))-1,E50/AVERAGE(OFFSET(E50,0,0,-ROW(),1))-1)</f>
        <v>-5.3625158912084192E-2</v>
      </c>
      <c r="J50" s="4" t="str">
        <f ca="1">IF(OR(AND(I50&lt;计算结果!B$19,I50&gt;计算结果!B$20),I50&lt;计算结果!B$21),"买","卖")</f>
        <v>卖</v>
      </c>
      <c r="K50" s="4" t="str">
        <f t="shared" ca="1" si="1"/>
        <v/>
      </c>
      <c r="L50" s="3">
        <f ca="1">IF(J49="买",E50/E49-1,0)-IF(K50=1,计算结果!B$17,0)</f>
        <v>0</v>
      </c>
      <c r="M50" s="2">
        <f t="shared" ca="1" si="2"/>
        <v>0.98631174313717962</v>
      </c>
      <c r="N50" s="3">
        <f ca="1">1-M50/MAX(M$2:M50)</f>
        <v>2.5329367576121586E-2</v>
      </c>
    </row>
    <row r="51" spans="1:14" x14ac:dyDescent="0.15">
      <c r="A51" s="1">
        <v>38434</v>
      </c>
      <c r="B51">
        <v>962.81</v>
      </c>
      <c r="C51">
        <v>975.36</v>
      </c>
      <c r="D51">
        <v>955.99</v>
      </c>
      <c r="E51" s="2">
        <v>959.01</v>
      </c>
      <c r="F51" s="19">
        <v>7092055552</v>
      </c>
      <c r="G51" s="3">
        <f t="shared" si="0"/>
        <v>-5.196987614364823E-3</v>
      </c>
      <c r="H51" s="3">
        <f>1-E51/MAX(E$2:E51)</f>
        <v>8.5769032774695497E-2</v>
      </c>
      <c r="I51" s="3">
        <f ca="1">IFERROR(E51/AVERAGE(OFFSET(E51,0,0,-计算结果!B$18,1))-1,E51/AVERAGE(OFFSET(E51,0,0,-ROW(),1))-1)</f>
        <v>-5.401619696775406E-2</v>
      </c>
      <c r="J51" s="4" t="str">
        <f ca="1">IF(OR(AND(I51&lt;计算结果!B$19,I51&gt;计算结果!B$20),I51&lt;计算结果!B$21),"买","卖")</f>
        <v>卖</v>
      </c>
      <c r="K51" s="4" t="str">
        <f t="shared" ca="1" si="1"/>
        <v/>
      </c>
      <c r="L51" s="3">
        <f ca="1">IF(J50="买",E51/E50-1,0)-IF(K51=1,计算结果!B$17,0)</f>
        <v>0</v>
      </c>
      <c r="M51" s="2">
        <f t="shared" ca="1" si="2"/>
        <v>0.98631174313717962</v>
      </c>
      <c r="N51" s="3">
        <f ca="1">1-M51/MAX(M$2:M51)</f>
        <v>2.5329367576121586E-2</v>
      </c>
    </row>
    <row r="52" spans="1:14" x14ac:dyDescent="0.15">
      <c r="A52" s="1">
        <v>38435</v>
      </c>
      <c r="B52">
        <v>957.43</v>
      </c>
      <c r="C52">
        <v>965.06</v>
      </c>
      <c r="D52">
        <v>948.53</v>
      </c>
      <c r="E52" s="2">
        <v>964.8</v>
      </c>
      <c r="F52" s="19">
        <v>6446642688</v>
      </c>
      <c r="G52" s="3">
        <f t="shared" si="0"/>
        <v>6.0374761472767879E-3</v>
      </c>
      <c r="H52" s="3">
        <f>1-E52/MAX(E$2:E52)</f>
        <v>8.0249385116970884E-2</v>
      </c>
      <c r="I52" s="3">
        <f ca="1">IFERROR(E52/AVERAGE(OFFSET(E52,0,0,-计算结果!B$18,1))-1,E52/AVERAGE(OFFSET(E52,0,0,-ROW(),1))-1)</f>
        <v>-4.4367699205620781E-2</v>
      </c>
      <c r="J52" s="4" t="str">
        <f ca="1">IF(OR(AND(I52&lt;计算结果!B$19,I52&gt;计算结果!B$20),I52&lt;计算结果!B$21),"买","卖")</f>
        <v>卖</v>
      </c>
      <c r="K52" s="4" t="str">
        <f t="shared" ca="1" si="1"/>
        <v/>
      </c>
      <c r="L52" s="3">
        <f ca="1">IF(J51="买",E52/E51-1,0)-IF(K52=1,计算结果!B$17,0)</f>
        <v>0</v>
      </c>
      <c r="M52" s="2">
        <f t="shared" ca="1" si="2"/>
        <v>0.98631174313717962</v>
      </c>
      <c r="N52" s="3">
        <f ca="1">1-M52/MAX(M$2:M52)</f>
        <v>2.5329367576121586E-2</v>
      </c>
    </row>
    <row r="53" spans="1:14" x14ac:dyDescent="0.15">
      <c r="A53" s="1">
        <v>38436</v>
      </c>
      <c r="B53">
        <v>964.24</v>
      </c>
      <c r="C53">
        <v>966.97</v>
      </c>
      <c r="D53">
        <v>959.05</v>
      </c>
      <c r="E53" s="2">
        <v>962.95</v>
      </c>
      <c r="F53" s="19">
        <v>4258127104</v>
      </c>
      <c r="G53" s="3">
        <f t="shared" si="0"/>
        <v>-1.9174958540629783E-3</v>
      </c>
      <c r="H53" s="3">
        <f>1-E53/MAX(E$2:E53)</f>
        <v>8.2013003107780813E-2</v>
      </c>
      <c r="I53" s="3">
        <f ca="1">IFERROR(E53/AVERAGE(OFFSET(E53,0,0,-计算结果!B$18,1))-1,E53/AVERAGE(OFFSET(E53,0,0,-ROW(),1))-1)</f>
        <v>-4.2354293165079993E-2</v>
      </c>
      <c r="J53" s="4" t="str">
        <f ca="1">IF(OR(AND(I53&lt;计算结果!B$19,I53&gt;计算结果!B$20),I53&lt;计算结果!B$21),"买","卖")</f>
        <v>卖</v>
      </c>
      <c r="K53" s="4" t="str">
        <f t="shared" ca="1" si="1"/>
        <v/>
      </c>
      <c r="L53" s="3">
        <f ca="1">IF(J52="买",E53/E52-1,0)-IF(K53=1,计算结果!B$17,0)</f>
        <v>0</v>
      </c>
      <c r="M53" s="2">
        <f t="shared" ca="1" si="2"/>
        <v>0.98631174313717962</v>
      </c>
      <c r="N53" s="3">
        <f ca="1">1-M53/MAX(M$2:M53)</f>
        <v>2.5329367576121586E-2</v>
      </c>
    </row>
    <row r="54" spans="1:14" x14ac:dyDescent="0.15">
      <c r="A54" s="1">
        <v>38439</v>
      </c>
      <c r="B54">
        <v>961.65</v>
      </c>
      <c r="C54">
        <v>961.65</v>
      </c>
      <c r="D54">
        <v>948.8</v>
      </c>
      <c r="E54" s="2">
        <v>960.69</v>
      </c>
      <c r="F54" s="19">
        <v>4141656320</v>
      </c>
      <c r="G54" s="3">
        <f t="shared" si="0"/>
        <v>-2.3469546705435773E-3</v>
      </c>
      <c r="H54" s="3">
        <f>1-E54/MAX(E$2:E54)</f>
        <v>8.416747697763538E-2</v>
      </c>
      <c r="I54" s="3">
        <f ca="1">IFERROR(E54/AVERAGE(OFFSET(E54,0,0,-计算结果!B$18,1))-1,E54/AVERAGE(OFFSET(E54,0,0,-ROW(),1))-1)</f>
        <v>-4.1390714709793497E-2</v>
      </c>
      <c r="J54" s="4" t="str">
        <f ca="1">IF(OR(AND(I54&lt;计算结果!B$19,I54&gt;计算结果!B$20),I54&lt;计算结果!B$21),"买","卖")</f>
        <v>卖</v>
      </c>
      <c r="K54" s="4" t="str">
        <f t="shared" ca="1" si="1"/>
        <v/>
      </c>
      <c r="L54" s="3">
        <f ca="1">IF(J53="买",E54/E53-1,0)-IF(K54=1,计算结果!B$17,0)</f>
        <v>0</v>
      </c>
      <c r="M54" s="2">
        <f t="shared" ca="1" si="2"/>
        <v>0.98631174313717962</v>
      </c>
      <c r="N54" s="3">
        <f ca="1">1-M54/MAX(M$2:M54)</f>
        <v>2.5329367576121586E-2</v>
      </c>
    </row>
    <row r="55" spans="1:14" x14ac:dyDescent="0.15">
      <c r="A55" s="1">
        <v>38440</v>
      </c>
      <c r="B55">
        <v>960.41</v>
      </c>
      <c r="C55">
        <v>968.11</v>
      </c>
      <c r="D55">
        <v>954.74</v>
      </c>
      <c r="E55" s="2">
        <v>955.19</v>
      </c>
      <c r="F55" s="19">
        <v>4842150912</v>
      </c>
      <c r="G55" s="3">
        <f t="shared" si="0"/>
        <v>-5.7250517856957117E-3</v>
      </c>
      <c r="H55" s="3">
        <f>1-E55/MAX(E$2:E55)</f>
        <v>8.9410665598962713E-2</v>
      </c>
      <c r="I55" s="3">
        <f ca="1">IFERROR(E55/AVERAGE(OFFSET(E55,0,0,-计算结果!B$18,1))-1,E55/AVERAGE(OFFSET(E55,0,0,-ROW(),1))-1)</f>
        <v>-4.3031633786119183E-2</v>
      </c>
      <c r="J55" s="4" t="str">
        <f ca="1">IF(OR(AND(I55&lt;计算结果!B$19,I55&gt;计算结果!B$20),I55&lt;计算结果!B$21),"买","卖")</f>
        <v>卖</v>
      </c>
      <c r="K55" s="4" t="str">
        <f t="shared" ca="1" si="1"/>
        <v/>
      </c>
      <c r="L55" s="3">
        <f ca="1">IF(J54="买",E55/E54-1,0)-IF(K55=1,计算结果!B$17,0)</f>
        <v>0</v>
      </c>
      <c r="M55" s="2">
        <f t="shared" ca="1" si="2"/>
        <v>0.98631174313717962</v>
      </c>
      <c r="N55" s="3">
        <f ca="1">1-M55/MAX(M$2:M55)</f>
        <v>2.5329367576121586E-2</v>
      </c>
    </row>
    <row r="56" spans="1:14" x14ac:dyDescent="0.15">
      <c r="A56" s="1">
        <v>38441</v>
      </c>
      <c r="B56">
        <v>952.71</v>
      </c>
      <c r="C56">
        <v>952.71</v>
      </c>
      <c r="D56">
        <v>936.37</v>
      </c>
      <c r="E56" s="2">
        <v>937.03</v>
      </c>
      <c r="F56" s="19">
        <v>5459378688</v>
      </c>
      <c r="G56" s="3">
        <f t="shared" si="0"/>
        <v>-1.9011924329191188E-2</v>
      </c>
      <c r="H56" s="3">
        <f>1-E56/MAX(E$2:E56)</f>
        <v>0.10672272111956382</v>
      </c>
      <c r="I56" s="3">
        <f ca="1">IFERROR(E56/AVERAGE(OFFSET(E56,0,0,-计算结果!B$18,1))-1,E56/AVERAGE(OFFSET(E56,0,0,-ROW(),1))-1)</f>
        <v>-5.6676987369070897E-2</v>
      </c>
      <c r="J56" s="4" t="str">
        <f ca="1">IF(OR(AND(I56&lt;计算结果!B$19,I56&gt;计算结果!B$20),I56&lt;计算结果!B$21),"买","卖")</f>
        <v>卖</v>
      </c>
      <c r="K56" s="4" t="str">
        <f t="shared" ca="1" si="1"/>
        <v/>
      </c>
      <c r="L56" s="3">
        <f ca="1">IF(J55="买",E56/E55-1,0)-IF(K56=1,计算结果!B$17,0)</f>
        <v>0</v>
      </c>
      <c r="M56" s="2">
        <f t="shared" ca="1" si="2"/>
        <v>0.98631174313717962</v>
      </c>
      <c r="N56" s="3">
        <f ca="1">1-M56/MAX(M$2:M56)</f>
        <v>2.5329367576121586E-2</v>
      </c>
    </row>
    <row r="57" spans="1:14" x14ac:dyDescent="0.15">
      <c r="A57" s="1">
        <v>38442</v>
      </c>
      <c r="B57">
        <v>934.84</v>
      </c>
      <c r="C57">
        <v>942.36</v>
      </c>
      <c r="D57">
        <v>928.33</v>
      </c>
      <c r="E57" s="2">
        <v>942.2</v>
      </c>
      <c r="F57" s="19">
        <v>4555322880</v>
      </c>
      <c r="G57" s="3">
        <f t="shared" si="0"/>
        <v>5.5174327396134704E-3</v>
      </c>
      <c r="H57" s="3">
        <f>1-E57/MAX(E$2:E57)</f>
        <v>0.101794123815516</v>
      </c>
      <c r="I57" s="3">
        <f ca="1">IFERROR(E57/AVERAGE(OFFSET(E57,0,0,-计算结果!B$18,1))-1,E57/AVERAGE(OFFSET(E57,0,0,-ROW(),1))-1)</f>
        <v>-4.6798465624077967E-2</v>
      </c>
      <c r="J57" s="4" t="str">
        <f ca="1">IF(OR(AND(I57&lt;计算结果!B$19,I57&gt;计算结果!B$20),I57&lt;计算结果!B$21),"买","卖")</f>
        <v>卖</v>
      </c>
      <c r="K57" s="4" t="str">
        <f t="shared" ca="1" si="1"/>
        <v/>
      </c>
      <c r="L57" s="3">
        <f ca="1">IF(J56="买",E57/E56-1,0)-IF(K57=1,计算结果!B$17,0)</f>
        <v>0</v>
      </c>
      <c r="M57" s="2">
        <f t="shared" ca="1" si="2"/>
        <v>0.98631174313717962</v>
      </c>
      <c r="N57" s="3">
        <f ca="1">1-M57/MAX(M$2:M57)</f>
        <v>2.5329367576121586E-2</v>
      </c>
    </row>
    <row r="58" spans="1:14" x14ac:dyDescent="0.15">
      <c r="A58" s="1">
        <v>38443</v>
      </c>
      <c r="B58">
        <v>941.43</v>
      </c>
      <c r="C58">
        <v>989.9</v>
      </c>
      <c r="D58">
        <v>937.55</v>
      </c>
      <c r="E58" s="2">
        <v>978.14</v>
      </c>
      <c r="F58" s="19">
        <v>10109403136</v>
      </c>
      <c r="G58" s="3">
        <f t="shared" si="0"/>
        <v>3.814476756527263E-2</v>
      </c>
      <c r="H58" s="3">
        <f>1-E58/MAX(E$2:E58)</f>
        <v>6.7532269442696746E-2</v>
      </c>
      <c r="I58" s="3">
        <f ca="1">IFERROR(E58/AVERAGE(OFFSET(E58,0,0,-计算结果!B$18,1))-1,E58/AVERAGE(OFFSET(E58,0,0,-ROW(),1))-1)</f>
        <v>-6.483118442606961E-3</v>
      </c>
      <c r="J58" s="4" t="str">
        <f ca="1">IF(OR(AND(I58&lt;计算结果!B$19,I58&gt;计算结果!B$20),I58&lt;计算结果!B$21),"买","卖")</f>
        <v>卖</v>
      </c>
      <c r="K58" s="4" t="str">
        <f t="shared" ca="1" si="1"/>
        <v/>
      </c>
      <c r="L58" s="3">
        <f ca="1">IF(J57="买",E58/E57-1,0)-IF(K58=1,计算结果!B$17,0)</f>
        <v>0</v>
      </c>
      <c r="M58" s="2">
        <f t="shared" ca="1" si="2"/>
        <v>0.98631174313717962</v>
      </c>
      <c r="N58" s="3">
        <f ca="1">1-M58/MAX(M$2:M58)</f>
        <v>2.5329367576121586E-2</v>
      </c>
    </row>
    <row r="59" spans="1:14" x14ac:dyDescent="0.15">
      <c r="A59" s="1">
        <v>38446</v>
      </c>
      <c r="B59">
        <v>968.49</v>
      </c>
      <c r="C59">
        <v>974.06</v>
      </c>
      <c r="D59">
        <v>956.12</v>
      </c>
      <c r="E59" s="2">
        <v>962.16</v>
      </c>
      <c r="F59" s="19">
        <v>7296500224</v>
      </c>
      <c r="G59" s="3">
        <f t="shared" si="0"/>
        <v>-1.6337129654241722E-2</v>
      </c>
      <c r="H59" s="3">
        <f>1-E59/MAX(E$2:E59)</f>
        <v>8.2766115655207972E-2</v>
      </c>
      <c r="I59" s="3">
        <f ca="1">IFERROR(E59/AVERAGE(OFFSET(E59,0,0,-计算结果!B$18,1))-1,E59/AVERAGE(OFFSET(E59,0,0,-ROW(),1))-1)</f>
        <v>-1.8038751422433497E-2</v>
      </c>
      <c r="J59" s="4" t="str">
        <f ca="1">IF(OR(AND(I59&lt;计算结果!B$19,I59&gt;计算结果!B$20),I59&lt;计算结果!B$21),"买","卖")</f>
        <v>卖</v>
      </c>
      <c r="K59" s="4" t="str">
        <f t="shared" ca="1" si="1"/>
        <v/>
      </c>
      <c r="L59" s="3">
        <f ca="1">IF(J58="买",E59/E58-1,0)-IF(K59=1,计算结果!B$17,0)</f>
        <v>0</v>
      </c>
      <c r="M59" s="2">
        <f t="shared" ca="1" si="2"/>
        <v>0.98631174313717962</v>
      </c>
      <c r="N59" s="3">
        <f ca="1">1-M59/MAX(M$2:M59)</f>
        <v>2.5329367576121586E-2</v>
      </c>
    </row>
    <row r="60" spans="1:14" x14ac:dyDescent="0.15">
      <c r="A60" s="1">
        <v>38447</v>
      </c>
      <c r="B60">
        <v>960.54</v>
      </c>
      <c r="C60">
        <v>967.74</v>
      </c>
      <c r="D60">
        <v>953.58</v>
      </c>
      <c r="E60" s="2">
        <v>955.59</v>
      </c>
      <c r="F60" s="19">
        <v>6069514240</v>
      </c>
      <c r="G60" s="3">
        <f t="shared" si="0"/>
        <v>-6.8283861312047334E-3</v>
      </c>
      <c r="H60" s="3">
        <f>1-E60/MAX(E$2:E60)</f>
        <v>8.9029342790138966E-2</v>
      </c>
      <c r="I60" s="3">
        <f ca="1">IFERROR(E60/AVERAGE(OFFSET(E60,0,0,-计算结果!B$18,1))-1,E60/AVERAGE(OFFSET(E60,0,0,-ROW(),1))-1)</f>
        <v>-2.1035036006968766E-2</v>
      </c>
      <c r="J60" s="4" t="str">
        <f ca="1">IF(OR(AND(I60&lt;计算结果!B$19,I60&gt;计算结果!B$20),I60&lt;计算结果!B$21),"买","卖")</f>
        <v>卖</v>
      </c>
      <c r="K60" s="4" t="str">
        <f t="shared" ca="1" si="1"/>
        <v/>
      </c>
      <c r="L60" s="3">
        <f ca="1">IF(J59="买",E60/E59-1,0)-IF(K60=1,计算结果!B$17,0)</f>
        <v>0</v>
      </c>
      <c r="M60" s="2">
        <f t="shared" ca="1" si="2"/>
        <v>0.98631174313717962</v>
      </c>
      <c r="N60" s="3">
        <f ca="1">1-M60/MAX(M$2:M60)</f>
        <v>2.5329367576121586E-2</v>
      </c>
    </row>
    <row r="61" spans="1:14" x14ac:dyDescent="0.15">
      <c r="A61" s="1">
        <v>38448</v>
      </c>
      <c r="B61">
        <v>955.59</v>
      </c>
      <c r="C61">
        <v>977.85</v>
      </c>
      <c r="D61">
        <v>948.94</v>
      </c>
      <c r="E61" s="2">
        <v>973.66</v>
      </c>
      <c r="F61" s="19">
        <v>9727655936</v>
      </c>
      <c r="G61" s="3">
        <f t="shared" si="0"/>
        <v>1.8909783484548637E-2</v>
      </c>
      <c r="H61" s="3">
        <f>1-E61/MAX(E$2:E61)</f>
        <v>7.1803084901523428E-2</v>
      </c>
      <c r="I61" s="3">
        <f ca="1">IFERROR(E61/AVERAGE(OFFSET(E61,0,0,-计算结果!B$18,1))-1,E61/AVERAGE(OFFSET(E61,0,0,-ROW(),1))-1)</f>
        <v>5.3835109282984739E-4</v>
      </c>
      <c r="J61" s="4" t="str">
        <f ca="1">IF(OR(AND(I61&lt;计算结果!B$19,I61&gt;计算结果!B$20),I61&lt;计算结果!B$21),"买","卖")</f>
        <v>买</v>
      </c>
      <c r="K61" s="4">
        <f t="shared" ca="1" si="1"/>
        <v>1</v>
      </c>
      <c r="L61" s="3">
        <f ca="1">IF(J60="买",E61/E60-1,0)-IF(K61=1,计算结果!B$17,0)</f>
        <v>0</v>
      </c>
      <c r="M61" s="2">
        <f t="shared" ca="1" si="2"/>
        <v>0.98631174313717962</v>
      </c>
      <c r="N61" s="3">
        <f ca="1">1-M61/MAX(M$2:M61)</f>
        <v>2.5329367576121586E-2</v>
      </c>
    </row>
    <row r="62" spans="1:14" x14ac:dyDescent="0.15">
      <c r="A62" s="1">
        <v>38449</v>
      </c>
      <c r="B62">
        <v>975.97</v>
      </c>
      <c r="C62">
        <v>1000.26</v>
      </c>
      <c r="D62">
        <v>974.3</v>
      </c>
      <c r="E62" s="2">
        <v>984.73</v>
      </c>
      <c r="F62" s="19">
        <v>13260560384</v>
      </c>
      <c r="G62" s="3">
        <f t="shared" si="0"/>
        <v>1.1369471889571381E-2</v>
      </c>
      <c r="H62" s="3">
        <f>1-E62/MAX(E$2:E62)</f>
        <v>6.1249976167324416E-2</v>
      </c>
      <c r="I62" s="3">
        <f ca="1">IFERROR(E62/AVERAGE(OFFSET(E62,0,0,-计算结果!B$18,1))-1,E62/AVERAGE(OFFSET(E62,0,0,-ROW(),1))-1)</f>
        <v>1.4595172568539594E-2</v>
      </c>
      <c r="J62" s="4" t="str">
        <f ca="1">IF(OR(AND(I62&lt;计算结果!B$19,I62&gt;计算结果!B$20),I62&lt;计算结果!B$21),"买","卖")</f>
        <v>买</v>
      </c>
      <c r="K62" s="4" t="str">
        <f t="shared" ca="1" si="1"/>
        <v/>
      </c>
      <c r="L62" s="3">
        <f ca="1">IF(J61="买",E62/E61-1,0)-IF(K62=1,计算结果!B$17,0)</f>
        <v>1.1369471889571381E-2</v>
      </c>
      <c r="M62" s="2">
        <f t="shared" ca="1" si="2"/>
        <v>0.99752558677513192</v>
      </c>
      <c r="N62" s="3">
        <f ca="1">1-M62/MAX(M$2:M62)</f>
        <v>1.4247877219187521E-2</v>
      </c>
    </row>
    <row r="63" spans="1:14" x14ac:dyDescent="0.15">
      <c r="A63" s="1">
        <v>38450</v>
      </c>
      <c r="B63">
        <v>984.66</v>
      </c>
      <c r="C63">
        <v>1003.7</v>
      </c>
      <c r="D63">
        <v>979.53</v>
      </c>
      <c r="E63" s="2">
        <v>1003.45</v>
      </c>
      <c r="F63" s="19">
        <v>9151349760</v>
      </c>
      <c r="G63" s="3">
        <f t="shared" si="0"/>
        <v>1.9010287083769173E-2</v>
      </c>
      <c r="H63" s="3">
        <f>1-E63/MAX(E$2:E63)</f>
        <v>4.3404068714370081E-2</v>
      </c>
      <c r="I63" s="3">
        <f ca="1">IFERROR(E63/AVERAGE(OFFSET(E63,0,0,-计算结果!B$18,1))-1,E63/AVERAGE(OFFSET(E63,0,0,-ROW(),1))-1)</f>
        <v>3.4479203715444662E-2</v>
      </c>
      <c r="J63" s="4" t="str">
        <f ca="1">IF(OR(AND(I63&lt;计算结果!B$19,I63&gt;计算结果!B$20),I63&lt;计算结果!B$21),"买","卖")</f>
        <v>买</v>
      </c>
      <c r="K63" s="4" t="str">
        <f t="shared" ca="1" si="1"/>
        <v/>
      </c>
      <c r="L63" s="3">
        <f ca="1">IF(J62="买",E63/E62-1,0)-IF(K63=1,计算结果!B$17,0)</f>
        <v>1.9010287083769173E-2</v>
      </c>
      <c r="M63" s="2">
        <f t="shared" ca="1" si="2"/>
        <v>1.0164888345531324</v>
      </c>
      <c r="N63" s="3">
        <f ca="1">1-M63/MAX(M$2:M63)</f>
        <v>0</v>
      </c>
    </row>
    <row r="64" spans="1:14" x14ac:dyDescent="0.15">
      <c r="A64" s="1">
        <v>38453</v>
      </c>
      <c r="B64">
        <v>1003.88</v>
      </c>
      <c r="C64">
        <v>1008.73</v>
      </c>
      <c r="D64">
        <v>992.77</v>
      </c>
      <c r="E64" s="2">
        <v>995.42</v>
      </c>
      <c r="F64" s="19">
        <v>10436232192</v>
      </c>
      <c r="G64" s="3">
        <f t="shared" si="0"/>
        <v>-8.0023917484678408E-3</v>
      </c>
      <c r="H64" s="3">
        <f>1-E64/MAX(E$2:E64)</f>
        <v>5.1059124101508147E-2</v>
      </c>
      <c r="I64" s="3">
        <f ca="1">IFERROR(E64/AVERAGE(OFFSET(E64,0,0,-计算结果!B$18,1))-1,E64/AVERAGE(OFFSET(E64,0,0,-ROW(),1))-1)</f>
        <v>2.6650126486539305E-2</v>
      </c>
      <c r="J64" s="4" t="str">
        <f ca="1">IF(OR(AND(I64&lt;计算结果!B$19,I64&gt;计算结果!B$20),I64&lt;计算结果!B$21),"买","卖")</f>
        <v>买</v>
      </c>
      <c r="K64" s="4" t="str">
        <f t="shared" ca="1" si="1"/>
        <v/>
      </c>
      <c r="L64" s="3">
        <f ca="1">IF(J63="买",E64/E63-1,0)-IF(K64=1,计算结果!B$17,0)</f>
        <v>-8.0023917484678408E-3</v>
      </c>
      <c r="M64" s="2">
        <f t="shared" ca="1" si="2"/>
        <v>1.0083544926910948</v>
      </c>
      <c r="N64" s="3">
        <f ca="1">1-M64/MAX(M$2:M64)</f>
        <v>8.0023917484678408E-3</v>
      </c>
    </row>
    <row r="65" spans="1:14" x14ac:dyDescent="0.15">
      <c r="A65" s="1">
        <v>38454</v>
      </c>
      <c r="B65">
        <v>993.71</v>
      </c>
      <c r="C65">
        <v>993.71</v>
      </c>
      <c r="D65">
        <v>978.2</v>
      </c>
      <c r="E65" s="2">
        <v>978.7</v>
      </c>
      <c r="F65" s="19">
        <v>6479563264</v>
      </c>
      <c r="G65" s="3">
        <f t="shared" si="0"/>
        <v>-1.6796929939121075E-2</v>
      </c>
      <c r="H65" s="3">
        <f>1-E65/MAX(E$2:E65)</f>
        <v>6.69984175103433E-2</v>
      </c>
      <c r="I65" s="3">
        <f ca="1">IFERROR(E65/AVERAGE(OFFSET(E65,0,0,-计算结果!B$18,1))-1,E65/AVERAGE(OFFSET(E65,0,0,-ROW(),1))-1)</f>
        <v>1.022519983324055E-2</v>
      </c>
      <c r="J65" s="4" t="str">
        <f ca="1">IF(OR(AND(I65&lt;计算结果!B$19,I65&gt;计算结果!B$20),I65&lt;计算结果!B$21),"买","卖")</f>
        <v>买</v>
      </c>
      <c r="K65" s="4" t="str">
        <f t="shared" ca="1" si="1"/>
        <v/>
      </c>
      <c r="L65" s="3">
        <f ca="1">IF(J64="买",E65/E64-1,0)-IF(K65=1,计算结果!B$17,0)</f>
        <v>-1.6796929939121075E-2</v>
      </c>
      <c r="M65" s="2">
        <f t="shared" ca="1" si="2"/>
        <v>0.99141723292356454</v>
      </c>
      <c r="N65" s="3">
        <f ca="1">1-M65/MAX(M$2:M65)</f>
        <v>2.4664906074044479E-2</v>
      </c>
    </row>
    <row r="66" spans="1:14" x14ac:dyDescent="0.15">
      <c r="A66" s="1">
        <v>38455</v>
      </c>
      <c r="B66">
        <v>987.95</v>
      </c>
      <c r="C66">
        <v>1006.5</v>
      </c>
      <c r="D66">
        <v>987.95</v>
      </c>
      <c r="E66" s="2">
        <v>1000.9</v>
      </c>
      <c r="F66" s="19">
        <v>10029601792</v>
      </c>
      <c r="G66" s="3">
        <f t="shared" si="0"/>
        <v>2.2683151118831013E-2</v>
      </c>
      <c r="H66" s="3">
        <f>1-E66/MAX(E$2:E66)</f>
        <v>4.5835001620621929E-2</v>
      </c>
      <c r="I66" s="3">
        <f ca="1">IFERROR(E66/AVERAGE(OFFSET(E66,0,0,-计算结果!B$18,1))-1,E66/AVERAGE(OFFSET(E66,0,0,-ROW(),1))-1)</f>
        <v>3.182434897451536E-2</v>
      </c>
      <c r="J66" s="4" t="str">
        <f ca="1">IF(OR(AND(I66&lt;计算结果!B$19,I66&gt;计算结果!B$20),I66&lt;计算结果!B$21),"买","卖")</f>
        <v>买</v>
      </c>
      <c r="K66" s="4" t="str">
        <f t="shared" ca="1" si="1"/>
        <v/>
      </c>
      <c r="L66" s="3">
        <f ca="1">IF(J65="买",E66/E65-1,0)-IF(K66=1,计算结果!B$17,0)</f>
        <v>2.2683151118831013E-2</v>
      </c>
      <c r="M66" s="2">
        <f t="shared" ca="1" si="2"/>
        <v>1.0139056998397831</v>
      </c>
      <c r="N66" s="3">
        <f ca="1">1-M66/MAX(M$2:M66)</f>
        <v>2.5412327470226703E-3</v>
      </c>
    </row>
    <row r="67" spans="1:14" x14ac:dyDescent="0.15">
      <c r="A67" s="1">
        <v>38456</v>
      </c>
      <c r="B67">
        <v>1004.64</v>
      </c>
      <c r="C67">
        <v>1006.42</v>
      </c>
      <c r="D67">
        <v>985.58</v>
      </c>
      <c r="E67" s="2">
        <v>986.97</v>
      </c>
      <c r="F67" s="19">
        <v>7813424640</v>
      </c>
      <c r="G67" s="3">
        <f t="shared" ref="G67:G130" si="3">E67/E66-1</f>
        <v>-1.3917474273154151E-2</v>
      </c>
      <c r="H67" s="3">
        <f>1-E67/MAX(E$2:E67)</f>
        <v>5.9114568437911075E-2</v>
      </c>
      <c r="I67" s="3">
        <f ca="1">IFERROR(E67/AVERAGE(OFFSET(E67,0,0,-计算结果!B$18,1))-1,E67/AVERAGE(OFFSET(E67,0,0,-ROW(),1))-1)</f>
        <v>1.716802333270917E-2</v>
      </c>
      <c r="J67" s="4" t="str">
        <f ca="1">IF(OR(AND(I67&lt;计算结果!B$19,I67&gt;计算结果!B$20),I67&lt;计算结果!B$21),"买","卖")</f>
        <v>买</v>
      </c>
      <c r="K67" s="4" t="str">
        <f t="shared" ca="1" si="1"/>
        <v/>
      </c>
      <c r="L67" s="3">
        <f ca="1">IF(J66="买",E67/E66-1,0)-IF(K67=1,计算结果!B$17,0)</f>
        <v>-1.3917474273154151E-2</v>
      </c>
      <c r="M67" s="2">
        <f t="shared" ca="1" si="2"/>
        <v>0.99979469334685855</v>
      </c>
      <c r="N67" s="3">
        <f ca="1">1-M67/MAX(M$2:M67)</f>
        <v>1.6423339478798038E-2</v>
      </c>
    </row>
    <row r="68" spans="1:14" x14ac:dyDescent="0.15">
      <c r="A68" s="1">
        <v>38457</v>
      </c>
      <c r="B68">
        <v>982.61</v>
      </c>
      <c r="C68">
        <v>982.61</v>
      </c>
      <c r="D68">
        <v>971.93</v>
      </c>
      <c r="E68" s="2">
        <v>974.08</v>
      </c>
      <c r="F68" s="19">
        <v>6541675520</v>
      </c>
      <c r="G68" s="3">
        <f t="shared" si="3"/>
        <v>-1.3060174068107444E-2</v>
      </c>
      <c r="H68" s="3">
        <f>1-E68/MAX(E$2:E68)</f>
        <v>7.1402695952258344E-2</v>
      </c>
      <c r="I68" s="3">
        <f ca="1">IFERROR(E68/AVERAGE(OFFSET(E68,0,0,-计算结果!B$18,1))-1,E68/AVERAGE(OFFSET(E68,0,0,-ROW(),1))-1)</f>
        <v>3.3057387785417891E-3</v>
      </c>
      <c r="J68" s="4" t="str">
        <f ca="1">IF(OR(AND(I68&lt;计算结果!B$19,I68&gt;计算结果!B$20),I68&lt;计算结果!B$21),"买","卖")</f>
        <v>买</v>
      </c>
      <c r="K68" s="4" t="str">
        <f t="shared" ref="K68:K131" ca="1" si="4">IF(J67&lt;&gt;J68,1,"")</f>
        <v/>
      </c>
      <c r="L68" s="3">
        <f ca="1">IF(J67="买",E68/E67-1,0)-IF(K68=1,计算结果!B$17,0)</f>
        <v>-1.3060174068107444E-2</v>
      </c>
      <c r="M68" s="2">
        <f t="shared" ref="M68:M131" ca="1" si="5">IFERROR(M67*(1+L68),M67)</f>
        <v>0.98673720061937853</v>
      </c>
      <c r="N68" s="3">
        <f ca="1">1-M68/MAX(M$2:M68)</f>
        <v>2.926902187453273E-2</v>
      </c>
    </row>
    <row r="69" spans="1:14" x14ac:dyDescent="0.15">
      <c r="A69" s="1">
        <v>38460</v>
      </c>
      <c r="B69">
        <v>970.91</v>
      </c>
      <c r="C69">
        <v>970.91</v>
      </c>
      <c r="D69">
        <v>958.65</v>
      </c>
      <c r="E69" s="2">
        <v>963.77</v>
      </c>
      <c r="F69" s="19">
        <v>5329138688</v>
      </c>
      <c r="G69" s="3">
        <f t="shared" si="3"/>
        <v>-1.0584346254927768E-2</v>
      </c>
      <c r="H69" s="3">
        <f>1-E69/MAX(E$2:E69)</f>
        <v>8.1231291349692092E-2</v>
      </c>
      <c r="I69" s="3">
        <f ca="1">IFERROR(E69/AVERAGE(OFFSET(E69,0,0,-计算结果!B$18,1))-1,E69/AVERAGE(OFFSET(E69,0,0,-ROW(),1))-1)</f>
        <v>-7.5839095491357922E-3</v>
      </c>
      <c r="J69" s="4" t="str">
        <f ca="1">IF(OR(AND(I69&lt;计算结果!B$19,I69&gt;计算结果!B$20),I69&lt;计算结果!B$21),"买","卖")</f>
        <v>卖</v>
      </c>
      <c r="K69" s="4">
        <f t="shared" ca="1" si="4"/>
        <v>1</v>
      </c>
      <c r="L69" s="3">
        <f ca="1">IF(J68="买",E69/E68-1,0)-IF(K69=1,计算结果!B$17,0)</f>
        <v>-1.0584346254927768E-2</v>
      </c>
      <c r="M69" s="2">
        <f t="shared" ca="1" si="5"/>
        <v>0.97629323242540489</v>
      </c>
      <c r="N69" s="3">
        <f ca="1">1-M69/MAX(M$2:M69)</f>
        <v>3.9543574667397441E-2</v>
      </c>
    </row>
    <row r="70" spans="1:14" x14ac:dyDescent="0.15">
      <c r="A70" s="1">
        <v>38461</v>
      </c>
      <c r="B70">
        <v>962.92</v>
      </c>
      <c r="C70">
        <v>968.87</v>
      </c>
      <c r="D70">
        <v>957.91</v>
      </c>
      <c r="E70" s="2">
        <v>965.89</v>
      </c>
      <c r="F70" s="19">
        <v>5768907776</v>
      </c>
      <c r="G70" s="3">
        <f t="shared" si="3"/>
        <v>2.199694947964792E-3</v>
      </c>
      <c r="H70" s="3">
        <f>1-E70/MAX(E$2:E70)</f>
        <v>7.9210280462925886E-2</v>
      </c>
      <c r="I70" s="3">
        <f ca="1">IFERROR(E70/AVERAGE(OFFSET(E70,0,0,-计算结果!B$18,1))-1,E70/AVERAGE(OFFSET(E70,0,0,-ROW(),1))-1)</f>
        <v>-5.4629116918895049E-3</v>
      </c>
      <c r="J70" s="4" t="str">
        <f ca="1">IF(OR(AND(I70&lt;计算结果!B$19,I70&gt;计算结果!B$20),I70&lt;计算结果!B$21),"买","卖")</f>
        <v>卖</v>
      </c>
      <c r="K70" s="4" t="str">
        <f t="shared" ca="1" si="4"/>
        <v/>
      </c>
      <c r="L70" s="3">
        <f ca="1">IF(J69="买",E70/E69-1,0)-IF(K70=1,计算结果!B$17,0)</f>
        <v>0</v>
      </c>
      <c r="M70" s="2">
        <f t="shared" ca="1" si="5"/>
        <v>0.97629323242540489</v>
      </c>
      <c r="N70" s="3">
        <f ca="1">1-M70/MAX(M$2:M70)</f>
        <v>3.9543574667397441E-2</v>
      </c>
    </row>
    <row r="71" spans="1:14" x14ac:dyDescent="0.15">
      <c r="A71" s="1">
        <v>38462</v>
      </c>
      <c r="B71">
        <v>964.15</v>
      </c>
      <c r="C71">
        <v>964.15</v>
      </c>
      <c r="D71">
        <v>946.2</v>
      </c>
      <c r="E71" s="2">
        <v>950.87</v>
      </c>
      <c r="F71" s="19">
        <v>5300003840</v>
      </c>
      <c r="G71" s="3">
        <f t="shared" si="3"/>
        <v>-1.555042499663517E-2</v>
      </c>
      <c r="H71" s="3">
        <f>1-E71/MAX(E$2:E71)</f>
        <v>9.3528951934259918E-2</v>
      </c>
      <c r="I71" s="3">
        <f ca="1">IFERROR(E71/AVERAGE(OFFSET(E71,0,0,-计算结果!B$18,1))-1,E71/AVERAGE(OFFSET(E71,0,0,-ROW(),1))-1)</f>
        <v>-2.025136466881583E-2</v>
      </c>
      <c r="J71" s="4" t="str">
        <f ca="1">IF(OR(AND(I71&lt;计算结果!B$19,I71&gt;计算结果!B$20),I71&lt;计算结果!B$21),"买","卖")</f>
        <v>卖</v>
      </c>
      <c r="K71" s="4" t="str">
        <f t="shared" ca="1" si="4"/>
        <v/>
      </c>
      <c r="L71" s="3">
        <f ca="1">IF(J70="买",E71/E70-1,0)-IF(K71=1,计算结果!B$17,0)</f>
        <v>0</v>
      </c>
      <c r="M71" s="2">
        <f t="shared" ca="1" si="5"/>
        <v>0.97629323242540489</v>
      </c>
      <c r="N71" s="3">
        <f ca="1">1-M71/MAX(M$2:M71)</f>
        <v>3.9543574667397441E-2</v>
      </c>
    </row>
    <row r="72" spans="1:14" x14ac:dyDescent="0.15">
      <c r="A72" s="1">
        <v>38463</v>
      </c>
      <c r="B72">
        <v>948.86</v>
      </c>
      <c r="C72">
        <v>955.55</v>
      </c>
      <c r="D72">
        <v>938.59</v>
      </c>
      <c r="E72" s="2">
        <v>943.98</v>
      </c>
      <c r="F72" s="19">
        <v>6140645888</v>
      </c>
      <c r="G72" s="3">
        <f t="shared" si="3"/>
        <v>-7.2459957722926793E-3</v>
      </c>
      <c r="H72" s="3">
        <f>1-E72/MAX(E$2:E72)</f>
        <v>0.10009723731625009</v>
      </c>
      <c r="I72" s="3">
        <f ca="1">IFERROR(E72/AVERAGE(OFFSET(E72,0,0,-计算结果!B$18,1))-1,E72/AVERAGE(OFFSET(E72,0,0,-ROW(),1))-1)</f>
        <v>-2.6419362472232089E-2</v>
      </c>
      <c r="J72" s="4" t="str">
        <f ca="1">IF(OR(AND(I72&lt;计算结果!B$19,I72&gt;计算结果!B$20),I72&lt;计算结果!B$21),"买","卖")</f>
        <v>卖</v>
      </c>
      <c r="K72" s="4" t="str">
        <f t="shared" ca="1" si="4"/>
        <v/>
      </c>
      <c r="L72" s="3">
        <f ca="1">IF(J71="买",E72/E71-1,0)-IF(K72=1,计算结果!B$17,0)</f>
        <v>0</v>
      </c>
      <c r="M72" s="2">
        <f t="shared" ca="1" si="5"/>
        <v>0.97629323242540489</v>
      </c>
      <c r="N72" s="3">
        <f ca="1">1-M72/MAX(M$2:M72)</f>
        <v>3.9543574667397441E-2</v>
      </c>
    </row>
    <row r="73" spans="1:14" x14ac:dyDescent="0.15">
      <c r="A73" s="1">
        <v>38464</v>
      </c>
      <c r="B73">
        <v>942.91</v>
      </c>
      <c r="C73">
        <v>947.91</v>
      </c>
      <c r="D73">
        <v>934.96</v>
      </c>
      <c r="E73" s="2">
        <v>939.1</v>
      </c>
      <c r="F73" s="19">
        <v>6373550592</v>
      </c>
      <c r="G73" s="3">
        <f t="shared" si="3"/>
        <v>-5.169601050869721E-3</v>
      </c>
      <c r="H73" s="3">
        <f>1-E73/MAX(E$2:E73)</f>
        <v>0.10474937558390052</v>
      </c>
      <c r="I73" s="3">
        <f ca="1">IFERROR(E73/AVERAGE(OFFSET(E73,0,0,-计算结果!B$18,1))-1,E73/AVERAGE(OFFSET(E73,0,0,-ROW(),1))-1)</f>
        <v>-3.0558639737931159E-2</v>
      </c>
      <c r="J73" s="4" t="str">
        <f ca="1">IF(OR(AND(I73&lt;计算结果!B$19,I73&gt;计算结果!B$20),I73&lt;计算结果!B$21),"买","卖")</f>
        <v>卖</v>
      </c>
      <c r="K73" s="4" t="str">
        <f t="shared" ca="1" si="4"/>
        <v/>
      </c>
      <c r="L73" s="3">
        <f ca="1">IF(J72="买",E73/E72-1,0)-IF(K73=1,计算结果!B$17,0)</f>
        <v>0</v>
      </c>
      <c r="M73" s="2">
        <f t="shared" ca="1" si="5"/>
        <v>0.97629323242540489</v>
      </c>
      <c r="N73" s="3">
        <f ca="1">1-M73/MAX(M$2:M73)</f>
        <v>3.9543574667397441E-2</v>
      </c>
    </row>
    <row r="74" spans="1:14" x14ac:dyDescent="0.15">
      <c r="A74" s="1">
        <v>38467</v>
      </c>
      <c r="B74">
        <v>935.99</v>
      </c>
      <c r="C74">
        <v>935.99</v>
      </c>
      <c r="D74">
        <v>920.16</v>
      </c>
      <c r="E74" s="2">
        <v>930.07</v>
      </c>
      <c r="F74" s="19">
        <v>6667302912</v>
      </c>
      <c r="G74" s="3">
        <f t="shared" si="3"/>
        <v>-9.6155893941006765E-3</v>
      </c>
      <c r="H74" s="3">
        <f>1-E74/MAX(E$2:E74)</f>
        <v>0.11335773799309801</v>
      </c>
      <c r="I74" s="3">
        <f ca="1">IFERROR(E74/AVERAGE(OFFSET(E74,0,0,-计算结果!B$18,1))-1,E74/AVERAGE(OFFSET(E74,0,0,-ROW(),1))-1)</f>
        <v>-3.9496995928783307E-2</v>
      </c>
      <c r="J74" s="4" t="str">
        <f ca="1">IF(OR(AND(I74&lt;计算结果!B$19,I74&gt;计算结果!B$20),I74&lt;计算结果!B$21),"买","卖")</f>
        <v>卖</v>
      </c>
      <c r="K74" s="4" t="str">
        <f t="shared" ca="1" si="4"/>
        <v/>
      </c>
      <c r="L74" s="3">
        <f ca="1">IF(J73="买",E74/E73-1,0)-IF(K74=1,计算结果!B$17,0)</f>
        <v>0</v>
      </c>
      <c r="M74" s="2">
        <f t="shared" ca="1" si="5"/>
        <v>0.97629323242540489</v>
      </c>
      <c r="N74" s="3">
        <f ca="1">1-M74/MAX(M$2:M74)</f>
        <v>3.9543574667397441E-2</v>
      </c>
    </row>
    <row r="75" spans="1:14" x14ac:dyDescent="0.15">
      <c r="A75" s="1">
        <v>38468</v>
      </c>
      <c r="B75">
        <v>928.43</v>
      </c>
      <c r="C75">
        <v>939.7</v>
      </c>
      <c r="D75">
        <v>924.66</v>
      </c>
      <c r="E75" s="2">
        <v>937.08</v>
      </c>
      <c r="F75" s="19">
        <v>7029372928</v>
      </c>
      <c r="G75" s="3">
        <f t="shared" si="3"/>
        <v>7.5370671024761471E-3</v>
      </c>
      <c r="H75" s="3">
        <f>1-E75/MAX(E$2:E75)</f>
        <v>0.10667505576846081</v>
      </c>
      <c r="I75" s="3">
        <f ca="1">IFERROR(E75/AVERAGE(OFFSET(E75,0,0,-计算结果!B$18,1))-1,E75/AVERAGE(OFFSET(E75,0,0,-ROW(),1))-1)</f>
        <v>-3.1973260730830511E-2</v>
      </c>
      <c r="J75" s="4" t="str">
        <f ca="1">IF(OR(AND(I75&lt;计算结果!B$19,I75&gt;计算结果!B$20),I75&lt;计算结果!B$21),"买","卖")</f>
        <v>卖</v>
      </c>
      <c r="K75" s="4" t="str">
        <f t="shared" ca="1" si="4"/>
        <v/>
      </c>
      <c r="L75" s="3">
        <f ca="1">IF(J74="买",E75/E74-1,0)-IF(K75=1,计算结果!B$17,0)</f>
        <v>0</v>
      </c>
      <c r="M75" s="2">
        <f t="shared" ca="1" si="5"/>
        <v>0.97629323242540489</v>
      </c>
      <c r="N75" s="3">
        <f ca="1">1-M75/MAX(M$2:M75)</f>
        <v>3.9543574667397441E-2</v>
      </c>
    </row>
    <row r="76" spans="1:14" x14ac:dyDescent="0.15">
      <c r="A76" s="1">
        <v>38469</v>
      </c>
      <c r="B76">
        <v>938.57</v>
      </c>
      <c r="C76">
        <v>938.91</v>
      </c>
      <c r="D76">
        <v>925.9</v>
      </c>
      <c r="E76" s="2">
        <v>926.6</v>
      </c>
      <c r="F76" s="19">
        <v>6432845824</v>
      </c>
      <c r="G76" s="3">
        <f t="shared" si="3"/>
        <v>-1.1183676953942068E-2</v>
      </c>
      <c r="H76" s="3">
        <f>1-E76/MAX(E$2:E76)</f>
        <v>0.1166657133596446</v>
      </c>
      <c r="I76" s="3">
        <f ca="1">IFERROR(E76/AVERAGE(OFFSET(E76,0,0,-计算结果!B$18,1))-1,E76/AVERAGE(OFFSET(E76,0,0,-ROW(),1))-1)</f>
        <v>-3.9959661590212914E-2</v>
      </c>
      <c r="J76" s="4" t="str">
        <f ca="1">IF(OR(AND(I76&lt;计算结果!B$19,I76&gt;计算结果!B$20),I76&lt;计算结果!B$21),"买","卖")</f>
        <v>卖</v>
      </c>
      <c r="K76" s="4" t="str">
        <f t="shared" ca="1" si="4"/>
        <v/>
      </c>
      <c r="L76" s="3">
        <f ca="1">IF(J75="买",E76/E75-1,0)-IF(K76=1,计算结果!B$17,0)</f>
        <v>0</v>
      </c>
      <c r="M76" s="2">
        <f t="shared" ca="1" si="5"/>
        <v>0.97629323242540489</v>
      </c>
      <c r="N76" s="3">
        <f ca="1">1-M76/MAX(M$2:M76)</f>
        <v>3.9543574667397441E-2</v>
      </c>
    </row>
    <row r="77" spans="1:14" x14ac:dyDescent="0.15">
      <c r="A77" s="1">
        <v>38470</v>
      </c>
      <c r="B77">
        <v>923.53</v>
      </c>
      <c r="C77">
        <v>945.5</v>
      </c>
      <c r="D77">
        <v>914.83</v>
      </c>
      <c r="E77" s="2">
        <v>942.07</v>
      </c>
      <c r="F77" s="19">
        <v>8315813888</v>
      </c>
      <c r="G77" s="3">
        <f t="shared" si="3"/>
        <v>1.6695445715519064E-2</v>
      </c>
      <c r="H77" s="3">
        <f>1-E77/MAX(E$2:E77)</f>
        <v>0.1019180537283837</v>
      </c>
      <c r="I77" s="3">
        <f ca="1">IFERROR(E77/AVERAGE(OFFSET(E77,0,0,-计算结果!B$18,1))-1,E77/AVERAGE(OFFSET(E77,0,0,-ROW(),1))-1)</f>
        <v>-2.2801336719505017E-2</v>
      </c>
      <c r="J77" s="4" t="str">
        <f ca="1">IF(OR(AND(I77&lt;计算结果!B$19,I77&gt;计算结果!B$20),I77&lt;计算结果!B$21),"买","卖")</f>
        <v>卖</v>
      </c>
      <c r="K77" s="4" t="str">
        <f t="shared" ca="1" si="4"/>
        <v/>
      </c>
      <c r="L77" s="3">
        <f ca="1">IF(J76="买",E77/E76-1,0)-IF(K77=1,计算结果!B$17,0)</f>
        <v>0</v>
      </c>
      <c r="M77" s="2">
        <f t="shared" ca="1" si="5"/>
        <v>0.97629323242540489</v>
      </c>
      <c r="N77" s="3">
        <f ca="1">1-M77/MAX(M$2:M77)</f>
        <v>3.9543574667397441E-2</v>
      </c>
    </row>
    <row r="78" spans="1:14" x14ac:dyDescent="0.15">
      <c r="A78" s="1">
        <v>38471</v>
      </c>
      <c r="B78">
        <v>940.81</v>
      </c>
      <c r="C78">
        <v>942.45</v>
      </c>
      <c r="D78">
        <v>929.81</v>
      </c>
      <c r="E78" s="2">
        <v>932.4</v>
      </c>
      <c r="F78" s="19">
        <v>6853192192</v>
      </c>
      <c r="G78" s="3">
        <f t="shared" si="3"/>
        <v>-1.0264630016877829E-2</v>
      </c>
      <c r="H78" s="3">
        <f>1-E78/MAX(E$2:E78)</f>
        <v>0.11113653263169943</v>
      </c>
      <c r="I78" s="3">
        <f ca="1">IFERROR(E78/AVERAGE(OFFSET(E78,0,0,-计算结果!B$18,1))-1,E78/AVERAGE(OFFSET(E78,0,0,-ROW(),1))-1)</f>
        <v>-3.153769185227262E-2</v>
      </c>
      <c r="J78" s="4" t="str">
        <f ca="1">IF(OR(AND(I78&lt;计算结果!B$19,I78&gt;计算结果!B$20),I78&lt;计算结果!B$21),"买","卖")</f>
        <v>卖</v>
      </c>
      <c r="K78" s="4" t="str">
        <f t="shared" ca="1" si="4"/>
        <v/>
      </c>
      <c r="L78" s="3">
        <f ca="1">IF(J77="买",E78/E77-1,0)-IF(K78=1,计算结果!B$17,0)</f>
        <v>0</v>
      </c>
      <c r="M78" s="2">
        <f t="shared" ca="1" si="5"/>
        <v>0.97629323242540489</v>
      </c>
      <c r="N78" s="3">
        <f ca="1">1-M78/MAX(M$2:M78)</f>
        <v>3.9543574667397441E-2</v>
      </c>
    </row>
    <row r="79" spans="1:14" x14ac:dyDescent="0.15">
      <c r="A79" s="1">
        <v>38481</v>
      </c>
      <c r="B79">
        <v>934.65</v>
      </c>
      <c r="C79">
        <v>937.39</v>
      </c>
      <c r="D79">
        <v>909.17</v>
      </c>
      <c r="E79" s="2">
        <v>909.17</v>
      </c>
      <c r="F79" s="19">
        <v>4889696256</v>
      </c>
      <c r="G79" s="3">
        <f t="shared" si="3"/>
        <v>-2.4914199914199964E-2</v>
      </c>
      <c r="H79" s="3">
        <f>1-E79/MAX(E$2:E79)</f>
        <v>0.13328185475414223</v>
      </c>
      <c r="I79" s="3">
        <f ca="1">IFERROR(E79/AVERAGE(OFFSET(E79,0,0,-计算结果!B$18,1))-1,E79/AVERAGE(OFFSET(E79,0,0,-ROW(),1))-1)</f>
        <v>-5.2138833784625249E-2</v>
      </c>
      <c r="J79" s="4" t="str">
        <f ca="1">IF(OR(AND(I79&lt;计算结果!B$19,I79&gt;计算结果!B$20),I79&lt;计算结果!B$21),"买","卖")</f>
        <v>卖</v>
      </c>
      <c r="K79" s="4" t="str">
        <f t="shared" ca="1" si="4"/>
        <v/>
      </c>
      <c r="L79" s="3">
        <f ca="1">IF(J78="买",E79/E78-1,0)-IF(K79=1,计算结果!B$17,0)</f>
        <v>0</v>
      </c>
      <c r="M79" s="2">
        <f t="shared" ca="1" si="5"/>
        <v>0.97629323242540489</v>
      </c>
      <c r="N79" s="3">
        <f ca="1">1-M79/MAX(M$2:M79)</f>
        <v>3.9543574667397441E-2</v>
      </c>
    </row>
    <row r="80" spans="1:14" x14ac:dyDescent="0.15">
      <c r="A80" s="1">
        <v>38482</v>
      </c>
      <c r="B80">
        <v>905.54</v>
      </c>
      <c r="C80">
        <v>913.39</v>
      </c>
      <c r="D80">
        <v>892.31</v>
      </c>
      <c r="E80" s="2">
        <v>913.08</v>
      </c>
      <c r="F80" s="19">
        <v>5960910848</v>
      </c>
      <c r="G80" s="3">
        <f t="shared" si="3"/>
        <v>4.3006258455515756E-3</v>
      </c>
      <c r="H80" s="3">
        <f>1-E80/MAX(E$2:E80)</f>
        <v>0.12955442429788933</v>
      </c>
      <c r="I80" s="3">
        <f ca="1">IFERROR(E80/AVERAGE(OFFSET(E80,0,0,-计算结果!B$18,1))-1,E80/AVERAGE(OFFSET(E80,0,0,-ROW(),1))-1)</f>
        <v>-4.4095477386934534E-2</v>
      </c>
      <c r="J80" s="4" t="str">
        <f ca="1">IF(OR(AND(I80&lt;计算结果!B$19,I80&gt;计算结果!B$20),I80&lt;计算结果!B$21),"买","卖")</f>
        <v>卖</v>
      </c>
      <c r="K80" s="4" t="str">
        <f t="shared" ca="1" si="4"/>
        <v/>
      </c>
      <c r="L80" s="3">
        <f ca="1">IF(J79="买",E80/E79-1,0)-IF(K80=1,计算结果!B$17,0)</f>
        <v>0</v>
      </c>
      <c r="M80" s="2">
        <f t="shared" ca="1" si="5"/>
        <v>0.97629323242540489</v>
      </c>
      <c r="N80" s="3">
        <f ca="1">1-M80/MAX(M$2:M80)</f>
        <v>3.9543574667397441E-2</v>
      </c>
    </row>
    <row r="81" spans="1:14" x14ac:dyDescent="0.15">
      <c r="A81" s="1">
        <v>38483</v>
      </c>
      <c r="B81">
        <v>911.84</v>
      </c>
      <c r="C81">
        <v>917.22</v>
      </c>
      <c r="D81">
        <v>900.44</v>
      </c>
      <c r="E81" s="2">
        <v>901.85</v>
      </c>
      <c r="F81" s="19">
        <v>5128333312</v>
      </c>
      <c r="G81" s="3">
        <f t="shared" si="3"/>
        <v>-1.2299031848249875E-2</v>
      </c>
      <c r="H81" s="3">
        <f>1-E81/MAX(E$2:E81)</f>
        <v>0.14026006215561782</v>
      </c>
      <c r="I81" s="3">
        <f ca="1">IFERROR(E81/AVERAGE(OFFSET(E81,0,0,-计算结果!B$18,1))-1,E81/AVERAGE(OFFSET(E81,0,0,-ROW(),1))-1)</f>
        <v>-5.0239878305640029E-2</v>
      </c>
      <c r="J81" s="4" t="str">
        <f ca="1">IF(OR(AND(I81&lt;计算结果!B$19,I81&gt;计算结果!B$20),I81&lt;计算结果!B$21),"买","卖")</f>
        <v>卖</v>
      </c>
      <c r="K81" s="4" t="str">
        <f t="shared" ca="1" si="4"/>
        <v/>
      </c>
      <c r="L81" s="3">
        <f ca="1">IF(J80="买",E81/E80-1,0)-IF(K81=1,计算结果!B$17,0)</f>
        <v>0</v>
      </c>
      <c r="M81" s="2">
        <f t="shared" ca="1" si="5"/>
        <v>0.97629323242540489</v>
      </c>
      <c r="N81" s="3">
        <f ca="1">1-M81/MAX(M$2:M81)</f>
        <v>3.9543574667397441E-2</v>
      </c>
    </row>
    <row r="82" spans="1:14" x14ac:dyDescent="0.15">
      <c r="A82" s="1">
        <v>38484</v>
      </c>
      <c r="B82">
        <v>899.97</v>
      </c>
      <c r="C82">
        <v>900.06</v>
      </c>
      <c r="D82">
        <v>883.51</v>
      </c>
      <c r="E82" s="2">
        <v>885.82</v>
      </c>
      <c r="F82" s="19">
        <v>6107326976</v>
      </c>
      <c r="G82" s="3">
        <f t="shared" si="3"/>
        <v>-1.7774574485779238E-2</v>
      </c>
      <c r="H82" s="3">
        <f>1-E82/MAX(E$2:E82)</f>
        <v>0.15554157371923194</v>
      </c>
      <c r="I82" s="3">
        <f ca="1">IFERROR(E82/AVERAGE(OFFSET(E82,0,0,-计算结果!B$18,1))-1,E82/AVERAGE(OFFSET(E82,0,0,-ROW(),1))-1)</f>
        <v>-6.1100904465799855E-2</v>
      </c>
      <c r="J82" s="4" t="str">
        <f ca="1">IF(OR(AND(I82&lt;计算结果!B$19,I82&gt;计算结果!B$20),I82&lt;计算结果!B$21),"买","卖")</f>
        <v>卖</v>
      </c>
      <c r="K82" s="4" t="str">
        <f t="shared" ca="1" si="4"/>
        <v/>
      </c>
      <c r="L82" s="3">
        <f ca="1">IF(J81="买",E82/E81-1,0)-IF(K82=1,计算结果!B$17,0)</f>
        <v>0</v>
      </c>
      <c r="M82" s="2">
        <f t="shared" ca="1" si="5"/>
        <v>0.97629323242540489</v>
      </c>
      <c r="N82" s="3">
        <f ca="1">1-M82/MAX(M$2:M82)</f>
        <v>3.9543574667397441E-2</v>
      </c>
    </row>
    <row r="83" spans="1:14" x14ac:dyDescent="0.15">
      <c r="A83" s="1">
        <v>38485</v>
      </c>
      <c r="B83">
        <v>883.51</v>
      </c>
      <c r="C83">
        <v>898.51</v>
      </c>
      <c r="D83">
        <v>875.58</v>
      </c>
      <c r="E83" s="2">
        <v>887.54</v>
      </c>
      <c r="F83" s="19">
        <v>6228419584</v>
      </c>
      <c r="G83" s="3">
        <f t="shared" si="3"/>
        <v>1.9417037321352026E-3</v>
      </c>
      <c r="H83" s="3">
        <f>1-E83/MAX(E$2:E83)</f>
        <v>0.1539018856412897</v>
      </c>
      <c r="I83" s="3">
        <f ca="1">IFERROR(E83/AVERAGE(OFFSET(E83,0,0,-计算结果!B$18,1))-1,E83/AVERAGE(OFFSET(E83,0,0,-ROW(),1))-1)</f>
        <v>-5.4200875720195718E-2</v>
      </c>
      <c r="J83" s="4" t="str">
        <f ca="1">IF(OR(AND(I83&lt;计算结果!B$19,I83&gt;计算结果!B$20),I83&lt;计算结果!B$21),"买","卖")</f>
        <v>卖</v>
      </c>
      <c r="K83" s="4" t="str">
        <f t="shared" ca="1" si="4"/>
        <v/>
      </c>
      <c r="L83" s="3">
        <f ca="1">IF(J82="买",E83/E82-1,0)-IF(K83=1,计算结果!B$17,0)</f>
        <v>0</v>
      </c>
      <c r="M83" s="2">
        <f t="shared" ca="1" si="5"/>
        <v>0.97629323242540489</v>
      </c>
      <c r="N83" s="3">
        <f ca="1">1-M83/MAX(M$2:M83)</f>
        <v>3.9543574667397441E-2</v>
      </c>
    </row>
    <row r="84" spans="1:14" x14ac:dyDescent="0.15">
      <c r="A84" s="1">
        <v>38488</v>
      </c>
      <c r="B84">
        <v>885.39</v>
      </c>
      <c r="C84">
        <v>885.39</v>
      </c>
      <c r="D84">
        <v>869.33</v>
      </c>
      <c r="E84" s="2">
        <v>875.27</v>
      </c>
      <c r="F84" s="19">
        <v>4630088704</v>
      </c>
      <c r="G84" s="3">
        <f t="shared" si="3"/>
        <v>-1.3824729026297389E-2</v>
      </c>
      <c r="H84" s="3">
        <f>1-E84/MAX(E$2:E84)</f>
        <v>0.16559896280196007</v>
      </c>
      <c r="I84" s="3">
        <f ca="1">IFERROR(E84/AVERAGE(OFFSET(E84,0,0,-计算结果!B$18,1))-1,E84/AVERAGE(OFFSET(E84,0,0,-ROW(),1))-1)</f>
        <v>-6.0287099604488081E-2</v>
      </c>
      <c r="J84" s="4" t="str">
        <f ca="1">IF(OR(AND(I84&lt;计算结果!B$19,I84&gt;计算结果!B$20),I84&lt;计算结果!B$21),"买","卖")</f>
        <v>卖</v>
      </c>
      <c r="K84" s="4" t="str">
        <f t="shared" ca="1" si="4"/>
        <v/>
      </c>
      <c r="L84" s="3">
        <f ca="1">IF(J83="买",E84/E83-1,0)-IF(K84=1,计算结果!B$17,0)</f>
        <v>0</v>
      </c>
      <c r="M84" s="2">
        <f t="shared" ca="1" si="5"/>
        <v>0.97629323242540489</v>
      </c>
      <c r="N84" s="3">
        <f ca="1">1-M84/MAX(M$2:M84)</f>
        <v>3.9543574667397441E-2</v>
      </c>
    </row>
    <row r="85" spans="1:14" x14ac:dyDescent="0.15">
      <c r="A85" s="1">
        <v>38489</v>
      </c>
      <c r="B85">
        <v>873.08</v>
      </c>
      <c r="C85">
        <v>888.28</v>
      </c>
      <c r="D85">
        <v>868.21</v>
      </c>
      <c r="E85" s="2">
        <v>881.46</v>
      </c>
      <c r="F85" s="19">
        <v>4635198464</v>
      </c>
      <c r="G85" s="3">
        <f t="shared" si="3"/>
        <v>7.0721034652165837E-3</v>
      </c>
      <c r="H85" s="3">
        <f>1-E85/MAX(E$2:E85)</f>
        <v>0.15969799233541149</v>
      </c>
      <c r="I85" s="3">
        <f ca="1">IFERROR(E85/AVERAGE(OFFSET(E85,0,0,-计算结果!B$18,1))-1,E85/AVERAGE(OFFSET(E85,0,0,-ROW(),1))-1)</f>
        <v>-4.7647973301480628E-2</v>
      </c>
      <c r="J85" s="4" t="str">
        <f ca="1">IF(OR(AND(I85&lt;计算结果!B$19,I85&gt;计算结果!B$20),I85&lt;计算结果!B$21),"买","卖")</f>
        <v>卖</v>
      </c>
      <c r="K85" s="4" t="str">
        <f t="shared" ca="1" si="4"/>
        <v/>
      </c>
      <c r="L85" s="3">
        <f ca="1">IF(J84="买",E85/E84-1,0)-IF(K85=1,计算结果!B$17,0)</f>
        <v>0</v>
      </c>
      <c r="M85" s="2">
        <f t="shared" ca="1" si="5"/>
        <v>0.97629323242540489</v>
      </c>
      <c r="N85" s="3">
        <f ca="1">1-M85/MAX(M$2:M85)</f>
        <v>3.9543574667397441E-2</v>
      </c>
    </row>
    <row r="86" spans="1:14" x14ac:dyDescent="0.15">
      <c r="A86" s="1">
        <v>38490</v>
      </c>
      <c r="B86">
        <v>881.14</v>
      </c>
      <c r="C86">
        <v>890.4</v>
      </c>
      <c r="D86">
        <v>871.82</v>
      </c>
      <c r="E86" s="2">
        <v>883.2</v>
      </c>
      <c r="F86" s="19">
        <v>4615409152</v>
      </c>
      <c r="G86" s="3">
        <f t="shared" si="3"/>
        <v>1.9739976856578689E-3</v>
      </c>
      <c r="H86" s="3">
        <f>1-E86/MAX(E$2:E86)</f>
        <v>0.15803923811702791</v>
      </c>
      <c r="I86" s="3">
        <f ca="1">IFERROR(E86/AVERAGE(OFFSET(E86,0,0,-计算结果!B$18,1))-1,E86/AVERAGE(OFFSET(E86,0,0,-ROW(),1))-1)</f>
        <v>-4.0534195333274514E-2</v>
      </c>
      <c r="J86" s="4" t="str">
        <f ca="1">IF(OR(AND(I86&lt;计算结果!B$19,I86&gt;计算结果!B$20),I86&lt;计算结果!B$21),"买","卖")</f>
        <v>卖</v>
      </c>
      <c r="K86" s="4" t="str">
        <f t="shared" ca="1" si="4"/>
        <v/>
      </c>
      <c r="L86" s="3">
        <f ca="1">IF(J85="买",E86/E85-1,0)-IF(K86=1,计算结果!B$17,0)</f>
        <v>0</v>
      </c>
      <c r="M86" s="2">
        <f t="shared" ca="1" si="5"/>
        <v>0.97629323242540489</v>
      </c>
      <c r="N86" s="3">
        <f ca="1">1-M86/MAX(M$2:M86)</f>
        <v>3.9543574667397441E-2</v>
      </c>
    </row>
    <row r="87" spans="1:14" x14ac:dyDescent="0.15">
      <c r="A87" s="1">
        <v>38491</v>
      </c>
      <c r="B87">
        <v>882.84</v>
      </c>
      <c r="C87">
        <v>888.02</v>
      </c>
      <c r="D87">
        <v>871.29</v>
      </c>
      <c r="E87" s="2">
        <v>884.17</v>
      </c>
      <c r="F87" s="19">
        <v>4263472640</v>
      </c>
      <c r="G87" s="3">
        <f t="shared" si="3"/>
        <v>1.0982789855071839E-3</v>
      </c>
      <c r="H87" s="3">
        <f>1-E87/MAX(E$2:E87)</f>
        <v>0.15711453030563027</v>
      </c>
      <c r="I87" s="3">
        <f ca="1">IFERROR(E87/AVERAGE(OFFSET(E87,0,0,-计算结果!B$18,1))-1,E87/AVERAGE(OFFSET(E87,0,0,-ROW(),1))-1)</f>
        <v>-3.484373806067087E-2</v>
      </c>
      <c r="J87" s="4" t="str">
        <f ca="1">IF(OR(AND(I87&lt;计算结果!B$19,I87&gt;计算结果!B$20),I87&lt;计算结果!B$21),"买","卖")</f>
        <v>卖</v>
      </c>
      <c r="K87" s="4" t="str">
        <f t="shared" ca="1" si="4"/>
        <v/>
      </c>
      <c r="L87" s="3">
        <f ca="1">IF(J86="买",E87/E86-1,0)-IF(K87=1,计算结果!B$17,0)</f>
        <v>0</v>
      </c>
      <c r="M87" s="2">
        <f t="shared" ca="1" si="5"/>
        <v>0.97629323242540489</v>
      </c>
      <c r="N87" s="3">
        <f ca="1">1-M87/MAX(M$2:M87)</f>
        <v>3.9543574667397441E-2</v>
      </c>
    </row>
    <row r="88" spans="1:14" x14ac:dyDescent="0.15">
      <c r="A88" s="1">
        <v>38492</v>
      </c>
      <c r="B88">
        <v>883.51</v>
      </c>
      <c r="C88">
        <v>891.02</v>
      </c>
      <c r="D88">
        <v>879.18</v>
      </c>
      <c r="E88" s="2">
        <v>882.76</v>
      </c>
      <c r="F88" s="19">
        <v>3835476224</v>
      </c>
      <c r="G88" s="3">
        <f t="shared" si="3"/>
        <v>-1.594715948290415E-3</v>
      </c>
      <c r="H88" s="3">
        <f>1-E88/MAX(E$2:E88)</f>
        <v>0.15845869320673422</v>
      </c>
      <c r="I88" s="3">
        <f ca="1">IFERROR(E88/AVERAGE(OFFSET(E88,0,0,-计算结果!B$18,1))-1,E88/AVERAGE(OFFSET(E88,0,0,-ROW(),1))-1)</f>
        <v>-3.1500339195038252E-2</v>
      </c>
      <c r="J88" s="4" t="str">
        <f ca="1">IF(OR(AND(I88&lt;计算结果!B$19,I88&gt;计算结果!B$20),I88&lt;计算结果!B$21),"买","卖")</f>
        <v>卖</v>
      </c>
      <c r="K88" s="4" t="str">
        <f t="shared" ca="1" si="4"/>
        <v/>
      </c>
      <c r="L88" s="3">
        <f ca="1">IF(J87="买",E88/E87-1,0)-IF(K88=1,计算结果!B$17,0)</f>
        <v>0</v>
      </c>
      <c r="M88" s="2">
        <f t="shared" ca="1" si="5"/>
        <v>0.97629323242540489</v>
      </c>
      <c r="N88" s="3">
        <f ca="1">1-M88/MAX(M$2:M88)</f>
        <v>3.9543574667397441E-2</v>
      </c>
    </row>
    <row r="89" spans="1:14" x14ac:dyDescent="0.15">
      <c r="A89" s="1">
        <v>38495</v>
      </c>
      <c r="B89">
        <v>880.28</v>
      </c>
      <c r="C89">
        <v>880.28</v>
      </c>
      <c r="D89">
        <v>862.1</v>
      </c>
      <c r="E89" s="2">
        <v>863.34</v>
      </c>
      <c r="F89" s="19">
        <v>3725790976</v>
      </c>
      <c r="G89" s="3">
        <f t="shared" si="3"/>
        <v>-2.199918437627435E-2</v>
      </c>
      <c r="H89" s="3">
        <f>1-E89/MAX(E$2:E89)</f>
        <v>0.17697191557513015</v>
      </c>
      <c r="I89" s="3">
        <f ca="1">IFERROR(E89/AVERAGE(OFFSET(E89,0,0,-计算结果!B$18,1))-1,E89/AVERAGE(OFFSET(E89,0,0,-ROW(),1))-1)</f>
        <v>-4.7726080583566532E-2</v>
      </c>
      <c r="J89" s="4" t="str">
        <f ca="1">IF(OR(AND(I89&lt;计算结果!B$19,I89&gt;计算结果!B$20),I89&lt;计算结果!B$21),"买","卖")</f>
        <v>卖</v>
      </c>
      <c r="K89" s="4" t="str">
        <f t="shared" ca="1" si="4"/>
        <v/>
      </c>
      <c r="L89" s="3">
        <f ca="1">IF(J88="买",E89/E88-1,0)-IF(K89=1,计算结果!B$17,0)</f>
        <v>0</v>
      </c>
      <c r="M89" s="2">
        <f t="shared" ca="1" si="5"/>
        <v>0.97629323242540489</v>
      </c>
      <c r="N89" s="3">
        <f ca="1">1-M89/MAX(M$2:M89)</f>
        <v>3.9543574667397441E-2</v>
      </c>
    </row>
    <row r="90" spans="1:14" x14ac:dyDescent="0.15">
      <c r="A90" s="1">
        <v>38496</v>
      </c>
      <c r="B90">
        <v>861.2</v>
      </c>
      <c r="C90">
        <v>871.77</v>
      </c>
      <c r="D90">
        <v>855.59</v>
      </c>
      <c r="E90" s="2">
        <v>868.46</v>
      </c>
      <c r="F90" s="19">
        <v>4777971712</v>
      </c>
      <c r="G90" s="3">
        <f t="shared" si="3"/>
        <v>5.9304561354738272E-3</v>
      </c>
      <c r="H90" s="3">
        <f>1-E90/MAX(E$2:E90)</f>
        <v>0.17209098362218533</v>
      </c>
      <c r="I90" s="3">
        <f ca="1">IFERROR(E90/AVERAGE(OFFSET(E90,0,0,-计算结果!B$18,1))-1,E90/AVERAGE(OFFSET(E90,0,0,-ROW(),1))-1)</f>
        <v>-3.7625035091089054E-2</v>
      </c>
      <c r="J90" s="4" t="str">
        <f ca="1">IF(OR(AND(I90&lt;计算结果!B$19,I90&gt;计算结果!B$20),I90&lt;计算结果!B$21),"买","卖")</f>
        <v>卖</v>
      </c>
      <c r="K90" s="4" t="str">
        <f t="shared" ca="1" si="4"/>
        <v/>
      </c>
      <c r="L90" s="3">
        <f ca="1">IF(J89="买",E90/E89-1,0)-IF(K90=1,计算结果!B$17,0)</f>
        <v>0</v>
      </c>
      <c r="M90" s="2">
        <f t="shared" ca="1" si="5"/>
        <v>0.97629323242540489</v>
      </c>
      <c r="N90" s="3">
        <f ca="1">1-M90/MAX(M$2:M90)</f>
        <v>3.9543574667397441E-2</v>
      </c>
    </row>
    <row r="91" spans="1:14" x14ac:dyDescent="0.15">
      <c r="A91" s="1">
        <v>38497</v>
      </c>
      <c r="B91">
        <v>867.66</v>
      </c>
      <c r="C91">
        <v>876.3</v>
      </c>
      <c r="D91">
        <v>861.66</v>
      </c>
      <c r="E91" s="2">
        <v>868.45</v>
      </c>
      <c r="F91" s="19">
        <v>3742173184</v>
      </c>
      <c r="G91" s="3">
        <f t="shared" si="3"/>
        <v>-1.1514635101184112E-5</v>
      </c>
      <c r="H91" s="3">
        <f>1-E91/MAX(E$2:E91)</f>
        <v>0.17210051669240589</v>
      </c>
      <c r="I91" s="3">
        <f ca="1">IFERROR(E91/AVERAGE(OFFSET(E91,0,0,-计算结果!B$18,1))-1,E91/AVERAGE(OFFSET(E91,0,0,-ROW(),1))-1)</f>
        <v>-3.343207943712867E-2</v>
      </c>
      <c r="J91" s="4" t="str">
        <f ca="1">IF(OR(AND(I91&lt;计算结果!B$19,I91&gt;计算结果!B$20),I91&lt;计算结果!B$21),"买","卖")</f>
        <v>卖</v>
      </c>
      <c r="K91" s="4" t="str">
        <f t="shared" ca="1" si="4"/>
        <v/>
      </c>
      <c r="L91" s="3">
        <f ca="1">IF(J90="买",E91/E90-1,0)-IF(K91=1,计算结果!B$17,0)</f>
        <v>0</v>
      </c>
      <c r="M91" s="2">
        <f t="shared" ca="1" si="5"/>
        <v>0.97629323242540489</v>
      </c>
      <c r="N91" s="3">
        <f ca="1">1-M91/MAX(M$2:M91)</f>
        <v>3.9543574667397441E-2</v>
      </c>
    </row>
    <row r="92" spans="1:14" x14ac:dyDescent="0.15">
      <c r="A92" s="1">
        <v>38498</v>
      </c>
      <c r="B92">
        <v>867.76</v>
      </c>
      <c r="C92">
        <v>872.84</v>
      </c>
      <c r="D92">
        <v>854.96</v>
      </c>
      <c r="E92" s="2">
        <v>857.33</v>
      </c>
      <c r="F92" s="19">
        <v>3470051072</v>
      </c>
      <c r="G92" s="3">
        <f t="shared" si="3"/>
        <v>-1.2804421670792765E-2</v>
      </c>
      <c r="H92" s="3">
        <f>1-E92/MAX(E$2:E92)</f>
        <v>0.1827012907777078</v>
      </c>
      <c r="I92" s="3">
        <f ca="1">IFERROR(E92/AVERAGE(OFFSET(E92,0,0,-计算结果!B$18,1))-1,E92/AVERAGE(OFFSET(E92,0,0,-ROW(),1))-1)</f>
        <v>-4.1497386654078761E-2</v>
      </c>
      <c r="J92" s="4" t="str">
        <f ca="1">IF(OR(AND(I92&lt;计算结果!B$19,I92&gt;计算结果!B$20),I92&lt;计算结果!B$21),"买","卖")</f>
        <v>卖</v>
      </c>
      <c r="K92" s="4" t="str">
        <f t="shared" ca="1" si="4"/>
        <v/>
      </c>
      <c r="L92" s="3">
        <f ca="1">IF(J91="买",E92/E91-1,0)-IF(K92=1,计算结果!B$17,0)</f>
        <v>0</v>
      </c>
      <c r="M92" s="2">
        <f t="shared" ca="1" si="5"/>
        <v>0.97629323242540489</v>
      </c>
      <c r="N92" s="3">
        <f ca="1">1-M92/MAX(M$2:M92)</f>
        <v>3.9543574667397441E-2</v>
      </c>
    </row>
    <row r="93" spans="1:14" x14ac:dyDescent="0.15">
      <c r="A93" s="1">
        <v>38499</v>
      </c>
      <c r="B93">
        <v>855.59</v>
      </c>
      <c r="C93">
        <v>864.96</v>
      </c>
      <c r="D93">
        <v>848.4</v>
      </c>
      <c r="E93" s="2">
        <v>849.51</v>
      </c>
      <c r="F93" s="19">
        <v>4240678656</v>
      </c>
      <c r="G93" s="3">
        <f t="shared" si="3"/>
        <v>-9.1213418403649493E-3</v>
      </c>
      <c r="H93" s="3">
        <f>1-E93/MAX(E$2:E93)</f>
        <v>0.19015615169021338</v>
      </c>
      <c r="I93" s="3">
        <f ca="1">IFERROR(E93/AVERAGE(OFFSET(E93,0,0,-计算结果!B$18,1))-1,E93/AVERAGE(OFFSET(E93,0,0,-ROW(),1))-1)</f>
        <v>-4.5046114031055962E-2</v>
      </c>
      <c r="J93" s="4" t="str">
        <f ca="1">IF(OR(AND(I93&lt;计算结果!B$19,I93&gt;计算结果!B$20),I93&lt;计算结果!B$21),"买","卖")</f>
        <v>卖</v>
      </c>
      <c r="K93" s="4" t="str">
        <f t="shared" ca="1" si="4"/>
        <v/>
      </c>
      <c r="L93" s="3">
        <f ca="1">IF(J92="买",E93/E92-1,0)-IF(K93=1,计算结果!B$17,0)</f>
        <v>0</v>
      </c>
      <c r="M93" s="2">
        <f t="shared" ca="1" si="5"/>
        <v>0.97629323242540489</v>
      </c>
      <c r="N93" s="3">
        <f ca="1">1-M93/MAX(M$2:M93)</f>
        <v>3.9543574667397441E-2</v>
      </c>
    </row>
    <row r="94" spans="1:14" x14ac:dyDescent="0.15">
      <c r="A94" s="1">
        <v>38502</v>
      </c>
      <c r="B94">
        <v>847.63</v>
      </c>
      <c r="C94">
        <v>858.46</v>
      </c>
      <c r="D94">
        <v>842.1</v>
      </c>
      <c r="E94" s="2">
        <v>855.61</v>
      </c>
      <c r="F94" s="19">
        <v>3712116224</v>
      </c>
      <c r="G94" s="3">
        <f t="shared" si="3"/>
        <v>7.1806099987050676E-3</v>
      </c>
      <c r="H94" s="3">
        <f>1-E94/MAX(E$2:E94)</f>
        <v>0.18434097885565026</v>
      </c>
      <c r="I94" s="3">
        <f ca="1">IFERROR(E94/AVERAGE(OFFSET(E94,0,0,-计算结果!B$18,1))-1,E94/AVERAGE(OFFSET(E94,0,0,-ROW(),1))-1)</f>
        <v>-3.390586450827382E-2</v>
      </c>
      <c r="J94" s="4" t="str">
        <f ca="1">IF(OR(AND(I94&lt;计算结果!B$19,I94&gt;计算结果!B$20),I94&lt;计算结果!B$21),"买","卖")</f>
        <v>卖</v>
      </c>
      <c r="K94" s="4" t="str">
        <f t="shared" ca="1" si="4"/>
        <v/>
      </c>
      <c r="L94" s="3">
        <f ca="1">IF(J93="买",E94/E93-1,0)-IF(K94=1,计算结果!B$17,0)</f>
        <v>0</v>
      </c>
      <c r="M94" s="2">
        <f t="shared" ca="1" si="5"/>
        <v>0.97629323242540489</v>
      </c>
      <c r="N94" s="3">
        <f ca="1">1-M94/MAX(M$2:M94)</f>
        <v>3.9543574667397441E-2</v>
      </c>
    </row>
    <row r="95" spans="1:14" x14ac:dyDescent="0.15">
      <c r="A95" s="1">
        <v>38503</v>
      </c>
      <c r="B95">
        <v>856.56</v>
      </c>
      <c r="C95">
        <v>863.2</v>
      </c>
      <c r="D95">
        <v>853.29</v>
      </c>
      <c r="E95" s="2">
        <v>855.95</v>
      </c>
      <c r="F95" s="19">
        <v>3601006592</v>
      </c>
      <c r="G95" s="3">
        <f t="shared" si="3"/>
        <v>3.9737730975564212E-4</v>
      </c>
      <c r="H95" s="3">
        <f>1-E95/MAX(E$2:E95)</f>
        <v>0.18401685446814997</v>
      </c>
      <c r="I95" s="3">
        <f ca="1">IFERROR(E95/AVERAGE(OFFSET(E95,0,0,-计算结果!B$18,1))-1,E95/AVERAGE(OFFSET(E95,0,0,-ROW(),1))-1)</f>
        <v>-2.8272440189033854E-2</v>
      </c>
      <c r="J95" s="4" t="str">
        <f ca="1">IF(OR(AND(I95&lt;计算结果!B$19,I95&gt;计算结果!B$20),I95&lt;计算结果!B$21),"买","卖")</f>
        <v>卖</v>
      </c>
      <c r="K95" s="4" t="str">
        <f t="shared" ca="1" si="4"/>
        <v/>
      </c>
      <c r="L95" s="3">
        <f ca="1">IF(J94="买",E95/E94-1,0)-IF(K95=1,计算结果!B$17,0)</f>
        <v>0</v>
      </c>
      <c r="M95" s="2">
        <f t="shared" ca="1" si="5"/>
        <v>0.97629323242540489</v>
      </c>
      <c r="N95" s="3">
        <f ca="1">1-M95/MAX(M$2:M95)</f>
        <v>3.9543574667397441E-2</v>
      </c>
    </row>
    <row r="96" spans="1:14" x14ac:dyDescent="0.15">
      <c r="A96" s="1">
        <v>38504</v>
      </c>
      <c r="B96">
        <v>855.21</v>
      </c>
      <c r="C96">
        <v>857.66</v>
      </c>
      <c r="D96">
        <v>836.04</v>
      </c>
      <c r="E96" s="2">
        <v>837.53</v>
      </c>
      <c r="F96" s="19">
        <v>4274074880</v>
      </c>
      <c r="G96" s="3">
        <f t="shared" si="3"/>
        <v>-2.1519948595128291E-2</v>
      </c>
      <c r="H96" s="3">
        <f>1-E96/MAX(E$2:E96)</f>
        <v>0.20157676981448647</v>
      </c>
      <c r="I96" s="3">
        <f ca="1">IFERROR(E96/AVERAGE(OFFSET(E96,0,0,-计算结果!B$18,1))-1,E96/AVERAGE(OFFSET(E96,0,0,-ROW(),1))-1)</f>
        <v>-4.3460550109451046E-2</v>
      </c>
      <c r="J96" s="4" t="str">
        <f ca="1">IF(OR(AND(I96&lt;计算结果!B$19,I96&gt;计算结果!B$20),I96&lt;计算结果!B$21),"买","卖")</f>
        <v>卖</v>
      </c>
      <c r="K96" s="4" t="str">
        <f t="shared" ca="1" si="4"/>
        <v/>
      </c>
      <c r="L96" s="3">
        <f ca="1">IF(J95="买",E96/E95-1,0)-IF(K96=1,计算结果!B$17,0)</f>
        <v>0</v>
      </c>
      <c r="M96" s="2">
        <f t="shared" ca="1" si="5"/>
        <v>0.97629323242540489</v>
      </c>
      <c r="N96" s="3">
        <f ca="1">1-M96/MAX(M$2:M96)</f>
        <v>3.9543574667397441E-2</v>
      </c>
    </row>
    <row r="97" spans="1:14" x14ac:dyDescent="0.15">
      <c r="A97" s="1">
        <v>38505</v>
      </c>
      <c r="B97">
        <v>835.47</v>
      </c>
      <c r="C97">
        <v>835.49</v>
      </c>
      <c r="D97">
        <v>812.99</v>
      </c>
      <c r="E97" s="2">
        <v>818.38</v>
      </c>
      <c r="F97" s="19">
        <v>5220786176</v>
      </c>
      <c r="G97" s="3">
        <f t="shared" si="3"/>
        <v>-2.2864852602294872E-2</v>
      </c>
      <c r="H97" s="3">
        <f>1-E97/MAX(E$2:E97)</f>
        <v>0.21983259928692633</v>
      </c>
      <c r="I97" s="3">
        <f ca="1">IFERROR(E97/AVERAGE(OFFSET(E97,0,0,-计算结果!B$18,1))-1,E97/AVERAGE(OFFSET(E97,0,0,-ROW(),1))-1)</f>
        <v>-5.9916233293405119E-2</v>
      </c>
      <c r="J97" s="4" t="str">
        <f ca="1">IF(OR(AND(I97&lt;计算结果!B$19,I97&gt;计算结果!B$20),I97&lt;计算结果!B$21),"买","卖")</f>
        <v>卖</v>
      </c>
      <c r="K97" s="4" t="str">
        <f t="shared" ca="1" si="4"/>
        <v/>
      </c>
      <c r="L97" s="3">
        <f ca="1">IF(J96="买",E97/E96-1,0)-IF(K97=1,计算结果!B$17,0)</f>
        <v>0</v>
      </c>
      <c r="M97" s="2">
        <f t="shared" ca="1" si="5"/>
        <v>0.97629323242540489</v>
      </c>
      <c r="N97" s="3">
        <f ca="1">1-M97/MAX(M$2:M97)</f>
        <v>3.9543574667397441E-2</v>
      </c>
    </row>
    <row r="98" spans="1:14" x14ac:dyDescent="0.15">
      <c r="A98" s="1">
        <v>38506</v>
      </c>
      <c r="B98">
        <v>816.55</v>
      </c>
      <c r="C98">
        <v>823.86</v>
      </c>
      <c r="D98">
        <v>807.97</v>
      </c>
      <c r="E98" s="2">
        <v>818.03</v>
      </c>
      <c r="F98" s="19">
        <v>4164754432</v>
      </c>
      <c r="G98" s="3">
        <f t="shared" si="3"/>
        <v>-4.2767418558620207E-4</v>
      </c>
      <c r="H98" s="3">
        <f>1-E98/MAX(E$2:E98)</f>
        <v>0.22016625674464718</v>
      </c>
      <c r="I98" s="3">
        <f ca="1">IFERROR(E98/AVERAGE(OFFSET(E98,0,0,-计算结果!B$18,1))-1,E98/AVERAGE(OFFSET(E98,0,0,-ROW(),1))-1)</f>
        <v>-5.4583535049882448E-2</v>
      </c>
      <c r="J98" s="4" t="str">
        <f ca="1">IF(OR(AND(I98&lt;计算结果!B$19,I98&gt;计算结果!B$20),I98&lt;计算结果!B$21),"买","卖")</f>
        <v>卖</v>
      </c>
      <c r="K98" s="4" t="str">
        <f t="shared" ca="1" si="4"/>
        <v/>
      </c>
      <c r="L98" s="3">
        <f ca="1">IF(J97="买",E98/E97-1,0)-IF(K98=1,计算结果!B$17,0)</f>
        <v>0</v>
      </c>
      <c r="M98" s="2">
        <f t="shared" ca="1" si="5"/>
        <v>0.97629323242540489</v>
      </c>
      <c r="N98" s="3">
        <f ca="1">1-M98/MAX(M$2:M98)</f>
        <v>3.9543574667397441E-2</v>
      </c>
    </row>
    <row r="99" spans="1:14" x14ac:dyDescent="0.15">
      <c r="A99" s="1">
        <v>38509</v>
      </c>
      <c r="B99">
        <v>816.73</v>
      </c>
      <c r="C99">
        <v>839.15</v>
      </c>
      <c r="D99">
        <v>807.78</v>
      </c>
      <c r="E99" s="2">
        <v>839</v>
      </c>
      <c r="F99" s="19">
        <v>4685006336</v>
      </c>
      <c r="G99" s="3">
        <f t="shared" si="3"/>
        <v>2.5634756671515824E-2</v>
      </c>
      <c r="H99" s="3">
        <f>1-E99/MAX(E$2:E99)</f>
        <v>0.20017540849205895</v>
      </c>
      <c r="I99" s="3">
        <f ca="1">IFERROR(E99/AVERAGE(OFFSET(E99,0,0,-计算结果!B$18,1))-1,E99/AVERAGE(OFFSET(E99,0,0,-ROW(),1))-1)</f>
        <v>-2.6419225093654575E-2</v>
      </c>
      <c r="J99" s="4" t="str">
        <f ca="1">IF(OR(AND(I99&lt;计算结果!B$19,I99&gt;计算结果!B$20),I99&lt;计算结果!B$21),"买","卖")</f>
        <v>卖</v>
      </c>
      <c r="K99" s="4" t="str">
        <f t="shared" ca="1" si="4"/>
        <v/>
      </c>
      <c r="L99" s="3">
        <f ca="1">IF(J98="买",E99/E98-1,0)-IF(K99=1,计算结果!B$17,0)</f>
        <v>0</v>
      </c>
      <c r="M99" s="2">
        <f t="shared" ca="1" si="5"/>
        <v>0.97629323242540489</v>
      </c>
      <c r="N99" s="3">
        <f ca="1">1-M99/MAX(M$2:M99)</f>
        <v>3.9543574667397441E-2</v>
      </c>
    </row>
    <row r="100" spans="1:14" x14ac:dyDescent="0.15">
      <c r="A100" s="1">
        <v>38510</v>
      </c>
      <c r="B100">
        <v>841.58</v>
      </c>
      <c r="C100">
        <v>858.09</v>
      </c>
      <c r="D100">
        <v>835.18</v>
      </c>
      <c r="E100" s="2">
        <v>837.28</v>
      </c>
      <c r="F100" s="19">
        <v>7248577536</v>
      </c>
      <c r="G100" s="3">
        <f t="shared" si="3"/>
        <v>-2.0500595947556821E-3</v>
      </c>
      <c r="H100" s="3">
        <f>1-E100/MAX(E$2:E100)</f>
        <v>0.20181509657000141</v>
      </c>
      <c r="I100" s="3">
        <f ca="1">IFERROR(E100/AVERAGE(OFFSET(E100,0,0,-计算结果!B$18,1))-1,E100/AVERAGE(OFFSET(E100,0,0,-ROW(),1))-1)</f>
        <v>-2.5365268795022322E-2</v>
      </c>
      <c r="J100" s="4" t="str">
        <f ca="1">IF(OR(AND(I100&lt;计算结果!B$19,I100&gt;计算结果!B$20),I100&lt;计算结果!B$21),"买","卖")</f>
        <v>卖</v>
      </c>
      <c r="K100" s="4" t="str">
        <f t="shared" ca="1" si="4"/>
        <v/>
      </c>
      <c r="L100" s="3">
        <f ca="1">IF(J99="买",E100/E99-1,0)-IF(K100=1,计算结果!B$17,0)</f>
        <v>0</v>
      </c>
      <c r="M100" s="2">
        <f t="shared" ca="1" si="5"/>
        <v>0.97629323242540489</v>
      </c>
      <c r="N100" s="3">
        <f ca="1">1-M100/MAX(M$2:M100)</f>
        <v>3.9543574667397441E-2</v>
      </c>
    </row>
    <row r="101" spans="1:14" x14ac:dyDescent="0.15">
      <c r="A101" s="1">
        <v>38511</v>
      </c>
      <c r="B101">
        <v>848.54</v>
      </c>
      <c r="C101">
        <v>908.83</v>
      </c>
      <c r="D101">
        <v>844.47</v>
      </c>
      <c r="E101" s="2">
        <v>905.77</v>
      </c>
      <c r="F101" s="19">
        <v>17414543360</v>
      </c>
      <c r="G101" s="3">
        <f t="shared" si="3"/>
        <v>8.1800592394420057E-2</v>
      </c>
      <c r="H101" s="3">
        <f>1-E101/MAX(E$2:E101)</f>
        <v>0.13652309862914458</v>
      </c>
      <c r="I101" s="3">
        <f ca="1">IFERROR(E101/AVERAGE(OFFSET(E101,0,0,-计算结果!B$18,1))-1,E101/AVERAGE(OFFSET(E101,0,0,-ROW(),1))-1)</f>
        <v>5.3118883829086139E-2</v>
      </c>
      <c r="J101" s="4" t="str">
        <f ca="1">IF(OR(AND(I101&lt;计算结果!B$19,I101&gt;计算结果!B$20),I101&lt;计算结果!B$21),"买","卖")</f>
        <v>买</v>
      </c>
      <c r="K101" s="4">
        <f t="shared" ca="1" si="4"/>
        <v>1</v>
      </c>
      <c r="L101" s="3">
        <f ca="1">IF(J100="买",E101/E100-1,0)-IF(K101=1,计算结果!B$17,0)</f>
        <v>0</v>
      </c>
      <c r="M101" s="2">
        <f t="shared" ca="1" si="5"/>
        <v>0.97629323242540489</v>
      </c>
      <c r="N101" s="3">
        <f ca="1">1-M101/MAX(M$2:M101)</f>
        <v>3.9543574667397441E-2</v>
      </c>
    </row>
    <row r="102" spans="1:14" x14ac:dyDescent="0.15">
      <c r="A102" s="1">
        <v>38512</v>
      </c>
      <c r="B102">
        <v>907.57</v>
      </c>
      <c r="C102">
        <v>925.36</v>
      </c>
      <c r="D102">
        <v>895.04</v>
      </c>
      <c r="E102" s="2">
        <v>912.6</v>
      </c>
      <c r="F102" s="19">
        <v>17782386688</v>
      </c>
      <c r="G102" s="3">
        <f t="shared" si="3"/>
        <v>7.5405456131247828E-3</v>
      </c>
      <c r="H102" s="3">
        <f>1-E102/MAX(E$2:E102)</f>
        <v>0.13001201166847798</v>
      </c>
      <c r="I102" s="3">
        <f ca="1">IFERROR(E102/AVERAGE(OFFSET(E102,0,0,-计算结果!B$18,1))-1,E102/AVERAGE(OFFSET(E102,0,0,-ROW(),1))-1)</f>
        <v>5.8507632340839777E-2</v>
      </c>
      <c r="J102" s="4" t="str">
        <f ca="1">IF(OR(AND(I102&lt;计算结果!B$19,I102&gt;计算结果!B$20),I102&lt;计算结果!B$21),"买","卖")</f>
        <v>买</v>
      </c>
      <c r="K102" s="4" t="str">
        <f t="shared" ca="1" si="4"/>
        <v/>
      </c>
      <c r="L102" s="3">
        <f ca="1">IF(J101="买",E102/E101-1,0)-IF(K102=1,计算结果!B$17,0)</f>
        <v>7.5405456131247828E-3</v>
      </c>
      <c r="M102" s="2">
        <f t="shared" ca="1" si="5"/>
        <v>0.98365501607629369</v>
      </c>
      <c r="N102" s="3">
        <f ca="1">1-M102/MAX(M$2:M102)</f>
        <v>3.2301209182758139E-2</v>
      </c>
    </row>
    <row r="103" spans="1:14" x14ac:dyDescent="0.15">
      <c r="A103" s="1">
        <v>38513</v>
      </c>
      <c r="B103">
        <v>911.94</v>
      </c>
      <c r="C103">
        <v>911.94</v>
      </c>
      <c r="D103">
        <v>889.1</v>
      </c>
      <c r="E103" s="2">
        <v>894.56</v>
      </c>
      <c r="F103" s="19">
        <v>12006754304</v>
      </c>
      <c r="G103" s="3">
        <f t="shared" si="3"/>
        <v>-1.9767696690773717E-2</v>
      </c>
      <c r="H103" s="3">
        <f>1-E103/MAX(E$2:E103)</f>
        <v>0.14720967034643184</v>
      </c>
      <c r="I103" s="3">
        <f ca="1">IFERROR(E103/AVERAGE(OFFSET(E103,0,0,-计算结果!B$18,1))-1,E103/AVERAGE(OFFSET(E103,0,0,-ROW(),1))-1)</f>
        <v>3.6708251968686323E-2</v>
      </c>
      <c r="J103" s="4" t="str">
        <f ca="1">IF(OR(AND(I103&lt;计算结果!B$19,I103&gt;计算结果!B$20),I103&lt;计算结果!B$21),"买","卖")</f>
        <v>买</v>
      </c>
      <c r="K103" s="4" t="str">
        <f t="shared" ca="1" si="4"/>
        <v/>
      </c>
      <c r="L103" s="3">
        <f ca="1">IF(J102="买",E103/E102-1,0)-IF(K103=1,计算结果!B$17,0)</f>
        <v>-1.9767696690773717E-2</v>
      </c>
      <c r="M103" s="2">
        <f t="shared" ca="1" si="5"/>
        <v>0.96421042207013941</v>
      </c>
      <c r="N103" s="3">
        <f ca="1">1-M103/MAX(M$2:M103)</f>
        <v>5.1430385367661757E-2</v>
      </c>
    </row>
    <row r="104" spans="1:14" x14ac:dyDescent="0.15">
      <c r="A104" s="1">
        <v>38516</v>
      </c>
      <c r="B104">
        <v>895</v>
      </c>
      <c r="C104">
        <v>900.18</v>
      </c>
      <c r="D104">
        <v>877.69</v>
      </c>
      <c r="E104" s="2">
        <v>892.96</v>
      </c>
      <c r="F104" s="19">
        <v>7944060416</v>
      </c>
      <c r="G104" s="3">
        <f t="shared" si="3"/>
        <v>-1.7885888034340214E-3</v>
      </c>
      <c r="H104" s="3">
        <f>1-E104/MAX(E$2:E104)</f>
        <v>0.14873496158172694</v>
      </c>
      <c r="I104" s="3">
        <f ca="1">IFERROR(E104/AVERAGE(OFFSET(E104,0,0,-计算结果!B$18,1))-1,E104/AVERAGE(OFFSET(E104,0,0,-ROW(),1))-1)</f>
        <v>3.4204130953583434E-2</v>
      </c>
      <c r="J104" s="4" t="str">
        <f ca="1">IF(OR(AND(I104&lt;计算结果!B$19,I104&gt;计算结果!B$20),I104&lt;计算结果!B$21),"买","卖")</f>
        <v>买</v>
      </c>
      <c r="K104" s="4" t="str">
        <f t="shared" ca="1" si="4"/>
        <v/>
      </c>
      <c r="L104" s="3">
        <f ca="1">IF(J103="买",E104/E103-1,0)-IF(K104=1,计算结果!B$17,0)</f>
        <v>-1.7885888034340214E-3</v>
      </c>
      <c r="M104" s="2">
        <f t="shared" ca="1" si="5"/>
        <v>0.96248584610507038</v>
      </c>
      <c r="N104" s="3">
        <f ca="1">1-M104/MAX(M$2:M104)</f>
        <v>5.3126986359670947E-2</v>
      </c>
    </row>
    <row r="105" spans="1:14" x14ac:dyDescent="0.15">
      <c r="A105" s="1">
        <v>38517</v>
      </c>
      <c r="B105">
        <v>895.39</v>
      </c>
      <c r="C105">
        <v>905.41</v>
      </c>
      <c r="D105">
        <v>882.86</v>
      </c>
      <c r="E105" s="2">
        <v>883.54</v>
      </c>
      <c r="F105" s="19">
        <v>7692070400</v>
      </c>
      <c r="G105" s="3">
        <f t="shared" si="3"/>
        <v>-1.0549184733918748E-2</v>
      </c>
      <c r="H105" s="3">
        <f>1-E105/MAX(E$2:E105)</f>
        <v>0.15771511372952773</v>
      </c>
      <c r="I105" s="3">
        <f ca="1">IFERROR(E105/AVERAGE(OFFSET(E105,0,0,-计算结果!B$18,1))-1,E105/AVERAGE(OFFSET(E105,0,0,-ROW(),1))-1)</f>
        <v>2.3335602590814242E-2</v>
      </c>
      <c r="J105" s="4" t="str">
        <f ca="1">IF(OR(AND(I105&lt;计算结果!B$19,I105&gt;计算结果!B$20),I105&lt;计算结果!B$21),"买","卖")</f>
        <v>买</v>
      </c>
      <c r="K105" s="4" t="str">
        <f t="shared" ca="1" si="4"/>
        <v/>
      </c>
      <c r="L105" s="3">
        <f ca="1">IF(J104="买",E105/E104-1,0)-IF(K105=1,计算结果!B$17,0)</f>
        <v>-1.0549184733918748E-2</v>
      </c>
      <c r="M105" s="2">
        <f t="shared" ca="1" si="5"/>
        <v>0.95233240511072592</v>
      </c>
      <c r="N105" s="3">
        <f ca="1">1-M105/MAX(M$2:M105)</f>
        <v>6.3115724700125053E-2</v>
      </c>
    </row>
    <row r="106" spans="1:14" x14ac:dyDescent="0.15">
      <c r="A106" s="1">
        <v>38518</v>
      </c>
      <c r="B106">
        <v>881.21</v>
      </c>
      <c r="C106">
        <v>881.25</v>
      </c>
      <c r="D106">
        <v>865.14</v>
      </c>
      <c r="E106" s="2">
        <v>866.83</v>
      </c>
      <c r="F106" s="19">
        <v>6272310272</v>
      </c>
      <c r="G106" s="3">
        <f t="shared" si="3"/>
        <v>-1.8912556307580819E-2</v>
      </c>
      <c r="H106" s="3">
        <f>1-E106/MAX(E$2:E106)</f>
        <v>0.17364487406814233</v>
      </c>
      <c r="I106" s="3">
        <f ca="1">IFERROR(E106/AVERAGE(OFFSET(E106,0,0,-计算结果!B$18,1))-1,E106/AVERAGE(OFFSET(E106,0,0,-ROW(),1))-1)</f>
        <v>5.0118742967046881E-3</v>
      </c>
      <c r="J106" s="4" t="str">
        <f ca="1">IF(OR(AND(I106&lt;计算结果!B$19,I106&gt;计算结果!B$20),I106&lt;计算结果!B$21),"买","卖")</f>
        <v>买</v>
      </c>
      <c r="K106" s="4" t="str">
        <f t="shared" ca="1" si="4"/>
        <v/>
      </c>
      <c r="L106" s="3">
        <f ca="1">IF(J105="买",E106/E105-1,0)-IF(K106=1,计算结果!B$17,0)</f>
        <v>-1.8912556307580819E-2</v>
      </c>
      <c r="M106" s="2">
        <f t="shared" ca="1" si="5"/>
        <v>0.93432136487553541</v>
      </c>
      <c r="N106" s="3">
        <f ca="1">1-M106/MAX(M$2:M106)</f>
        <v>8.0834601310421084E-2</v>
      </c>
    </row>
    <row r="107" spans="1:14" x14ac:dyDescent="0.15">
      <c r="A107" s="1">
        <v>38519</v>
      </c>
      <c r="B107">
        <v>866.66</v>
      </c>
      <c r="C107">
        <v>879.49</v>
      </c>
      <c r="D107">
        <v>861.83</v>
      </c>
      <c r="E107" s="2">
        <v>879.24</v>
      </c>
      <c r="F107" s="19">
        <v>6115269120</v>
      </c>
      <c r="G107" s="3">
        <f t="shared" si="3"/>
        <v>1.4316532653461334E-2</v>
      </c>
      <c r="H107" s="3">
        <f>1-E107/MAX(E$2:E107)</f>
        <v>0.16181433392438371</v>
      </c>
      <c r="I107" s="3">
        <f ca="1">IFERROR(E107/AVERAGE(OFFSET(E107,0,0,-计算结果!B$18,1))-1,E107/AVERAGE(OFFSET(E107,0,0,-ROW(),1))-1)</f>
        <v>1.8357213131948047E-2</v>
      </c>
      <c r="J107" s="4" t="str">
        <f ca="1">IF(OR(AND(I107&lt;计算结果!B$19,I107&gt;计算结果!B$20),I107&lt;计算结果!B$21),"买","卖")</f>
        <v>买</v>
      </c>
      <c r="K107" s="4" t="str">
        <f t="shared" ca="1" si="4"/>
        <v/>
      </c>
      <c r="L107" s="3">
        <f ca="1">IF(J106="买",E107/E106-1,0)-IF(K107=1,计算结果!B$17,0)</f>
        <v>1.4316532653461334E-2</v>
      </c>
      <c r="M107" s="2">
        <f t="shared" ca="1" si="5"/>
        <v>0.94769760720460261</v>
      </c>
      <c r="N107" s="3">
        <f ca="1">1-M107/MAX(M$2:M107)</f>
        <v>6.767533986614982E-2</v>
      </c>
    </row>
    <row r="108" spans="1:14" x14ac:dyDescent="0.15">
      <c r="A108" s="1">
        <v>38520</v>
      </c>
      <c r="B108">
        <v>883.6</v>
      </c>
      <c r="C108">
        <v>888.08</v>
      </c>
      <c r="D108">
        <v>876.04</v>
      </c>
      <c r="E108" s="2">
        <v>880.34</v>
      </c>
      <c r="F108" s="19">
        <v>8285455872</v>
      </c>
      <c r="G108" s="3">
        <f t="shared" si="3"/>
        <v>1.2510804785952345E-3</v>
      </c>
      <c r="H108" s="3">
        <f>1-E108/MAX(E$2:E108)</f>
        <v>0.16076569620011816</v>
      </c>
      <c r="I108" s="3">
        <f ca="1">IFERROR(E108/AVERAGE(OFFSET(E108,0,0,-计算结果!B$18,1))-1,E108/AVERAGE(OFFSET(E108,0,0,-ROW(),1))-1)</f>
        <v>1.8852420543808313E-2</v>
      </c>
      <c r="J108" s="4" t="str">
        <f ca="1">IF(OR(AND(I108&lt;计算结果!B$19,I108&gt;计算结果!B$20),I108&lt;计算结果!B$21),"买","卖")</f>
        <v>买</v>
      </c>
      <c r="K108" s="4" t="str">
        <f t="shared" ca="1" si="4"/>
        <v/>
      </c>
      <c r="L108" s="3">
        <f ca="1">IF(J107="买",E108/E107-1,0)-IF(K108=1,计算结果!B$17,0)</f>
        <v>1.2510804785952345E-3</v>
      </c>
      <c r="M108" s="2">
        <f t="shared" ca="1" si="5"/>
        <v>0.94888325318058775</v>
      </c>
      <c r="N108" s="3">
        <f ca="1">1-M108/MAX(M$2:M108)</f>
        <v>6.6508926684143432E-2</v>
      </c>
    </row>
    <row r="109" spans="1:14" x14ac:dyDescent="0.15">
      <c r="A109" s="1">
        <v>38523</v>
      </c>
      <c r="B109">
        <v>881.62</v>
      </c>
      <c r="C109">
        <v>906.48</v>
      </c>
      <c r="D109">
        <v>872.56</v>
      </c>
      <c r="E109" s="2">
        <v>906.26</v>
      </c>
      <c r="F109" s="19">
        <v>10290889728</v>
      </c>
      <c r="G109" s="3">
        <f t="shared" si="3"/>
        <v>2.9443169684440162E-2</v>
      </c>
      <c r="H109" s="3">
        <f>1-E109/MAX(E$2:E109)</f>
        <v>0.13605597818833537</v>
      </c>
      <c r="I109" s="3">
        <f ca="1">IFERROR(E109/AVERAGE(OFFSET(E109,0,0,-计算结果!B$18,1))-1,E109/AVERAGE(OFFSET(E109,0,0,-ROW(),1))-1)</f>
        <v>4.6307033927875052E-2</v>
      </c>
      <c r="J109" s="4" t="str">
        <f ca="1">IF(OR(AND(I109&lt;计算结果!B$19,I109&gt;计算结果!B$20),I109&lt;计算结果!B$21),"买","卖")</f>
        <v>买</v>
      </c>
      <c r="K109" s="4" t="str">
        <f t="shared" ca="1" si="4"/>
        <v/>
      </c>
      <c r="L109" s="3">
        <f ca="1">IF(J108="买",E109/E108-1,0)-IF(K109=1,计算结果!B$17,0)</f>
        <v>2.9443169684440162E-2</v>
      </c>
      <c r="M109" s="2">
        <f t="shared" ca="1" si="5"/>
        <v>0.9768213838147074</v>
      </c>
      <c r="N109" s="3">
        <f ca="1">1-M109/MAX(M$2:M109)</f>
        <v>3.9023990613594517E-2</v>
      </c>
    </row>
    <row r="110" spans="1:14" x14ac:dyDescent="0.15">
      <c r="A110" s="1">
        <v>38524</v>
      </c>
      <c r="B110">
        <v>906.31</v>
      </c>
      <c r="C110">
        <v>906.31</v>
      </c>
      <c r="D110">
        <v>894.39</v>
      </c>
      <c r="E110" s="2">
        <v>896.17</v>
      </c>
      <c r="F110" s="19">
        <v>6890936832</v>
      </c>
      <c r="G110" s="3">
        <f t="shared" si="3"/>
        <v>-1.1133670249155903E-2</v>
      </c>
      <c r="H110" s="3">
        <f>1-E110/MAX(E$2:E110)</f>
        <v>0.14567484604091596</v>
      </c>
      <c r="I110" s="3">
        <f ca="1">IFERROR(E110/AVERAGE(OFFSET(E110,0,0,-计算结果!B$18,1))-1,E110/AVERAGE(OFFSET(E110,0,0,-ROW(),1))-1)</f>
        <v>3.2086635836197308E-2</v>
      </c>
      <c r="J110" s="4" t="str">
        <f ca="1">IF(OR(AND(I110&lt;计算结果!B$19,I110&gt;计算结果!B$20),I110&lt;计算结果!B$21),"买","卖")</f>
        <v>买</v>
      </c>
      <c r="K110" s="4" t="str">
        <f t="shared" ca="1" si="4"/>
        <v/>
      </c>
      <c r="L110" s="3">
        <f ca="1">IF(J109="买",E110/E109-1,0)-IF(K110=1,计算结果!B$17,0)</f>
        <v>-1.1133670249155903E-2</v>
      </c>
      <c r="M110" s="2">
        <f t="shared" ca="1" si="5"/>
        <v>0.96594577663499026</v>
      </c>
      <c r="N110" s="3">
        <f ca="1">1-M110/MAX(M$2:M110)</f>
        <v>4.9723180619452467E-2</v>
      </c>
    </row>
    <row r="111" spans="1:14" x14ac:dyDescent="0.15">
      <c r="A111" s="1">
        <v>38525</v>
      </c>
      <c r="B111">
        <v>894.77</v>
      </c>
      <c r="C111">
        <v>901.24</v>
      </c>
      <c r="D111">
        <v>891.93</v>
      </c>
      <c r="E111" s="2">
        <v>900.65</v>
      </c>
      <c r="F111" s="19">
        <v>5882401280</v>
      </c>
      <c r="G111" s="3">
        <f t="shared" si="3"/>
        <v>4.9990515192430696E-3</v>
      </c>
      <c r="H111" s="3">
        <f>1-E111/MAX(E$2:E111)</f>
        <v>0.14140403058208928</v>
      </c>
      <c r="I111" s="3">
        <f ca="1">IFERROR(E111/AVERAGE(OFFSET(E111,0,0,-计算结果!B$18,1))-1,E111/AVERAGE(OFFSET(E111,0,0,-ROW(),1))-1)</f>
        <v>3.3863284164610041E-2</v>
      </c>
      <c r="J111" s="4" t="str">
        <f ca="1">IF(OR(AND(I111&lt;计算结果!B$19,I111&gt;计算结果!B$20),I111&lt;计算结果!B$21),"买","卖")</f>
        <v>买</v>
      </c>
      <c r="K111" s="4" t="str">
        <f t="shared" ca="1" si="4"/>
        <v/>
      </c>
      <c r="L111" s="3">
        <f ca="1">IF(J110="买",E111/E110-1,0)-IF(K111=1,计算结果!B$17,0)</f>
        <v>4.9990515192430696E-3</v>
      </c>
      <c r="M111" s="2">
        <f t="shared" ca="1" si="5"/>
        <v>0.97077458933718386</v>
      </c>
      <c r="N111" s="3">
        <f ca="1">1-M111/MAX(M$2:M111)</f>
        <v>4.497269784182667E-2</v>
      </c>
    </row>
    <row r="112" spans="1:14" x14ac:dyDescent="0.15">
      <c r="A112" s="1">
        <v>38526</v>
      </c>
      <c r="B112">
        <v>900.06</v>
      </c>
      <c r="C112">
        <v>904.9</v>
      </c>
      <c r="D112">
        <v>892.83</v>
      </c>
      <c r="E112" s="2">
        <v>893.57</v>
      </c>
      <c r="F112" s="19">
        <v>5465028608</v>
      </c>
      <c r="G112" s="3">
        <f t="shared" si="3"/>
        <v>-7.8609892855159291E-3</v>
      </c>
      <c r="H112" s="3">
        <f>1-E112/MAX(E$2:E112)</f>
        <v>0.14815344429827071</v>
      </c>
      <c r="I112" s="3">
        <f ca="1">IFERROR(E112/AVERAGE(OFFSET(E112,0,0,-计算结果!B$18,1))-1,E112/AVERAGE(OFFSET(E112,0,0,-ROW(),1))-1)</f>
        <v>2.3258980091178216E-2</v>
      </c>
      <c r="J112" s="4" t="str">
        <f ca="1">IF(OR(AND(I112&lt;计算结果!B$19,I112&gt;计算结果!B$20),I112&lt;计算结果!B$21),"买","卖")</f>
        <v>买</v>
      </c>
      <c r="K112" s="4" t="str">
        <f t="shared" ca="1" si="4"/>
        <v/>
      </c>
      <c r="L112" s="3">
        <f ca="1">IF(J111="买",E112/E111-1,0)-IF(K112=1,计算结果!B$17,0)</f>
        <v>-7.8609892855159291E-3</v>
      </c>
      <c r="M112" s="2">
        <f t="shared" ca="1" si="5"/>
        <v>0.96314334069175311</v>
      </c>
      <c r="N112" s="3">
        <f ca="1">1-M112/MAX(M$2:M112)</f>
        <v>5.2480157231467262E-2</v>
      </c>
    </row>
    <row r="113" spans="1:14" x14ac:dyDescent="0.15">
      <c r="A113" s="1">
        <v>38527</v>
      </c>
      <c r="B113">
        <v>892.06</v>
      </c>
      <c r="C113">
        <v>898.67</v>
      </c>
      <c r="D113">
        <v>888.4</v>
      </c>
      <c r="E113" s="2">
        <v>898.3</v>
      </c>
      <c r="F113" s="19">
        <v>4732186112</v>
      </c>
      <c r="G113" s="3">
        <f t="shared" si="3"/>
        <v>5.2933737703815265E-3</v>
      </c>
      <c r="H113" s="3">
        <f>1-E113/MAX(E$2:E113)</f>
        <v>0.1436443020839292</v>
      </c>
      <c r="I113" s="3">
        <f ca="1">IFERROR(E113/AVERAGE(OFFSET(E113,0,0,-计算结果!B$18,1))-1,E113/AVERAGE(OFFSET(E113,0,0,-ROW(),1))-1)</f>
        <v>2.5911410499707799E-2</v>
      </c>
      <c r="J113" s="4" t="str">
        <f ca="1">IF(OR(AND(I113&lt;计算结果!B$19,I113&gt;计算结果!B$20),I113&lt;计算结果!B$21),"买","卖")</f>
        <v>买</v>
      </c>
      <c r="K113" s="4" t="str">
        <f t="shared" ca="1" si="4"/>
        <v/>
      </c>
      <c r="L113" s="3">
        <f ca="1">IF(J112="买",E113/E112-1,0)-IF(K113=1,计算结果!B$17,0)</f>
        <v>5.2933737703815265E-3</v>
      </c>
      <c r="M113" s="2">
        <f t="shared" ca="1" si="5"/>
        <v>0.96824161838848843</v>
      </c>
      <c r="N113" s="3">
        <f ca="1">1-M113/MAX(M$2:M113)</f>
        <v>4.7464580548840396E-2</v>
      </c>
    </row>
    <row r="114" spans="1:14" x14ac:dyDescent="0.15">
      <c r="A114" s="1">
        <v>38530</v>
      </c>
      <c r="B114">
        <v>904.21</v>
      </c>
      <c r="C114">
        <v>920.65</v>
      </c>
      <c r="D114">
        <v>904.21</v>
      </c>
      <c r="E114" s="2">
        <v>916.04</v>
      </c>
      <c r="F114" s="19">
        <v>8903493632</v>
      </c>
      <c r="G114" s="3">
        <f t="shared" si="3"/>
        <v>1.9748413670266141E-2</v>
      </c>
      <c r="H114" s="3">
        <f>1-E114/MAX(E$2:E114)</f>
        <v>0.12673263551259328</v>
      </c>
      <c r="I114" s="3">
        <f ca="1">IFERROR(E114/AVERAGE(OFFSET(E114,0,0,-计算结果!B$18,1))-1,E114/AVERAGE(OFFSET(E114,0,0,-ROW(),1))-1)</f>
        <v>4.0986090487590721E-2</v>
      </c>
      <c r="J114" s="4" t="str">
        <f ca="1">IF(OR(AND(I114&lt;计算结果!B$19,I114&gt;计算结果!B$20),I114&lt;计算结果!B$21),"买","卖")</f>
        <v>买</v>
      </c>
      <c r="K114" s="4" t="str">
        <f t="shared" ca="1" si="4"/>
        <v/>
      </c>
      <c r="L114" s="3">
        <f ca="1">IF(J113="买",E114/E113-1,0)-IF(K114=1,计算结果!B$17,0)</f>
        <v>1.9748413670266141E-2</v>
      </c>
      <c r="M114" s="2">
        <f t="shared" ca="1" si="5"/>
        <v>0.98736285440119231</v>
      </c>
      <c r="N114" s="3">
        <f ca="1">1-M114/MAX(M$2:M114)</f>
        <v>2.8653517049938348E-2</v>
      </c>
    </row>
    <row r="115" spans="1:14" x14ac:dyDescent="0.15">
      <c r="A115" s="1">
        <v>38531</v>
      </c>
      <c r="B115">
        <v>913.48</v>
      </c>
      <c r="C115">
        <v>913.48</v>
      </c>
      <c r="D115">
        <v>901.21</v>
      </c>
      <c r="E115" s="2">
        <v>903.72</v>
      </c>
      <c r="F115" s="19">
        <v>5536098304</v>
      </c>
      <c r="G115" s="3">
        <f t="shared" si="3"/>
        <v>-1.3449194358324923E-2</v>
      </c>
      <c r="H115" s="3">
        <f>1-E115/MAX(E$2:E115)</f>
        <v>0.13847737802436655</v>
      </c>
      <c r="I115" s="3">
        <f ca="1">IFERROR(E115/AVERAGE(OFFSET(E115,0,0,-计算结果!B$18,1))-1,E115/AVERAGE(OFFSET(E115,0,0,-ROW(),1))-1)</f>
        <v>2.1482135478742226E-2</v>
      </c>
      <c r="J115" s="4" t="str">
        <f ca="1">IF(OR(AND(I115&lt;计算结果!B$19,I115&gt;计算结果!B$20),I115&lt;计算结果!B$21),"买","卖")</f>
        <v>买</v>
      </c>
      <c r="K115" s="4" t="str">
        <f t="shared" ca="1" si="4"/>
        <v/>
      </c>
      <c r="L115" s="3">
        <f ca="1">IF(J114="买",E115/E114-1,0)-IF(K115=1,计算结果!B$17,0)</f>
        <v>-1.3449194358324923E-2</v>
      </c>
      <c r="M115" s="2">
        <f t="shared" ca="1" si="5"/>
        <v>0.9740836194701602</v>
      </c>
      <c r="N115" s="3">
        <f ca="1">1-M115/MAX(M$2:M115)</f>
        <v>4.1717344688409042E-2</v>
      </c>
    </row>
    <row r="116" spans="1:14" x14ac:dyDescent="0.15">
      <c r="A116" s="1">
        <v>38532</v>
      </c>
      <c r="B116">
        <v>906.75</v>
      </c>
      <c r="C116">
        <v>907.57</v>
      </c>
      <c r="D116">
        <v>898.08</v>
      </c>
      <c r="E116" s="2">
        <v>898.9</v>
      </c>
      <c r="F116" s="19">
        <v>5751997952</v>
      </c>
      <c r="G116" s="3">
        <f t="shared" si="3"/>
        <v>-5.3335103793210603E-3</v>
      </c>
      <c r="H116" s="3">
        <f>1-E116/MAX(E$2:E116)</f>
        <v>0.14307231787069352</v>
      </c>
      <c r="I116" s="3">
        <f ca="1">IFERROR(E116/AVERAGE(OFFSET(E116,0,0,-计算结果!B$18,1))-1,E116/AVERAGE(OFFSET(E116,0,0,-ROW(),1))-1)</f>
        <v>1.0900471268727063E-2</v>
      </c>
      <c r="J116" s="4" t="str">
        <f ca="1">IF(OR(AND(I116&lt;计算结果!B$19,I116&gt;计算结果!B$20),I116&lt;计算结果!B$21),"买","卖")</f>
        <v>买</v>
      </c>
      <c r="K116" s="4" t="str">
        <f t="shared" ca="1" si="4"/>
        <v/>
      </c>
      <c r="L116" s="3">
        <f ca="1">IF(J115="买",E116/E115-1,0)-IF(K116=1,计算结果!B$17,0)</f>
        <v>-5.3335103793210603E-3</v>
      </c>
      <c r="M116" s="2">
        <f t="shared" ca="1" si="5"/>
        <v>0.96888833437538946</v>
      </c>
      <c r="N116" s="3">
        <f ca="1">1-M116/MAX(M$2:M116)</f>
        <v>4.6828355176836811E-2</v>
      </c>
    </row>
    <row r="117" spans="1:14" x14ac:dyDescent="0.15">
      <c r="A117" s="1">
        <v>38533</v>
      </c>
      <c r="B117">
        <v>897.1</v>
      </c>
      <c r="C117">
        <v>897.1</v>
      </c>
      <c r="D117">
        <v>876.88</v>
      </c>
      <c r="E117" s="2">
        <v>878.69</v>
      </c>
      <c r="F117" s="19">
        <v>5597946368</v>
      </c>
      <c r="G117" s="3">
        <f t="shared" si="3"/>
        <v>-2.2483034820335868E-2</v>
      </c>
      <c r="H117" s="3">
        <f>1-E117/MAX(E$2:E117)</f>
        <v>0.16233865278651638</v>
      </c>
      <c r="I117" s="3">
        <f ca="1">IFERROR(E117/AVERAGE(OFFSET(E117,0,0,-计算结果!B$18,1))-1,E117/AVERAGE(OFFSET(E117,0,0,-ROW(),1))-1)</f>
        <v>-1.4271985401441367E-2</v>
      </c>
      <c r="J117" s="4" t="str">
        <f ca="1">IF(OR(AND(I117&lt;计算结果!B$19,I117&gt;计算结果!B$20),I117&lt;计算结果!B$21),"买","卖")</f>
        <v>卖</v>
      </c>
      <c r="K117" s="4">
        <f t="shared" ca="1" si="4"/>
        <v>1</v>
      </c>
      <c r="L117" s="3">
        <f ca="1">IF(J116="买",E117/E116-1,0)-IF(K117=1,计算结果!B$17,0)</f>
        <v>-2.2483034820335868E-2</v>
      </c>
      <c r="M117" s="2">
        <f t="shared" ca="1" si="5"/>
        <v>0.94710478421661037</v>
      </c>
      <c r="N117" s="3">
        <f ca="1">1-M117/MAX(M$2:M117)</f>
        <v>6.8258546457152791E-2</v>
      </c>
    </row>
    <row r="118" spans="1:14" x14ac:dyDescent="0.15">
      <c r="A118" s="1">
        <v>38534</v>
      </c>
      <c r="B118">
        <v>875.93</v>
      </c>
      <c r="C118">
        <v>875.93</v>
      </c>
      <c r="D118">
        <v>858.37</v>
      </c>
      <c r="E118" s="2">
        <v>859.49</v>
      </c>
      <c r="F118" s="19">
        <v>5086726656</v>
      </c>
      <c r="G118" s="3">
        <f t="shared" si="3"/>
        <v>-2.1850709579032457E-2</v>
      </c>
      <c r="H118" s="3">
        <f>1-E118/MAX(E$2:E118)</f>
        <v>0.18064214761005926</v>
      </c>
      <c r="I118" s="3">
        <f ca="1">IFERROR(E118/AVERAGE(OFFSET(E118,0,0,-计算结果!B$18,1))-1,E118/AVERAGE(OFFSET(E118,0,0,-ROW(),1))-1)</f>
        <v>-3.7143623546222915E-2</v>
      </c>
      <c r="J118" s="4" t="str">
        <f ca="1">IF(OR(AND(I118&lt;计算结果!B$19,I118&gt;计算结果!B$20),I118&lt;计算结果!B$21),"买","卖")</f>
        <v>卖</v>
      </c>
      <c r="K118" s="4" t="str">
        <f t="shared" ca="1" si="4"/>
        <v/>
      </c>
      <c r="L118" s="3">
        <f ca="1">IF(J117="买",E118/E117-1,0)-IF(K118=1,计算结果!B$17,0)</f>
        <v>0</v>
      </c>
      <c r="M118" s="2">
        <f t="shared" ca="1" si="5"/>
        <v>0.94710478421661037</v>
      </c>
      <c r="N118" s="3">
        <f ca="1">1-M118/MAX(M$2:M118)</f>
        <v>6.8258546457152791E-2</v>
      </c>
    </row>
    <row r="119" spans="1:14" x14ac:dyDescent="0.15">
      <c r="A119" s="1">
        <v>38537</v>
      </c>
      <c r="B119">
        <v>855.32</v>
      </c>
      <c r="C119">
        <v>856.1</v>
      </c>
      <c r="D119">
        <v>842.81</v>
      </c>
      <c r="E119" s="2">
        <v>855.93</v>
      </c>
      <c r="F119" s="19">
        <v>4026099456</v>
      </c>
      <c r="G119" s="3">
        <f t="shared" si="3"/>
        <v>-4.1419911808165955E-3</v>
      </c>
      <c r="H119" s="3">
        <f>1-E119/MAX(E$2:E119)</f>
        <v>0.18403592060859131</v>
      </c>
      <c r="I119" s="3">
        <f ca="1">IFERROR(E119/AVERAGE(OFFSET(E119,0,0,-计算结果!B$18,1))-1,E119/AVERAGE(OFFSET(E119,0,0,-ROW(),1))-1)</f>
        <v>-3.8148208960162244E-2</v>
      </c>
      <c r="J119" s="4" t="str">
        <f ca="1">IF(OR(AND(I119&lt;计算结果!B$19,I119&gt;计算结果!B$20),I119&lt;计算结果!B$21),"买","卖")</f>
        <v>卖</v>
      </c>
      <c r="K119" s="4" t="str">
        <f t="shared" ca="1" si="4"/>
        <v/>
      </c>
      <c r="L119" s="3">
        <f ca="1">IF(J118="买",E119/E118-1,0)-IF(K119=1,计算结果!B$17,0)</f>
        <v>0</v>
      </c>
      <c r="M119" s="2">
        <f t="shared" ca="1" si="5"/>
        <v>0.94710478421661037</v>
      </c>
      <c r="N119" s="3">
        <f ca="1">1-M119/MAX(M$2:M119)</f>
        <v>6.8258546457152791E-2</v>
      </c>
    </row>
    <row r="120" spans="1:14" x14ac:dyDescent="0.15">
      <c r="A120" s="1">
        <v>38538</v>
      </c>
      <c r="B120">
        <v>853.68</v>
      </c>
      <c r="C120">
        <v>856.74</v>
      </c>
      <c r="D120">
        <v>845.36</v>
      </c>
      <c r="E120" s="2">
        <v>849.68</v>
      </c>
      <c r="F120" s="19">
        <v>4529674240</v>
      </c>
      <c r="G120" s="3">
        <f t="shared" si="3"/>
        <v>-7.3019989952449738E-3</v>
      </c>
      <c r="H120" s="3">
        <f>1-E120/MAX(E$2:E120)</f>
        <v>0.18999408949646335</v>
      </c>
      <c r="I120" s="3">
        <f ca="1">IFERROR(E120/AVERAGE(OFFSET(E120,0,0,-计算结果!B$18,1))-1,E120/AVERAGE(OFFSET(E120,0,0,-ROW(),1))-1)</f>
        <v>-4.1406166267728972E-2</v>
      </c>
      <c r="J120" s="4" t="str">
        <f ca="1">IF(OR(AND(I120&lt;计算结果!B$19,I120&gt;计算结果!B$20),I120&lt;计算结果!B$21),"买","卖")</f>
        <v>卖</v>
      </c>
      <c r="K120" s="4" t="str">
        <f t="shared" ca="1" si="4"/>
        <v/>
      </c>
      <c r="L120" s="3">
        <f ca="1">IF(J119="买",E120/E119-1,0)-IF(K120=1,计算结果!B$17,0)</f>
        <v>0</v>
      </c>
      <c r="M120" s="2">
        <f t="shared" ca="1" si="5"/>
        <v>0.94710478421661037</v>
      </c>
      <c r="N120" s="3">
        <f ca="1">1-M120/MAX(M$2:M120)</f>
        <v>6.8258546457152791E-2</v>
      </c>
    </row>
    <row r="121" spans="1:14" x14ac:dyDescent="0.15">
      <c r="A121" s="1">
        <v>38539</v>
      </c>
      <c r="B121">
        <v>850.25</v>
      </c>
      <c r="C121">
        <v>854.45</v>
      </c>
      <c r="D121">
        <v>838.61</v>
      </c>
      <c r="E121" s="2">
        <v>842.56</v>
      </c>
      <c r="F121" s="19">
        <v>3627265536</v>
      </c>
      <c r="G121" s="3">
        <f t="shared" si="3"/>
        <v>-8.3796252706901386E-3</v>
      </c>
      <c r="H121" s="3">
        <f>1-E121/MAX(E$2:E121)</f>
        <v>0.19678163549352712</v>
      </c>
      <c r="I121" s="3">
        <f ca="1">IFERROR(E121/AVERAGE(OFFSET(E121,0,0,-计算结果!B$18,1))-1,E121/AVERAGE(OFFSET(E121,0,0,-ROW(),1))-1)</f>
        <v>-4.6330630886122992E-2</v>
      </c>
      <c r="J121" s="4" t="str">
        <f ca="1">IF(OR(AND(I121&lt;计算结果!B$19,I121&gt;计算结果!B$20),I121&lt;计算结果!B$21),"买","卖")</f>
        <v>卖</v>
      </c>
      <c r="K121" s="4" t="str">
        <f t="shared" ca="1" si="4"/>
        <v/>
      </c>
      <c r="L121" s="3">
        <f ca="1">IF(J120="买",E121/E120-1,0)-IF(K121=1,计算结果!B$17,0)</f>
        <v>0</v>
      </c>
      <c r="M121" s="2">
        <f t="shared" ca="1" si="5"/>
        <v>0.94710478421661037</v>
      </c>
      <c r="N121" s="3">
        <f ca="1">1-M121/MAX(M$2:M121)</f>
        <v>6.8258546457152791E-2</v>
      </c>
    </row>
    <row r="122" spans="1:14" x14ac:dyDescent="0.15">
      <c r="A122" s="1">
        <v>38540</v>
      </c>
      <c r="B122">
        <v>841.75</v>
      </c>
      <c r="C122">
        <v>848.02</v>
      </c>
      <c r="D122">
        <v>839.28</v>
      </c>
      <c r="E122" s="2">
        <v>844.73</v>
      </c>
      <c r="F122" s="19">
        <v>2901826560</v>
      </c>
      <c r="G122" s="3">
        <f t="shared" si="3"/>
        <v>2.5754842385112831E-3</v>
      </c>
      <c r="H122" s="3">
        <f>1-E122/MAX(E$2:E122)</f>
        <v>0.1947129592556579</v>
      </c>
      <c r="I122" s="3">
        <f ca="1">IFERROR(E122/AVERAGE(OFFSET(E122,0,0,-计算结果!B$18,1))-1,E122/AVERAGE(OFFSET(E122,0,0,-ROW(),1))-1)</f>
        <v>-4.0965925432554506E-2</v>
      </c>
      <c r="J122" s="4" t="str">
        <f ca="1">IF(OR(AND(I122&lt;计算结果!B$19,I122&gt;计算结果!B$20),I122&lt;计算结果!B$21),"买","卖")</f>
        <v>卖</v>
      </c>
      <c r="K122" s="4" t="str">
        <f t="shared" ca="1" si="4"/>
        <v/>
      </c>
      <c r="L122" s="3">
        <f ca="1">IF(J121="买",E122/E121-1,0)-IF(K122=1,计算结果!B$17,0)</f>
        <v>0</v>
      </c>
      <c r="M122" s="2">
        <f t="shared" ca="1" si="5"/>
        <v>0.94710478421661037</v>
      </c>
      <c r="N122" s="3">
        <f ca="1">1-M122/MAX(M$2:M122)</f>
        <v>6.8258546457152791E-2</v>
      </c>
    </row>
    <row r="123" spans="1:14" x14ac:dyDescent="0.15">
      <c r="A123" s="1">
        <v>38541</v>
      </c>
      <c r="B123">
        <v>842.62</v>
      </c>
      <c r="C123">
        <v>842.62</v>
      </c>
      <c r="D123">
        <v>827.23</v>
      </c>
      <c r="E123" s="2">
        <v>829.49</v>
      </c>
      <c r="F123" s="19">
        <v>3447787008</v>
      </c>
      <c r="G123" s="3">
        <f t="shared" si="3"/>
        <v>-1.8041267623974511E-2</v>
      </c>
      <c r="H123" s="3">
        <f>1-E123/MAX(E$2:E123)</f>
        <v>0.20924135827184509</v>
      </c>
      <c r="I123" s="3">
        <f ca="1">IFERROR(E123/AVERAGE(OFFSET(E123,0,0,-计算结果!B$18,1))-1,E123/AVERAGE(OFFSET(E123,0,0,-ROW(),1))-1)</f>
        <v>-5.5046678636683666E-2</v>
      </c>
      <c r="J123" s="4" t="str">
        <f ca="1">IF(OR(AND(I123&lt;计算结果!B$19,I123&gt;计算结果!B$20),I123&lt;计算结果!B$21),"买","卖")</f>
        <v>卖</v>
      </c>
      <c r="K123" s="4" t="str">
        <f t="shared" ca="1" si="4"/>
        <v/>
      </c>
      <c r="L123" s="3">
        <f ca="1">IF(J122="买",E123/E122-1,0)-IF(K123=1,计算结果!B$17,0)</f>
        <v>0</v>
      </c>
      <c r="M123" s="2">
        <f t="shared" ca="1" si="5"/>
        <v>0.94710478421661037</v>
      </c>
      <c r="N123" s="3">
        <f ca="1">1-M123/MAX(M$2:M123)</f>
        <v>6.8258546457152791E-2</v>
      </c>
    </row>
    <row r="124" spans="1:14" x14ac:dyDescent="0.15">
      <c r="A124" s="1">
        <v>38544</v>
      </c>
      <c r="B124">
        <v>837.86</v>
      </c>
      <c r="C124">
        <v>850.66</v>
      </c>
      <c r="D124">
        <v>822.52</v>
      </c>
      <c r="E124" s="2">
        <v>824.1</v>
      </c>
      <c r="F124" s="19">
        <v>4092653568</v>
      </c>
      <c r="G124" s="3">
        <f t="shared" si="3"/>
        <v>-6.4979686313276774E-3</v>
      </c>
      <c r="H124" s="3">
        <f>1-E124/MAX(E$2:E124)</f>
        <v>0.21437968312074585</v>
      </c>
      <c r="I124" s="3">
        <f ca="1">IFERROR(E124/AVERAGE(OFFSET(E124,0,0,-计算结果!B$18,1))-1,E124/AVERAGE(OFFSET(E124,0,0,-ROW(),1))-1)</f>
        <v>-5.8641211433532292E-2</v>
      </c>
      <c r="J124" s="4" t="str">
        <f ca="1">IF(OR(AND(I124&lt;计算结果!B$19,I124&gt;计算结果!B$20),I124&lt;计算结果!B$21),"买","卖")</f>
        <v>卖</v>
      </c>
      <c r="K124" s="4" t="str">
        <f t="shared" ca="1" si="4"/>
        <v/>
      </c>
      <c r="L124" s="3">
        <f ca="1">IF(J123="买",E124/E123-1,0)-IF(K124=1,计算结果!B$17,0)</f>
        <v>0</v>
      </c>
      <c r="M124" s="2">
        <f t="shared" ca="1" si="5"/>
        <v>0.94710478421661037</v>
      </c>
      <c r="N124" s="3">
        <f ca="1">1-M124/MAX(M$2:M124)</f>
        <v>6.8258546457152791E-2</v>
      </c>
    </row>
    <row r="125" spans="1:14" x14ac:dyDescent="0.15">
      <c r="A125" s="1">
        <v>38545</v>
      </c>
      <c r="B125">
        <v>821.91</v>
      </c>
      <c r="C125">
        <v>854.29</v>
      </c>
      <c r="D125">
        <v>818.86</v>
      </c>
      <c r="E125" s="2">
        <v>851.82</v>
      </c>
      <c r="F125" s="19">
        <v>7519245312</v>
      </c>
      <c r="G125" s="3">
        <f t="shared" si="3"/>
        <v>3.3636694575901016E-2</v>
      </c>
      <c r="H125" s="3">
        <f>1-E125/MAX(E$2:E125)</f>
        <v>0.1879540124692558</v>
      </c>
      <c r="I125" s="3">
        <f ca="1">IFERROR(E125/AVERAGE(OFFSET(E125,0,0,-计算结果!B$18,1))-1,E125/AVERAGE(OFFSET(E125,0,0,-ROW(),1))-1)</f>
        <v>-2.5280920304835641E-2</v>
      </c>
      <c r="J125" s="4" t="str">
        <f ca="1">IF(OR(AND(I125&lt;计算结果!B$19,I125&gt;计算结果!B$20),I125&lt;计算结果!B$21),"买","卖")</f>
        <v>卖</v>
      </c>
      <c r="K125" s="4" t="str">
        <f t="shared" ca="1" si="4"/>
        <v/>
      </c>
      <c r="L125" s="3">
        <f ca="1">IF(J124="买",E125/E124-1,0)-IF(K125=1,计算结果!B$17,0)</f>
        <v>0</v>
      </c>
      <c r="M125" s="2">
        <f t="shared" ca="1" si="5"/>
        <v>0.94710478421661037</v>
      </c>
      <c r="N125" s="3">
        <f ca="1">1-M125/MAX(M$2:M125)</f>
        <v>6.8258546457152791E-2</v>
      </c>
    </row>
    <row r="126" spans="1:14" x14ac:dyDescent="0.15">
      <c r="A126" s="1">
        <v>38546</v>
      </c>
      <c r="B126">
        <v>850.47</v>
      </c>
      <c r="C126">
        <v>851.95</v>
      </c>
      <c r="D126">
        <v>841.86</v>
      </c>
      <c r="E126" s="2">
        <v>846.23</v>
      </c>
      <c r="F126" s="19">
        <v>4674024448</v>
      </c>
      <c r="G126" s="3">
        <f t="shared" si="3"/>
        <v>-6.5624192904604195E-3</v>
      </c>
      <c r="H126" s="3">
        <f>1-E126/MAX(E$2:E126)</f>
        <v>0.1932829987225686</v>
      </c>
      <c r="I126" s="3">
        <f ca="1">IFERROR(E126/AVERAGE(OFFSET(E126,0,0,-计算结果!B$18,1))-1,E126/AVERAGE(OFFSET(E126,0,0,-ROW(),1))-1)</f>
        <v>-2.9573154998652429E-2</v>
      </c>
      <c r="J126" s="4" t="str">
        <f ca="1">IF(OR(AND(I126&lt;计算结果!B$19,I126&gt;计算结果!B$20),I126&lt;计算结果!B$21),"买","卖")</f>
        <v>卖</v>
      </c>
      <c r="K126" s="4" t="str">
        <f t="shared" ca="1" si="4"/>
        <v/>
      </c>
      <c r="L126" s="3">
        <f ca="1">IF(J125="买",E126/E125-1,0)-IF(K126=1,计算结果!B$17,0)</f>
        <v>0</v>
      </c>
      <c r="M126" s="2">
        <f t="shared" ca="1" si="5"/>
        <v>0.94710478421661037</v>
      </c>
      <c r="N126" s="3">
        <f ca="1">1-M126/MAX(M$2:M126)</f>
        <v>6.8258546457152791E-2</v>
      </c>
    </row>
    <row r="127" spans="1:14" x14ac:dyDescent="0.15">
      <c r="A127" s="1">
        <v>38547</v>
      </c>
      <c r="B127">
        <v>844.94</v>
      </c>
      <c r="C127">
        <v>856.09</v>
      </c>
      <c r="D127">
        <v>843.18</v>
      </c>
      <c r="E127" s="2">
        <v>849.59</v>
      </c>
      <c r="F127" s="19">
        <v>4742557184</v>
      </c>
      <c r="G127" s="3">
        <f t="shared" si="3"/>
        <v>3.9705517412524927E-3</v>
      </c>
      <c r="H127" s="3">
        <f>1-E127/MAX(E$2:E127)</f>
        <v>0.19007988712844859</v>
      </c>
      <c r="I127" s="3">
        <f ca="1">IFERROR(E127/AVERAGE(OFFSET(E127,0,0,-计算结果!B$18,1))-1,E127/AVERAGE(OFFSET(E127,0,0,-ROW(),1))-1)</f>
        <v>-2.2189740697687643E-2</v>
      </c>
      <c r="J127" s="4" t="str">
        <f ca="1">IF(OR(AND(I127&lt;计算结果!B$19,I127&gt;计算结果!B$20),I127&lt;计算结果!B$21),"买","卖")</f>
        <v>卖</v>
      </c>
      <c r="K127" s="4" t="str">
        <f t="shared" ca="1" si="4"/>
        <v/>
      </c>
      <c r="L127" s="3">
        <f ca="1">IF(J126="买",E127/E126-1,0)-IF(K127=1,计算结果!B$17,0)</f>
        <v>0</v>
      </c>
      <c r="M127" s="2">
        <f t="shared" ca="1" si="5"/>
        <v>0.94710478421661037</v>
      </c>
      <c r="N127" s="3">
        <f ca="1">1-M127/MAX(M$2:M127)</f>
        <v>6.8258546457152791E-2</v>
      </c>
    </row>
    <row r="128" spans="1:14" x14ac:dyDescent="0.15">
      <c r="A128" s="1">
        <v>38548</v>
      </c>
      <c r="B128">
        <v>849.87</v>
      </c>
      <c r="C128">
        <v>854.6</v>
      </c>
      <c r="D128">
        <v>837.78</v>
      </c>
      <c r="E128" s="2">
        <v>841</v>
      </c>
      <c r="F128" s="19">
        <v>4203939584</v>
      </c>
      <c r="G128" s="3">
        <f t="shared" si="3"/>
        <v>-1.0110759307430661E-2</v>
      </c>
      <c r="H128" s="3">
        <f>1-E128/MAX(E$2:E128)</f>
        <v>0.19826879444793988</v>
      </c>
      <c r="I128" s="3">
        <f ca="1">IFERROR(E128/AVERAGE(OFFSET(E128,0,0,-计算结果!B$18,1))-1,E128/AVERAGE(OFFSET(E128,0,0,-ROW(),1))-1)</f>
        <v>-2.864963819797739E-2</v>
      </c>
      <c r="J128" s="4" t="str">
        <f ca="1">IF(OR(AND(I128&lt;计算结果!B$19,I128&gt;计算结果!B$20),I128&lt;计算结果!B$21),"买","卖")</f>
        <v>卖</v>
      </c>
      <c r="K128" s="4" t="str">
        <f t="shared" ca="1" si="4"/>
        <v/>
      </c>
      <c r="L128" s="3">
        <f ca="1">IF(J127="买",E128/E127-1,0)-IF(K128=1,计算结果!B$17,0)</f>
        <v>0</v>
      </c>
      <c r="M128" s="2">
        <f t="shared" ca="1" si="5"/>
        <v>0.94710478421661037</v>
      </c>
      <c r="N128" s="3">
        <f ca="1">1-M128/MAX(M$2:M128)</f>
        <v>6.8258546457152791E-2</v>
      </c>
    </row>
    <row r="129" spans="1:14" x14ac:dyDescent="0.15">
      <c r="A129" s="1">
        <v>38551</v>
      </c>
      <c r="B129">
        <v>839.22</v>
      </c>
      <c r="C129">
        <v>840.01</v>
      </c>
      <c r="D129">
        <v>829.68</v>
      </c>
      <c r="E129" s="2">
        <v>832.99</v>
      </c>
      <c r="F129" s="19">
        <v>3767754752</v>
      </c>
      <c r="G129" s="3">
        <f t="shared" si="3"/>
        <v>-9.5243757431628939E-3</v>
      </c>
      <c r="H129" s="3">
        <f>1-E129/MAX(E$2:E129)</f>
        <v>0.20590478369463672</v>
      </c>
      <c r="I129" s="3">
        <f ca="1">IFERROR(E129/AVERAGE(OFFSET(E129,0,0,-计算结果!B$18,1))-1,E129/AVERAGE(OFFSET(E129,0,0,-ROW(),1))-1)</f>
        <v>-3.3705982471935236E-2</v>
      </c>
      <c r="J129" s="4" t="str">
        <f ca="1">IF(OR(AND(I129&lt;计算结果!B$19,I129&gt;计算结果!B$20),I129&lt;计算结果!B$21),"买","卖")</f>
        <v>卖</v>
      </c>
      <c r="K129" s="4" t="str">
        <f t="shared" ca="1" si="4"/>
        <v/>
      </c>
      <c r="L129" s="3">
        <f ca="1">IF(J128="买",E129/E128-1,0)-IF(K129=1,计算结果!B$17,0)</f>
        <v>0</v>
      </c>
      <c r="M129" s="2">
        <f t="shared" ca="1" si="5"/>
        <v>0.94710478421661037</v>
      </c>
      <c r="N129" s="3">
        <f ca="1">1-M129/MAX(M$2:M129)</f>
        <v>6.8258546457152791E-2</v>
      </c>
    </row>
    <row r="130" spans="1:14" x14ac:dyDescent="0.15">
      <c r="A130" s="1">
        <v>38552</v>
      </c>
      <c r="B130">
        <v>831.5</v>
      </c>
      <c r="C130">
        <v>840.14</v>
      </c>
      <c r="D130">
        <v>829.28</v>
      </c>
      <c r="E130" s="2">
        <v>835.61</v>
      </c>
      <c r="F130" s="19">
        <v>3622924800</v>
      </c>
      <c r="G130" s="3">
        <f t="shared" si="3"/>
        <v>3.1452958618951588E-3</v>
      </c>
      <c r="H130" s="3">
        <f>1-E130/MAX(E$2:E130)</f>
        <v>0.20340711929684074</v>
      </c>
      <c r="I130" s="3">
        <f ca="1">IFERROR(E130/AVERAGE(OFFSET(E130,0,0,-计算结果!B$18,1))-1,E130/AVERAGE(OFFSET(E130,0,0,-ROW(),1))-1)</f>
        <v>-2.7032376881363174E-2</v>
      </c>
      <c r="J130" s="4" t="str">
        <f ca="1">IF(OR(AND(I130&lt;计算结果!B$19,I130&gt;计算结果!B$20),I130&lt;计算结果!B$21),"买","卖")</f>
        <v>卖</v>
      </c>
      <c r="K130" s="4" t="str">
        <f t="shared" ca="1" si="4"/>
        <v/>
      </c>
      <c r="L130" s="3">
        <f ca="1">IF(J129="买",E130/E129-1,0)-IF(K130=1,计算结果!B$17,0)</f>
        <v>0</v>
      </c>
      <c r="M130" s="2">
        <f t="shared" ca="1" si="5"/>
        <v>0.94710478421661037</v>
      </c>
      <c r="N130" s="3">
        <f ca="1">1-M130/MAX(M$2:M130)</f>
        <v>6.8258546457152791E-2</v>
      </c>
    </row>
    <row r="131" spans="1:14" x14ac:dyDescent="0.15">
      <c r="A131" s="1">
        <v>38553</v>
      </c>
      <c r="B131">
        <v>835.3</v>
      </c>
      <c r="C131">
        <v>844.71</v>
      </c>
      <c r="D131">
        <v>832.14</v>
      </c>
      <c r="E131" s="2">
        <v>842.64</v>
      </c>
      <c r="F131" s="19">
        <v>3953440000</v>
      </c>
      <c r="G131" s="3">
        <f t="shared" ref="G131:G194" si="6">E131/E130-1</f>
        <v>8.4130156412680623E-3</v>
      </c>
      <c r="H131" s="3">
        <f>1-E131/MAX(E$2:E131)</f>
        <v>0.19670537093176232</v>
      </c>
      <c r="I131" s="3">
        <f ca="1">IFERROR(E131/AVERAGE(OFFSET(E131,0,0,-计算结果!B$18,1))-1,E131/AVERAGE(OFFSET(E131,0,0,-ROW(),1))-1)</f>
        <v>-1.5301356016051093E-2</v>
      </c>
      <c r="J131" s="4" t="str">
        <f ca="1">IF(OR(AND(I131&lt;计算结果!B$19,I131&gt;计算结果!B$20),I131&lt;计算结果!B$21),"买","卖")</f>
        <v>卖</v>
      </c>
      <c r="K131" s="4" t="str">
        <f t="shared" ca="1" si="4"/>
        <v/>
      </c>
      <c r="L131" s="3">
        <f ca="1">IF(J130="买",E131/E130-1,0)-IF(K131=1,计算结果!B$17,0)</f>
        <v>0</v>
      </c>
      <c r="M131" s="2">
        <f t="shared" ca="1" si="5"/>
        <v>0.94710478421661037</v>
      </c>
      <c r="N131" s="3">
        <f ca="1">1-M131/MAX(M$2:M131)</f>
        <v>6.8258546457152791E-2</v>
      </c>
    </row>
    <row r="132" spans="1:14" x14ac:dyDescent="0.15">
      <c r="A132" s="1">
        <v>38554</v>
      </c>
      <c r="B132">
        <v>842.75</v>
      </c>
      <c r="C132">
        <v>843.99</v>
      </c>
      <c r="D132">
        <v>835.76</v>
      </c>
      <c r="E132" s="2">
        <v>843.99</v>
      </c>
      <c r="F132" s="19">
        <v>4118496768</v>
      </c>
      <c r="G132" s="3">
        <f t="shared" si="6"/>
        <v>1.6021076616348218E-3</v>
      </c>
      <c r="H132" s="3">
        <f>1-E132/MAX(E$2:E132)</f>
        <v>0.19541840645198194</v>
      </c>
      <c r="I132" s="3">
        <f ca="1">IFERROR(E132/AVERAGE(OFFSET(E132,0,0,-计算结果!B$18,1))-1,E132/AVERAGE(OFFSET(E132,0,0,-ROW(),1))-1)</f>
        <v>-9.0886795258805497E-3</v>
      </c>
      <c r="J132" s="4" t="str">
        <f ca="1">IF(OR(AND(I132&lt;计算结果!B$19,I132&gt;计算结果!B$20),I132&lt;计算结果!B$21),"买","卖")</f>
        <v>卖</v>
      </c>
      <c r="K132" s="4" t="str">
        <f t="shared" ref="K132:K195" ca="1" si="7">IF(J131&lt;&gt;J132,1,"")</f>
        <v/>
      </c>
      <c r="L132" s="3">
        <f ca="1">IF(J131="买",E132/E131-1,0)-IF(K132=1,计算结果!B$17,0)</f>
        <v>0</v>
      </c>
      <c r="M132" s="2">
        <f t="shared" ref="M132:M195" ca="1" si="8">IFERROR(M131*(1+L132),M131)</f>
        <v>0.94710478421661037</v>
      </c>
      <c r="N132" s="3">
        <f ca="1">1-M132/MAX(M$2:M132)</f>
        <v>6.8258546457152791E-2</v>
      </c>
    </row>
    <row r="133" spans="1:14" x14ac:dyDescent="0.15">
      <c r="A133" s="1">
        <v>38555</v>
      </c>
      <c r="B133">
        <v>847.54</v>
      </c>
      <c r="C133">
        <v>867.16</v>
      </c>
      <c r="D133">
        <v>842.99</v>
      </c>
      <c r="E133" s="2">
        <v>859.69</v>
      </c>
      <c r="F133" s="19">
        <v>10210013184</v>
      </c>
      <c r="G133" s="3">
        <f t="shared" si="6"/>
        <v>1.8602116138816793E-2</v>
      </c>
      <c r="H133" s="3">
        <f>1-E133/MAX(E$2:E133)</f>
        <v>0.18045148620564733</v>
      </c>
      <c r="I133" s="3">
        <f ca="1">IFERROR(E133/AVERAGE(OFFSET(E133,0,0,-计算结果!B$18,1))-1,E133/AVERAGE(OFFSET(E133,0,0,-ROW(),1))-1)</f>
        <v>1.2251482129085112E-2</v>
      </c>
      <c r="J133" s="4" t="str">
        <f ca="1">IF(OR(AND(I133&lt;计算结果!B$19,I133&gt;计算结果!B$20),I133&lt;计算结果!B$21),"买","卖")</f>
        <v>买</v>
      </c>
      <c r="K133" s="4">
        <f t="shared" ca="1" si="7"/>
        <v>1</v>
      </c>
      <c r="L133" s="3">
        <f ca="1">IF(J132="买",E133/E132-1,0)-IF(K133=1,计算结果!B$17,0)</f>
        <v>0</v>
      </c>
      <c r="M133" s="2">
        <f t="shared" ca="1" si="8"/>
        <v>0.94710478421661037</v>
      </c>
      <c r="N133" s="3">
        <f ca="1">1-M133/MAX(M$2:M133)</f>
        <v>6.8258546457152791E-2</v>
      </c>
    </row>
    <row r="134" spans="1:14" x14ac:dyDescent="0.15">
      <c r="A134" s="1">
        <v>38558</v>
      </c>
      <c r="B134">
        <v>858.33</v>
      </c>
      <c r="C134">
        <v>860.95</v>
      </c>
      <c r="D134">
        <v>854.28</v>
      </c>
      <c r="E134" s="2">
        <v>856.86</v>
      </c>
      <c r="F134" s="19">
        <v>5762384896</v>
      </c>
      <c r="G134" s="3">
        <f t="shared" si="6"/>
        <v>-3.2918842838698392E-3</v>
      </c>
      <c r="H134" s="3">
        <f>1-E134/MAX(E$2:E134)</f>
        <v>0.1831493450780759</v>
      </c>
      <c r="I134" s="3">
        <f ca="1">IFERROR(E134/AVERAGE(OFFSET(E134,0,0,-计算结果!B$18,1))-1,E134/AVERAGE(OFFSET(E134,0,0,-ROW(),1))-1)</f>
        <v>1.1701472408493396E-2</v>
      </c>
      <c r="J134" s="4" t="str">
        <f ca="1">IF(OR(AND(I134&lt;计算结果!B$19,I134&gt;计算结果!B$20),I134&lt;计算结果!B$21),"买","卖")</f>
        <v>买</v>
      </c>
      <c r="K134" s="4" t="str">
        <f t="shared" ca="1" si="7"/>
        <v/>
      </c>
      <c r="L134" s="3">
        <f ca="1">IF(J133="买",E134/E133-1,0)-IF(K134=1,计算结果!B$17,0)</f>
        <v>-3.2918842838698392E-3</v>
      </c>
      <c r="M134" s="2">
        <f t="shared" ca="1" si="8"/>
        <v>0.94398702486226982</v>
      </c>
      <c r="N134" s="3">
        <f ca="1">1-M134/MAX(M$2:M134)</f>
        <v>7.1325731504700451E-2</v>
      </c>
    </row>
    <row r="135" spans="1:14" x14ac:dyDescent="0.15">
      <c r="A135" s="1">
        <v>38559</v>
      </c>
      <c r="B135">
        <v>856.19</v>
      </c>
      <c r="C135">
        <v>880.03</v>
      </c>
      <c r="D135">
        <v>856.19</v>
      </c>
      <c r="E135" s="2">
        <v>876.48</v>
      </c>
      <c r="F135" s="19">
        <v>10513581056</v>
      </c>
      <c r="G135" s="3">
        <f t="shared" si="6"/>
        <v>2.2897556193543833E-2</v>
      </c>
      <c r="H135" s="3">
        <f>1-E135/MAX(E$2:E135)</f>
        <v>0.16444546130526794</v>
      </c>
      <c r="I135" s="3">
        <f ca="1">IFERROR(E135/AVERAGE(OFFSET(E135,0,0,-计算结果!B$18,1))-1,E135/AVERAGE(OFFSET(E135,0,0,-ROW(),1))-1)</f>
        <v>3.5017004660536699E-2</v>
      </c>
      <c r="J135" s="4" t="str">
        <f ca="1">IF(OR(AND(I135&lt;计算结果!B$19,I135&gt;计算结果!B$20),I135&lt;计算结果!B$21),"买","卖")</f>
        <v>买</v>
      </c>
      <c r="K135" s="4" t="str">
        <f t="shared" ca="1" si="7"/>
        <v/>
      </c>
      <c r="L135" s="3">
        <f ca="1">IF(J134="买",E135/E134-1,0)-IF(K135=1,计算结果!B$17,0)</f>
        <v>2.2897556193543833E-2</v>
      </c>
      <c r="M135" s="2">
        <f t="shared" ca="1" si="8"/>
        <v>0.96560202081002988</v>
      </c>
      <c r="N135" s="3">
        <f ca="1">1-M135/MAX(M$2:M135)</f>
        <v>5.0061360256331122E-2</v>
      </c>
    </row>
    <row r="136" spans="1:14" x14ac:dyDescent="0.15">
      <c r="A136" s="1">
        <v>38560</v>
      </c>
      <c r="B136">
        <v>876.94</v>
      </c>
      <c r="C136">
        <v>894.03</v>
      </c>
      <c r="D136">
        <v>876.04</v>
      </c>
      <c r="E136" s="2">
        <v>894.01</v>
      </c>
      <c r="F136" s="19">
        <v>9688109056</v>
      </c>
      <c r="G136" s="3">
        <f t="shared" si="6"/>
        <v>2.0000456370938169E-2</v>
      </c>
      <c r="H136" s="3">
        <f>1-E136/MAX(E$2:E136)</f>
        <v>0.14773398920856451</v>
      </c>
      <c r="I136" s="3">
        <f ca="1">IFERROR(E136/AVERAGE(OFFSET(E136,0,0,-计算结果!B$18,1))-1,E136/AVERAGE(OFFSET(E136,0,0,-ROW(),1))-1)</f>
        <v>5.3332373309594505E-2</v>
      </c>
      <c r="J136" s="4" t="str">
        <f ca="1">IF(OR(AND(I136&lt;计算结果!B$19,I136&gt;计算结果!B$20),I136&lt;计算结果!B$21),"买","卖")</f>
        <v>买</v>
      </c>
      <c r="K136" s="4" t="str">
        <f t="shared" ca="1" si="7"/>
        <v/>
      </c>
      <c r="L136" s="3">
        <f ca="1">IF(J135="买",E136/E135-1,0)-IF(K136=1,计算结果!B$17,0)</f>
        <v>2.0000456370938169E-2</v>
      </c>
      <c r="M136" s="2">
        <f t="shared" ca="1" si="8"/>
        <v>0.98491450189893059</v>
      </c>
      <c r="N136" s="3">
        <f ca="1">1-M136/MAX(M$2:M136)</f>
        <v>3.106215393706957E-2</v>
      </c>
    </row>
    <row r="137" spans="1:14" x14ac:dyDescent="0.15">
      <c r="A137" s="1">
        <v>38561</v>
      </c>
      <c r="B137">
        <v>893.88</v>
      </c>
      <c r="C137">
        <v>901</v>
      </c>
      <c r="D137">
        <v>888.5</v>
      </c>
      <c r="E137" s="2">
        <v>890.89</v>
      </c>
      <c r="F137" s="19">
        <v>10326374400</v>
      </c>
      <c r="G137" s="3">
        <f t="shared" si="6"/>
        <v>-3.4898938490620646E-3</v>
      </c>
      <c r="H137" s="3">
        <f>1-E137/MAX(E$2:E137)</f>
        <v>0.15070830711739025</v>
      </c>
      <c r="I137" s="3">
        <f ca="1">IFERROR(E137/AVERAGE(OFFSET(E137,0,0,-计算结果!B$18,1))-1,E137/AVERAGE(OFFSET(E137,0,0,-ROW(),1))-1)</f>
        <v>4.7259860661583053E-2</v>
      </c>
      <c r="J137" s="4" t="str">
        <f ca="1">IF(OR(AND(I137&lt;计算结果!B$19,I137&gt;计算结果!B$20),I137&lt;计算结果!B$21),"买","卖")</f>
        <v>买</v>
      </c>
      <c r="K137" s="4" t="str">
        <f t="shared" ca="1" si="7"/>
        <v/>
      </c>
      <c r="L137" s="3">
        <f ca="1">IF(J136="买",E137/E136-1,0)-IF(K137=1,计算结果!B$17,0)</f>
        <v>-3.4898938490620646E-3</v>
      </c>
      <c r="M137" s="2">
        <f t="shared" ca="1" si="8"/>
        <v>0.98147725483690151</v>
      </c>
      <c r="N137" s="3">
        <f ca="1">1-M137/MAX(M$2:M137)</f>
        <v>3.4443644166167964E-2</v>
      </c>
    </row>
    <row r="138" spans="1:14" x14ac:dyDescent="0.15">
      <c r="A138" s="1">
        <v>38562</v>
      </c>
      <c r="B138">
        <v>889.41</v>
      </c>
      <c r="C138">
        <v>892.29</v>
      </c>
      <c r="D138">
        <v>883.38</v>
      </c>
      <c r="E138" s="2">
        <v>888.16</v>
      </c>
      <c r="F138" s="19">
        <v>6409061888</v>
      </c>
      <c r="G138" s="3">
        <f t="shared" si="6"/>
        <v>-3.0643513789581078E-3</v>
      </c>
      <c r="H138" s="3">
        <f>1-E138/MAX(E$2:E138)</f>
        <v>0.1533108352876128</v>
      </c>
      <c r="I138" s="3">
        <f ca="1">IFERROR(E138/AVERAGE(OFFSET(E138,0,0,-计算结果!B$18,1))-1,E138/AVERAGE(OFFSET(E138,0,0,-ROW(),1))-1)</f>
        <v>4.1433563244747562E-2</v>
      </c>
      <c r="J138" s="4" t="str">
        <f ca="1">IF(OR(AND(I138&lt;计算结果!B$19,I138&gt;计算结果!B$20),I138&lt;计算结果!B$21),"买","卖")</f>
        <v>买</v>
      </c>
      <c r="K138" s="4" t="str">
        <f t="shared" ca="1" si="7"/>
        <v/>
      </c>
      <c r="L138" s="3">
        <f ca="1">IF(J137="买",E138/E137-1,0)-IF(K138=1,计算结果!B$17,0)</f>
        <v>-3.0643513789581078E-3</v>
      </c>
      <c r="M138" s="2">
        <f t="shared" ca="1" si="8"/>
        <v>0.978469663657626</v>
      </c>
      <c r="N138" s="3">
        <f ca="1">1-M138/MAX(M$2:M138)</f>
        <v>3.7402448116629183E-2</v>
      </c>
    </row>
    <row r="139" spans="1:14" x14ac:dyDescent="0.15">
      <c r="A139" s="1">
        <v>38565</v>
      </c>
      <c r="B139">
        <v>887.72</v>
      </c>
      <c r="C139">
        <v>897.28</v>
      </c>
      <c r="D139">
        <v>885.85</v>
      </c>
      <c r="E139" s="2">
        <v>891.61</v>
      </c>
      <c r="F139" s="19">
        <v>5451576832</v>
      </c>
      <c r="G139" s="3">
        <f t="shared" si="6"/>
        <v>3.8844352368943014E-3</v>
      </c>
      <c r="H139" s="3">
        <f>1-E139/MAX(E$2:E139)</f>
        <v>0.15002192606150733</v>
      </c>
      <c r="I139" s="3">
        <f ca="1">IFERROR(E139/AVERAGE(OFFSET(E139,0,0,-计算结果!B$18,1))-1,E139/AVERAGE(OFFSET(E139,0,0,-ROW(),1))-1)</f>
        <v>4.2149002363003785E-2</v>
      </c>
      <c r="J139" s="4" t="str">
        <f ca="1">IF(OR(AND(I139&lt;计算结果!B$19,I139&gt;计算结果!B$20),I139&lt;计算结果!B$21),"买","卖")</f>
        <v>买</v>
      </c>
      <c r="K139" s="4" t="str">
        <f t="shared" ca="1" si="7"/>
        <v/>
      </c>
      <c r="L139" s="3">
        <f ca="1">IF(J138="买",E139/E138-1,0)-IF(K139=1,计算结果!B$17,0)</f>
        <v>3.8844352368943014E-3</v>
      </c>
      <c r="M139" s="2">
        <f t="shared" ca="1" si="8"/>
        <v>0.98227046569736975</v>
      </c>
      <c r="N139" s="3">
        <f ca="1">1-M139/MAX(M$2:M139)</f>
        <v>3.3663300267145257E-2</v>
      </c>
    </row>
    <row r="140" spans="1:14" x14ac:dyDescent="0.15">
      <c r="A140" s="1">
        <v>38566</v>
      </c>
      <c r="B140">
        <v>892.13</v>
      </c>
      <c r="C140">
        <v>903.65</v>
      </c>
      <c r="D140">
        <v>888.4</v>
      </c>
      <c r="E140" s="2">
        <v>903.6</v>
      </c>
      <c r="F140" s="19">
        <v>6441958912</v>
      </c>
      <c r="G140" s="3">
        <f t="shared" si="6"/>
        <v>1.3447583584751177E-2</v>
      </c>
      <c r="H140" s="3">
        <f>1-E140/MAX(E$2:E140)</f>
        <v>0.13859177486701368</v>
      </c>
      <c r="I140" s="3">
        <f ca="1">IFERROR(E140/AVERAGE(OFFSET(E140,0,0,-计算结果!B$18,1))-1,E140/AVERAGE(OFFSET(E140,0,0,-ROW(),1))-1)</f>
        <v>5.2141310169767641E-2</v>
      </c>
      <c r="J140" s="4" t="str">
        <f ca="1">IF(OR(AND(I140&lt;计算结果!B$19,I140&gt;计算结果!B$20),I140&lt;计算结果!B$21),"买","卖")</f>
        <v>买</v>
      </c>
      <c r="K140" s="4" t="str">
        <f t="shared" ca="1" si="7"/>
        <v/>
      </c>
      <c r="L140" s="3">
        <f ca="1">IF(J139="买",E140/E139-1,0)-IF(K140=1,计算结果!B$17,0)</f>
        <v>1.3447583584751177E-2</v>
      </c>
      <c r="M140" s="2">
        <f t="shared" ca="1" si="8"/>
        <v>0.99547962988766758</v>
      </c>
      <c r="N140" s="3">
        <f ca="1">1-M140/MAX(M$2:M140)</f>
        <v>2.0668406726475186E-2</v>
      </c>
    </row>
    <row r="141" spans="1:14" x14ac:dyDescent="0.15">
      <c r="A141" s="1">
        <v>38567</v>
      </c>
      <c r="B141">
        <v>905.18</v>
      </c>
      <c r="C141">
        <v>919.28</v>
      </c>
      <c r="D141">
        <v>903.76</v>
      </c>
      <c r="E141" s="2">
        <v>909.57</v>
      </c>
      <c r="F141" s="19">
        <v>11911777280</v>
      </c>
      <c r="G141" s="3">
        <f t="shared" si="6"/>
        <v>6.6069057104913842E-3</v>
      </c>
      <c r="H141" s="3">
        <f>1-E141/MAX(E$2:E141)</f>
        <v>0.13290053194531826</v>
      </c>
      <c r="I141" s="3">
        <f ca="1">IFERROR(E141/AVERAGE(OFFSET(E141,0,0,-计算结果!B$18,1))-1,E141/AVERAGE(OFFSET(E141,0,0,-ROW(),1))-1)</f>
        <v>5.3634634245542268E-2</v>
      </c>
      <c r="J141" s="4" t="str">
        <f ca="1">IF(OR(AND(I141&lt;计算结果!B$19,I141&gt;计算结果!B$20),I141&lt;计算结果!B$21),"买","卖")</f>
        <v>买</v>
      </c>
      <c r="K141" s="4" t="str">
        <f t="shared" ca="1" si="7"/>
        <v/>
      </c>
      <c r="L141" s="3">
        <f ca="1">IF(J140="买",E141/E140-1,0)-IF(K141=1,计算结果!B$17,0)</f>
        <v>6.6069057104913842E-3</v>
      </c>
      <c r="M141" s="2">
        <f t="shared" ca="1" si="8"/>
        <v>1.0020566699390503</v>
      </c>
      <c r="N141" s="3">
        <f ca="1">1-M141/MAX(M$2:M141)</f>
        <v>1.4198055230411621E-2</v>
      </c>
    </row>
    <row r="142" spans="1:14" x14ac:dyDescent="0.15">
      <c r="A142" s="1">
        <v>38568</v>
      </c>
      <c r="B142">
        <v>907.42</v>
      </c>
      <c r="C142">
        <v>909.83</v>
      </c>
      <c r="D142">
        <v>901.63</v>
      </c>
      <c r="E142" s="2">
        <v>904.15</v>
      </c>
      <c r="F142" s="19">
        <v>6682690048</v>
      </c>
      <c r="G142" s="3">
        <f t="shared" si="6"/>
        <v>-5.9588596809482253E-3</v>
      </c>
      <c r="H142" s="3">
        <f>1-E142/MAX(E$2:E142)</f>
        <v>0.13806745600488102</v>
      </c>
      <c r="I142" s="3">
        <f ca="1">IFERROR(E142/AVERAGE(OFFSET(E142,0,0,-计算结果!B$18,1))-1,E142/AVERAGE(OFFSET(E142,0,0,-ROW(),1))-1)</f>
        <v>4.1988259088834079E-2</v>
      </c>
      <c r="J142" s="4" t="str">
        <f ca="1">IF(OR(AND(I142&lt;计算结果!B$19,I142&gt;计算结果!B$20),I142&lt;计算结果!B$21),"买","卖")</f>
        <v>买</v>
      </c>
      <c r="K142" s="4" t="str">
        <f t="shared" ca="1" si="7"/>
        <v/>
      </c>
      <c r="L142" s="3">
        <f ca="1">IF(J141="买",E142/E141-1,0)-IF(K142=1,计算结果!B$17,0)</f>
        <v>-5.9588596809482253E-3</v>
      </c>
      <c r="M142" s="2">
        <f t="shared" ca="1" si="8"/>
        <v>0.99608555485052519</v>
      </c>
      <c r="N142" s="3">
        <f ca="1">1-M142/MAX(M$2:M142)</f>
        <v>2.0072310692499595E-2</v>
      </c>
    </row>
    <row r="143" spans="1:14" x14ac:dyDescent="0.15">
      <c r="A143" s="1">
        <v>38569</v>
      </c>
      <c r="B143">
        <v>904.04</v>
      </c>
      <c r="C143">
        <v>923.81</v>
      </c>
      <c r="D143">
        <v>903.94</v>
      </c>
      <c r="E143" s="2">
        <v>923.8</v>
      </c>
      <c r="F143" s="19">
        <v>9585685504</v>
      </c>
      <c r="G143" s="3">
        <f t="shared" si="6"/>
        <v>2.1733119504506959E-2</v>
      </c>
      <c r="H143" s="3">
        <f>1-E143/MAX(E$2:E143)</f>
        <v>0.11933497302141138</v>
      </c>
      <c r="I143" s="3">
        <f ca="1">IFERROR(E143/AVERAGE(OFFSET(E143,0,0,-计算结果!B$18,1))-1,E143/AVERAGE(OFFSET(E143,0,0,-ROW(),1))-1)</f>
        <v>5.9750032980962819E-2</v>
      </c>
      <c r="J143" s="4" t="str">
        <f ca="1">IF(OR(AND(I143&lt;计算结果!B$19,I143&gt;计算结果!B$20),I143&lt;计算结果!B$21),"买","卖")</f>
        <v>买</v>
      </c>
      <c r="K143" s="4" t="str">
        <f t="shared" ca="1" si="7"/>
        <v/>
      </c>
      <c r="L143" s="3">
        <f ca="1">IF(J142="买",E143/E142-1,0)-IF(K143=1,计算结果!B$17,0)</f>
        <v>2.1733119504506959E-2</v>
      </c>
      <c r="M143" s="2">
        <f t="shared" ca="1" si="8"/>
        <v>1.0177336012508047</v>
      </c>
      <c r="N143" s="3">
        <f ca="1">1-M143/MAX(M$2:M143)</f>
        <v>0</v>
      </c>
    </row>
    <row r="144" spans="1:14" x14ac:dyDescent="0.15">
      <c r="A144" s="1">
        <v>38572</v>
      </c>
      <c r="B144">
        <v>926.57</v>
      </c>
      <c r="C144">
        <v>933.15</v>
      </c>
      <c r="D144">
        <v>923.57</v>
      </c>
      <c r="E144" s="2">
        <v>927.47</v>
      </c>
      <c r="F144" s="19">
        <v>11135756288</v>
      </c>
      <c r="G144" s="3">
        <f t="shared" si="6"/>
        <v>3.9727213682616558E-3</v>
      </c>
      <c r="H144" s="3">
        <f>1-E144/MAX(E$2:E144)</f>
        <v>0.11583633625045286</v>
      </c>
      <c r="I144" s="3">
        <f ca="1">IFERROR(E144/AVERAGE(OFFSET(E144,0,0,-计算结果!B$18,1))-1,E144/AVERAGE(OFFSET(E144,0,0,-ROW(),1))-1)</f>
        <v>5.8479810247329178E-2</v>
      </c>
      <c r="J144" s="4" t="str">
        <f ca="1">IF(OR(AND(I144&lt;计算结果!B$19,I144&gt;计算结果!B$20),I144&lt;计算结果!B$21),"买","卖")</f>
        <v>买</v>
      </c>
      <c r="K144" s="4" t="str">
        <f t="shared" ca="1" si="7"/>
        <v/>
      </c>
      <c r="L144" s="3">
        <f ca="1">IF(J143="买",E144/E143-1,0)-IF(K144=1,计算结果!B$17,0)</f>
        <v>3.9727213682616558E-3</v>
      </c>
      <c r="M144" s="2">
        <f t="shared" ca="1" si="8"/>
        <v>1.0217767732756917</v>
      </c>
      <c r="N144" s="3">
        <f ca="1">1-M144/MAX(M$2:M144)</f>
        <v>0</v>
      </c>
    </row>
    <row r="145" spans="1:14" x14ac:dyDescent="0.15">
      <c r="A145" s="1">
        <v>38573</v>
      </c>
      <c r="B145">
        <v>926.97</v>
      </c>
      <c r="C145">
        <v>933.39</v>
      </c>
      <c r="D145">
        <v>919.11</v>
      </c>
      <c r="E145" s="2">
        <v>933.09</v>
      </c>
      <c r="F145" s="19">
        <v>9704541184</v>
      </c>
      <c r="G145" s="3">
        <f t="shared" si="6"/>
        <v>6.0594951858281565E-3</v>
      </c>
      <c r="H145" s="3">
        <f>1-E145/MAX(E$2:E145)</f>
        <v>0.11047875078647829</v>
      </c>
      <c r="I145" s="3">
        <f ca="1">IFERROR(E145/AVERAGE(OFFSET(E145,0,0,-计算结果!B$18,1))-1,E145/AVERAGE(OFFSET(E145,0,0,-ROW(),1))-1)</f>
        <v>5.9285640855192723E-2</v>
      </c>
      <c r="J145" s="4" t="str">
        <f ca="1">IF(OR(AND(I145&lt;计算结果!B$19,I145&gt;计算结果!B$20),I145&lt;计算结果!B$21),"买","卖")</f>
        <v>买</v>
      </c>
      <c r="K145" s="4" t="str">
        <f t="shared" ca="1" si="7"/>
        <v/>
      </c>
      <c r="L145" s="3">
        <f ca="1">IF(J144="买",E145/E144-1,0)-IF(K145=1,计算结果!B$17,0)</f>
        <v>6.0594951858281565E-3</v>
      </c>
      <c r="M145" s="2">
        <f t="shared" ca="1" si="8"/>
        <v>1.0279682247143469</v>
      </c>
      <c r="N145" s="3">
        <f ca="1">1-M145/MAX(M$2:M145)</f>
        <v>0</v>
      </c>
    </row>
    <row r="146" spans="1:14" x14ac:dyDescent="0.15">
      <c r="A146" s="1">
        <v>38574</v>
      </c>
      <c r="B146">
        <v>933.26</v>
      </c>
      <c r="C146">
        <v>940.37</v>
      </c>
      <c r="D146">
        <v>926.28</v>
      </c>
      <c r="E146" s="2">
        <v>940.37</v>
      </c>
      <c r="F146" s="19">
        <v>10214863872</v>
      </c>
      <c r="G146" s="3">
        <f t="shared" si="6"/>
        <v>7.8020341017479566E-3</v>
      </c>
      <c r="H146" s="3">
        <f>1-E146/MAX(E$2:E146)</f>
        <v>0.10353867566588493</v>
      </c>
      <c r="I146" s="3">
        <f ca="1">IFERROR(E146/AVERAGE(OFFSET(E146,0,0,-计算结果!B$18,1))-1,E146/AVERAGE(OFFSET(E146,0,0,-ROW(),1))-1)</f>
        <v>6.090136120509082E-2</v>
      </c>
      <c r="J146" s="4" t="str">
        <f ca="1">IF(OR(AND(I146&lt;计算结果!B$19,I146&gt;计算结果!B$20),I146&lt;计算结果!B$21),"买","卖")</f>
        <v>买</v>
      </c>
      <c r="K146" s="4" t="str">
        <f t="shared" ca="1" si="7"/>
        <v/>
      </c>
      <c r="L146" s="3">
        <f ca="1">IF(J145="买",E146/E145-1,0)-IF(K146=1,计算结果!B$17,0)</f>
        <v>7.8020341017479566E-3</v>
      </c>
      <c r="M146" s="2">
        <f t="shared" ca="1" si="8"/>
        <v>1.0359884678590816</v>
      </c>
      <c r="N146" s="3">
        <f ca="1">1-M146/MAX(M$2:M146)</f>
        <v>0</v>
      </c>
    </row>
    <row r="147" spans="1:14" x14ac:dyDescent="0.15">
      <c r="A147" s="1">
        <v>38575</v>
      </c>
      <c r="B147">
        <v>940.78</v>
      </c>
      <c r="C147">
        <v>953.99</v>
      </c>
      <c r="D147">
        <v>939.39</v>
      </c>
      <c r="E147" s="2">
        <v>953.99</v>
      </c>
      <c r="F147" s="19">
        <v>14042061824</v>
      </c>
      <c r="G147" s="3">
        <f t="shared" si="6"/>
        <v>1.4483660686750888E-2</v>
      </c>
      <c r="H147" s="3">
        <f>1-E147/MAX(E$2:E147)</f>
        <v>9.0554634025434289E-2</v>
      </c>
      <c r="I147" s="3">
        <f ca="1">IFERROR(E147/AVERAGE(OFFSET(E147,0,0,-计算结果!B$18,1))-1,E147/AVERAGE(OFFSET(E147,0,0,-ROW(),1))-1)</f>
        <v>6.81662953051696E-2</v>
      </c>
      <c r="J147" s="4" t="str">
        <f ca="1">IF(OR(AND(I147&lt;计算结果!B$19,I147&gt;计算结果!B$20),I147&lt;计算结果!B$21),"买","卖")</f>
        <v>买</v>
      </c>
      <c r="K147" s="4" t="str">
        <f t="shared" ca="1" si="7"/>
        <v/>
      </c>
      <c r="L147" s="3">
        <f ca="1">IF(J146="买",E147/E146-1,0)-IF(K147=1,计算结果!B$17,0)</f>
        <v>1.4483660686750888E-2</v>
      </c>
      <c r="M147" s="2">
        <f t="shared" ca="1" si="8"/>
        <v>1.0509933733029395</v>
      </c>
      <c r="N147" s="3">
        <f ca="1">1-M147/MAX(M$2:M147)</f>
        <v>0</v>
      </c>
    </row>
    <row r="148" spans="1:14" x14ac:dyDescent="0.15">
      <c r="A148" s="1">
        <v>38576</v>
      </c>
      <c r="B148">
        <v>954.72</v>
      </c>
      <c r="C148">
        <v>959.27</v>
      </c>
      <c r="D148">
        <v>933.98</v>
      </c>
      <c r="E148" s="2">
        <v>938.32</v>
      </c>
      <c r="F148" s="19">
        <v>14457552896</v>
      </c>
      <c r="G148" s="3">
        <f t="shared" si="6"/>
        <v>-1.6425748697575404E-2</v>
      </c>
      <c r="H148" s="3">
        <f>1-E148/MAX(E$2:E148)</f>
        <v>0.1054929550611069</v>
      </c>
      <c r="I148" s="3">
        <f ca="1">IFERROR(E148/AVERAGE(OFFSET(E148,0,0,-计算结果!B$18,1))-1,E148/AVERAGE(OFFSET(E148,0,0,-ROW(),1))-1)</f>
        <v>4.3951024464898181E-2</v>
      </c>
      <c r="J148" s="4" t="str">
        <f ca="1">IF(OR(AND(I148&lt;计算结果!B$19,I148&gt;计算结果!B$20),I148&lt;计算结果!B$21),"买","卖")</f>
        <v>买</v>
      </c>
      <c r="K148" s="4" t="str">
        <f t="shared" ca="1" si="7"/>
        <v/>
      </c>
      <c r="L148" s="3">
        <f ca="1">IF(J147="买",E148/E147-1,0)-IF(K148=1,计算结果!B$17,0)</f>
        <v>-1.6425748697575404E-2</v>
      </c>
      <c r="M148" s="2">
        <f t="shared" ca="1" si="8"/>
        <v>1.0337300202702484</v>
      </c>
      <c r="N148" s="3">
        <f ca="1">1-M148/MAX(M$2:M148)</f>
        <v>1.6425748697575404E-2</v>
      </c>
    </row>
    <row r="149" spans="1:14" x14ac:dyDescent="0.15">
      <c r="A149" s="1">
        <v>38579</v>
      </c>
      <c r="B149">
        <v>937.71</v>
      </c>
      <c r="C149">
        <v>954.5</v>
      </c>
      <c r="D149">
        <v>936.11</v>
      </c>
      <c r="E149" s="2">
        <v>954.5</v>
      </c>
      <c r="F149" s="19">
        <v>10503460864</v>
      </c>
      <c r="G149" s="3">
        <f t="shared" si="6"/>
        <v>1.7243584278284541E-2</v>
      </c>
      <c r="H149" s="3">
        <f>1-E149/MAX(E$2:E149)</f>
        <v>9.0068447444183852E-2</v>
      </c>
      <c r="I149" s="3">
        <f ca="1">IFERROR(E149/AVERAGE(OFFSET(E149,0,0,-计算结果!B$18,1))-1,E149/AVERAGE(OFFSET(E149,0,0,-ROW(),1))-1)</f>
        <v>5.4660524046149517E-2</v>
      </c>
      <c r="J149" s="4" t="str">
        <f ca="1">IF(OR(AND(I149&lt;计算结果!B$19,I149&gt;计算结果!B$20),I149&lt;计算结果!B$21),"买","卖")</f>
        <v>买</v>
      </c>
      <c r="K149" s="4" t="str">
        <f t="shared" ca="1" si="7"/>
        <v/>
      </c>
      <c r="L149" s="3">
        <f ca="1">IF(J148="买",E149/E148-1,0)-IF(K149=1,计算结果!B$17,0)</f>
        <v>1.7243584278284541E-2</v>
      </c>
      <c r="M149" s="2">
        <f t="shared" ca="1" si="8"/>
        <v>1.0515552309957712</v>
      </c>
      <c r="N149" s="3">
        <f ca="1">1-M149/MAX(M$2:M149)</f>
        <v>0</v>
      </c>
    </row>
    <row r="150" spans="1:14" x14ac:dyDescent="0.15">
      <c r="A150" s="1">
        <v>38580</v>
      </c>
      <c r="B150">
        <v>955.27</v>
      </c>
      <c r="C150">
        <v>959.34</v>
      </c>
      <c r="D150">
        <v>939.92</v>
      </c>
      <c r="E150" s="2">
        <v>945.06</v>
      </c>
      <c r="F150" s="19">
        <v>12606080000</v>
      </c>
      <c r="G150" s="3">
        <f t="shared" si="6"/>
        <v>-9.8899947616554185E-3</v>
      </c>
      <c r="H150" s="3">
        <f>1-E150/MAX(E$2:E150)</f>
        <v>9.9067665732425869E-2</v>
      </c>
      <c r="I150" s="3">
        <f ca="1">IFERROR(E150/AVERAGE(OFFSET(E150,0,0,-计算结果!B$18,1))-1,E150/AVERAGE(OFFSET(E150,0,0,-ROW(),1))-1)</f>
        <v>3.7791261632468265E-2</v>
      </c>
      <c r="J150" s="4" t="str">
        <f ca="1">IF(OR(AND(I150&lt;计算结果!B$19,I150&gt;计算结果!B$20),I150&lt;计算结果!B$21),"买","卖")</f>
        <v>买</v>
      </c>
      <c r="K150" s="4" t="str">
        <f t="shared" ca="1" si="7"/>
        <v/>
      </c>
      <c r="L150" s="3">
        <f ca="1">IF(J149="买",E150/E149-1,0)-IF(K150=1,计算结果!B$17,0)</f>
        <v>-9.8899947616554185E-3</v>
      </c>
      <c r="M150" s="2">
        <f t="shared" ca="1" si="8"/>
        <v>1.0411553552696318</v>
      </c>
      <c r="N150" s="3">
        <f ca="1">1-M150/MAX(M$2:M150)</f>
        <v>9.8899947616553074E-3</v>
      </c>
    </row>
    <row r="151" spans="1:14" x14ac:dyDescent="0.15">
      <c r="A151" s="1">
        <v>38581</v>
      </c>
      <c r="B151">
        <v>943.41</v>
      </c>
      <c r="C151">
        <v>953.34</v>
      </c>
      <c r="D151">
        <v>930.33</v>
      </c>
      <c r="E151" s="2">
        <v>953.01</v>
      </c>
      <c r="F151" s="19">
        <v>10910460928</v>
      </c>
      <c r="G151" s="3">
        <f t="shared" si="6"/>
        <v>8.4121643070280694E-3</v>
      </c>
      <c r="H151" s="3">
        <f>1-E151/MAX(E$2:E151)</f>
        <v>9.1488874907052598E-2</v>
      </c>
      <c r="I151" s="3">
        <f ca="1">IFERROR(E151/AVERAGE(OFFSET(E151,0,0,-计算结果!B$18,1))-1,E151/AVERAGE(OFFSET(E151,0,0,-ROW(),1))-1)</f>
        <v>4.0597054038413294E-2</v>
      </c>
      <c r="J151" s="4" t="str">
        <f ca="1">IF(OR(AND(I151&lt;计算结果!B$19,I151&gt;计算结果!B$20),I151&lt;计算结果!B$21),"买","卖")</f>
        <v>买</v>
      </c>
      <c r="K151" s="4" t="str">
        <f t="shared" ca="1" si="7"/>
        <v/>
      </c>
      <c r="L151" s="3">
        <f ca="1">IF(J150="买",E151/E150-1,0)-IF(K151=1,计算结果!B$17,0)</f>
        <v>8.4121643070280694E-3</v>
      </c>
      <c r="M151" s="2">
        <f t="shared" ca="1" si="8"/>
        <v>1.0499137251873021</v>
      </c>
      <c r="N151" s="3">
        <f ca="1">1-M151/MAX(M$2:M151)</f>
        <v>1.5610267155579116E-3</v>
      </c>
    </row>
    <row r="152" spans="1:14" x14ac:dyDescent="0.15">
      <c r="A152" s="1">
        <v>38582</v>
      </c>
      <c r="B152">
        <v>954.16</v>
      </c>
      <c r="C152">
        <v>956.84</v>
      </c>
      <c r="D152">
        <v>919.12</v>
      </c>
      <c r="E152" s="2">
        <v>920.67</v>
      </c>
      <c r="F152" s="19">
        <v>15916424192</v>
      </c>
      <c r="G152" s="3">
        <f t="shared" si="6"/>
        <v>-3.3934586205811135E-2</v>
      </c>
      <c r="H152" s="3">
        <f>1-E152/MAX(E$2:E152)</f>
        <v>0.12231882400045768</v>
      </c>
      <c r="I152" s="3">
        <f ca="1">IFERROR(E152/AVERAGE(OFFSET(E152,0,0,-计算结果!B$18,1))-1,E152/AVERAGE(OFFSET(E152,0,0,-ROW(),1))-1)</f>
        <v>1.4085656016316062E-3</v>
      </c>
      <c r="J152" s="4" t="str">
        <f ca="1">IF(OR(AND(I152&lt;计算结果!B$19,I152&gt;计算结果!B$20),I152&lt;计算结果!B$21),"买","卖")</f>
        <v>买</v>
      </c>
      <c r="K152" s="4" t="str">
        <f t="shared" ca="1" si="7"/>
        <v/>
      </c>
      <c r="L152" s="3">
        <f ca="1">IF(J151="买",E152/E151-1,0)-IF(K152=1,计算结果!B$17,0)</f>
        <v>-3.3934586205811135E-2</v>
      </c>
      <c r="M152" s="2">
        <f t="shared" ca="1" si="8"/>
        <v>1.0142853373712692</v>
      </c>
      <c r="N152" s="3">
        <f ca="1">1-M152/MAX(M$2:M152)</f>
        <v>3.5442640125720404E-2</v>
      </c>
    </row>
    <row r="153" spans="1:14" x14ac:dyDescent="0.15">
      <c r="A153" s="1">
        <v>38583</v>
      </c>
      <c r="B153">
        <v>918.09</v>
      </c>
      <c r="C153">
        <v>927.32</v>
      </c>
      <c r="D153">
        <v>910.08</v>
      </c>
      <c r="E153" s="2">
        <v>923.04</v>
      </c>
      <c r="F153" s="19">
        <v>10881501184</v>
      </c>
      <c r="G153" s="3">
        <f t="shared" si="6"/>
        <v>2.5742122584639926E-3</v>
      </c>
      <c r="H153" s="3">
        <f>1-E153/MAX(E$2:E153)</f>
        <v>0.12005948635817654</v>
      </c>
      <c r="I153" s="3">
        <f ca="1">IFERROR(E153/AVERAGE(OFFSET(E153,0,0,-计算结果!B$18,1))-1,E153/AVERAGE(OFFSET(E153,0,0,-ROW(),1))-1)</f>
        <v>1.1696075577978249E-3</v>
      </c>
      <c r="J153" s="4" t="str">
        <f ca="1">IF(OR(AND(I153&lt;计算结果!B$19,I153&gt;计算结果!B$20),I153&lt;计算结果!B$21),"买","卖")</f>
        <v>买</v>
      </c>
      <c r="K153" s="4" t="str">
        <f t="shared" ca="1" si="7"/>
        <v/>
      </c>
      <c r="L153" s="3">
        <f ca="1">IF(J152="买",E153/E152-1,0)-IF(K153=1,计算结果!B$17,0)</f>
        <v>2.5742122584639926E-3</v>
      </c>
      <c r="M153" s="2">
        <f t="shared" ca="1" si="8"/>
        <v>1.0168963231203108</v>
      </c>
      <c r="N153" s="3">
        <f ca="1">1-M153/MAX(M$2:M153)</f>
        <v>3.2959664745940365E-2</v>
      </c>
    </row>
    <row r="154" spans="1:14" x14ac:dyDescent="0.15">
      <c r="A154" s="1">
        <v>38586</v>
      </c>
      <c r="B154">
        <v>923.11</v>
      </c>
      <c r="C154">
        <v>933.35</v>
      </c>
      <c r="D154">
        <v>919.22</v>
      </c>
      <c r="E154" s="2">
        <v>931.67</v>
      </c>
      <c r="F154" s="19">
        <v>7745835008</v>
      </c>
      <c r="G154" s="3">
        <f t="shared" si="6"/>
        <v>9.3495406482926313E-3</v>
      </c>
      <c r="H154" s="3">
        <f>1-E154/MAX(E$2:E154)</f>
        <v>0.11183244675780291</v>
      </c>
      <c r="I154" s="3">
        <f ca="1">IFERROR(E154/AVERAGE(OFFSET(E154,0,0,-计算结果!B$18,1))-1,E154/AVERAGE(OFFSET(E154,0,0,-ROW(),1))-1)</f>
        <v>8.2420638046001304E-3</v>
      </c>
      <c r="J154" s="4" t="str">
        <f ca="1">IF(OR(AND(I154&lt;计算结果!B$19,I154&gt;计算结果!B$20),I154&lt;计算结果!B$21),"买","卖")</f>
        <v>买</v>
      </c>
      <c r="K154" s="4" t="str">
        <f t="shared" ca="1" si="7"/>
        <v/>
      </c>
      <c r="L154" s="3">
        <f ca="1">IF(J153="买",E154/E153-1,0)-IF(K154=1,计算结果!B$17,0)</f>
        <v>9.3495406482926313E-3</v>
      </c>
      <c r="M154" s="2">
        <f t="shared" ca="1" si="8"/>
        <v>1.0264038366284234</v>
      </c>
      <c r="N154" s="3">
        <f ca="1">1-M154/MAX(M$2:M154)</f>
        <v>2.3918281822943976E-2</v>
      </c>
    </row>
    <row r="155" spans="1:14" x14ac:dyDescent="0.15">
      <c r="A155" s="1">
        <v>38587</v>
      </c>
      <c r="B155">
        <v>931.81</v>
      </c>
      <c r="C155">
        <v>931.81</v>
      </c>
      <c r="D155">
        <v>915.03</v>
      </c>
      <c r="E155" s="2">
        <v>923.41</v>
      </c>
      <c r="F155" s="19">
        <v>7508824576</v>
      </c>
      <c r="G155" s="3">
        <f t="shared" si="6"/>
        <v>-8.865800122360934E-3</v>
      </c>
      <c r="H155" s="3">
        <f>1-E155/MAX(E$2:E155)</f>
        <v>0.11970676276001457</v>
      </c>
      <c r="I155" s="3">
        <f ca="1">IFERROR(E155/AVERAGE(OFFSET(E155,0,0,-计算结果!B$18,1))-1,E155/AVERAGE(OFFSET(E155,0,0,-ROW(),1))-1)</f>
        <v>-2.6467868631526725E-3</v>
      </c>
      <c r="J155" s="4" t="str">
        <f ca="1">IF(OR(AND(I155&lt;计算结果!B$19,I155&gt;计算结果!B$20),I155&lt;计算结果!B$21),"买","卖")</f>
        <v>卖</v>
      </c>
      <c r="K155" s="4">
        <f t="shared" ca="1" si="7"/>
        <v>1</v>
      </c>
      <c r="L155" s="3">
        <f ca="1">IF(J154="买",E155/E154-1,0)-IF(K155=1,计算结果!B$17,0)</f>
        <v>-8.865800122360934E-3</v>
      </c>
      <c r="M155" s="2">
        <f t="shared" ca="1" si="8"/>
        <v>1.0173039453680515</v>
      </c>
      <c r="N155" s="3">
        <f ca="1">1-M155/MAX(M$2:M155)</f>
        <v>3.2572027239392343E-2</v>
      </c>
    </row>
    <row r="156" spans="1:14" x14ac:dyDescent="0.15">
      <c r="A156" s="1">
        <v>38588</v>
      </c>
      <c r="B156">
        <v>923.56</v>
      </c>
      <c r="C156">
        <v>935.23</v>
      </c>
      <c r="D156">
        <v>923.56</v>
      </c>
      <c r="E156" s="2">
        <v>930.65</v>
      </c>
      <c r="F156" s="19">
        <v>7736512512</v>
      </c>
      <c r="G156" s="3">
        <f t="shared" si="6"/>
        <v>7.8405042180613727E-3</v>
      </c>
      <c r="H156" s="3">
        <f>1-E156/MAX(E$2:E156)</f>
        <v>0.11280481992030356</v>
      </c>
      <c r="I156" s="3">
        <f ca="1">IFERROR(E156/AVERAGE(OFFSET(E156,0,0,-计算结果!B$18,1))-1,E156/AVERAGE(OFFSET(E156,0,0,-ROW(),1))-1)</f>
        <v>2.6167136901049659E-3</v>
      </c>
      <c r="J156" s="4" t="str">
        <f ca="1">IF(OR(AND(I156&lt;计算结果!B$19,I156&gt;计算结果!B$20),I156&lt;计算结果!B$21),"买","卖")</f>
        <v>买</v>
      </c>
      <c r="K156" s="4">
        <f t="shared" ca="1" si="7"/>
        <v>1</v>
      </c>
      <c r="L156" s="3">
        <f ca="1">IF(J155="买",E156/E155-1,0)-IF(K156=1,计算结果!B$17,0)</f>
        <v>0</v>
      </c>
      <c r="M156" s="2">
        <f t="shared" ca="1" si="8"/>
        <v>1.0173039453680515</v>
      </c>
      <c r="N156" s="3">
        <f ca="1">1-M156/MAX(M$2:M156)</f>
        <v>3.2572027239392343E-2</v>
      </c>
    </row>
    <row r="157" spans="1:14" x14ac:dyDescent="0.15">
      <c r="A157" s="1">
        <v>38589</v>
      </c>
      <c r="B157">
        <v>930.97</v>
      </c>
      <c r="C157">
        <v>933.2</v>
      </c>
      <c r="D157">
        <v>920.61</v>
      </c>
      <c r="E157" s="2">
        <v>930.12</v>
      </c>
      <c r="F157" s="19">
        <v>7604864512</v>
      </c>
      <c r="G157" s="3">
        <f t="shared" si="6"/>
        <v>-5.6949443937026611E-4</v>
      </c>
      <c r="H157" s="3">
        <f>1-E157/MAX(E$2:E157)</f>
        <v>0.11331007264199511</v>
      </c>
      <c r="I157" s="3">
        <f ca="1">IFERROR(E157/AVERAGE(OFFSET(E157,0,0,-计算结果!B$18,1))-1,E157/AVERAGE(OFFSET(E157,0,0,-ROW(),1))-1)</f>
        <v>-2.5856164485804634E-4</v>
      </c>
      <c r="J157" s="4" t="str">
        <f ca="1">IF(OR(AND(I157&lt;计算结果!B$19,I157&gt;计算结果!B$20),I157&lt;计算结果!B$21),"买","卖")</f>
        <v>卖</v>
      </c>
      <c r="K157" s="4">
        <f t="shared" ca="1" si="7"/>
        <v>1</v>
      </c>
      <c r="L157" s="3">
        <f ca="1">IF(J156="买",E157/E156-1,0)-IF(K157=1,计算结果!B$17,0)</f>
        <v>-5.6949443937026611E-4</v>
      </c>
      <c r="M157" s="2">
        <f t="shared" ca="1" si="8"/>
        <v>1.0167245964280149</v>
      </c>
      <c r="N157" s="3">
        <f ca="1">1-M157/MAX(M$2:M157)</f>
        <v>3.3122972090370739E-2</v>
      </c>
    </row>
    <row r="158" spans="1:14" x14ac:dyDescent="0.15">
      <c r="A158" s="1">
        <v>38590</v>
      </c>
      <c r="B158">
        <v>930.25</v>
      </c>
      <c r="C158">
        <v>930.33</v>
      </c>
      <c r="D158">
        <v>921.84</v>
      </c>
      <c r="E158" s="2">
        <v>928.26</v>
      </c>
      <c r="F158" s="19">
        <v>7186198528</v>
      </c>
      <c r="G158" s="3">
        <f t="shared" si="6"/>
        <v>-1.9997419687782791E-3</v>
      </c>
      <c r="H158" s="3">
        <f>1-E158/MAX(E$2:E158)</f>
        <v>0.11508322370302582</v>
      </c>
      <c r="I158" s="3">
        <f ca="1">IFERROR(E158/AVERAGE(OFFSET(E158,0,0,-计算结果!B$18,1))-1,E158/AVERAGE(OFFSET(E158,0,0,-ROW(),1))-1)</f>
        <v>-3.7248489221071157E-3</v>
      </c>
      <c r="J158" s="4" t="str">
        <f ca="1">IF(OR(AND(I158&lt;计算结果!B$19,I158&gt;计算结果!B$20),I158&lt;计算结果!B$21),"买","卖")</f>
        <v>卖</v>
      </c>
      <c r="K158" s="4" t="str">
        <f t="shared" ca="1" si="7"/>
        <v/>
      </c>
      <c r="L158" s="3">
        <f ca="1">IF(J157="买",E158/E157-1,0)-IF(K158=1,计算结果!B$17,0)</f>
        <v>0</v>
      </c>
      <c r="M158" s="2">
        <f t="shared" ca="1" si="8"/>
        <v>1.0167245964280149</v>
      </c>
      <c r="N158" s="3">
        <f ca="1">1-M158/MAX(M$2:M158)</f>
        <v>3.3122972090370739E-2</v>
      </c>
    </row>
    <row r="159" spans="1:14" x14ac:dyDescent="0.15">
      <c r="A159" s="1">
        <v>38593</v>
      </c>
      <c r="B159">
        <v>928.34</v>
      </c>
      <c r="C159">
        <v>928.34</v>
      </c>
      <c r="D159">
        <v>913.77</v>
      </c>
      <c r="E159" s="2">
        <v>917.37</v>
      </c>
      <c r="F159" s="19">
        <v>7137708032</v>
      </c>
      <c r="G159" s="3">
        <f t="shared" si="6"/>
        <v>-1.173162691487295E-2</v>
      </c>
      <c r="H159" s="3">
        <f>1-E159/MAX(E$2:E159)</f>
        <v>0.12546473717325402</v>
      </c>
      <c r="I159" s="3">
        <f ca="1">IFERROR(E159/AVERAGE(OFFSET(E159,0,0,-计算结果!B$18,1))-1,E159/AVERAGE(OFFSET(E159,0,0,-ROW(),1))-1)</f>
        <v>-1.5870480572383827E-2</v>
      </c>
      <c r="J159" s="4" t="str">
        <f ca="1">IF(OR(AND(I159&lt;计算结果!B$19,I159&gt;计算结果!B$20),I159&lt;计算结果!B$21),"买","卖")</f>
        <v>卖</v>
      </c>
      <c r="K159" s="4" t="str">
        <f t="shared" ca="1" si="7"/>
        <v/>
      </c>
      <c r="L159" s="3">
        <f ca="1">IF(J158="买",E159/E158-1,0)-IF(K159=1,计算结果!B$17,0)</f>
        <v>0</v>
      </c>
      <c r="M159" s="2">
        <f t="shared" ca="1" si="8"/>
        <v>1.0167245964280149</v>
      </c>
      <c r="N159" s="3">
        <f ca="1">1-M159/MAX(M$2:M159)</f>
        <v>3.3122972090370739E-2</v>
      </c>
    </row>
    <row r="160" spans="1:14" x14ac:dyDescent="0.15">
      <c r="A160" s="1">
        <v>38594</v>
      </c>
      <c r="B160">
        <v>916.09</v>
      </c>
      <c r="C160">
        <v>920.21</v>
      </c>
      <c r="D160">
        <v>912.84</v>
      </c>
      <c r="E160" s="2">
        <v>914.88</v>
      </c>
      <c r="F160" s="19">
        <v>5858436096</v>
      </c>
      <c r="G160" s="3">
        <f t="shared" si="6"/>
        <v>-2.7142810425455632E-3</v>
      </c>
      <c r="H160" s="3">
        <f>1-E160/MAX(E$2:E160)</f>
        <v>0.1278384716581823</v>
      </c>
      <c r="I160" s="3">
        <f ca="1">IFERROR(E160/AVERAGE(OFFSET(E160,0,0,-计算结果!B$18,1))-1,E160/AVERAGE(OFFSET(E160,0,0,-ROW(),1))-1)</f>
        <v>-1.9168918049659034E-2</v>
      </c>
      <c r="J160" s="4" t="str">
        <f ca="1">IF(OR(AND(I160&lt;计算结果!B$19,I160&gt;计算结果!B$20),I160&lt;计算结果!B$21),"买","卖")</f>
        <v>卖</v>
      </c>
      <c r="K160" s="4" t="str">
        <f t="shared" ca="1" si="7"/>
        <v/>
      </c>
      <c r="L160" s="3">
        <f ca="1">IF(J159="买",E160/E159-1,0)-IF(K160=1,计算结果!B$17,0)</f>
        <v>0</v>
      </c>
      <c r="M160" s="2">
        <f t="shared" ca="1" si="8"/>
        <v>1.0167245964280149</v>
      </c>
      <c r="N160" s="3">
        <f ca="1">1-M160/MAX(M$2:M160)</f>
        <v>3.3122972090370739E-2</v>
      </c>
    </row>
    <row r="161" spans="1:14" x14ac:dyDescent="0.15">
      <c r="A161" s="1">
        <v>38595</v>
      </c>
      <c r="B161">
        <v>915.12</v>
      </c>
      <c r="C161">
        <v>928.21</v>
      </c>
      <c r="D161">
        <v>911.51</v>
      </c>
      <c r="E161" s="2">
        <v>927.92</v>
      </c>
      <c r="F161" s="19">
        <v>7034282496</v>
      </c>
      <c r="G161" s="3">
        <f t="shared" si="6"/>
        <v>1.425323539699197E-2</v>
      </c>
      <c r="H161" s="3">
        <f>1-E161/MAX(E$2:E161)</f>
        <v>0.11540734809052611</v>
      </c>
      <c r="I161" s="3">
        <f ca="1">IFERROR(E161/AVERAGE(OFFSET(E161,0,0,-计算结果!B$18,1))-1,E161/AVERAGE(OFFSET(E161,0,0,-ROW(),1))-1)</f>
        <v>-5.432957400945515E-3</v>
      </c>
      <c r="J161" s="4" t="str">
        <f ca="1">IF(OR(AND(I161&lt;计算结果!B$19,I161&gt;计算结果!B$20),I161&lt;计算结果!B$21),"买","卖")</f>
        <v>卖</v>
      </c>
      <c r="K161" s="4" t="str">
        <f t="shared" ca="1" si="7"/>
        <v/>
      </c>
      <c r="L161" s="3">
        <f ca="1">IF(J160="买",E161/E160-1,0)-IF(K161=1,计算结果!B$17,0)</f>
        <v>0</v>
      </c>
      <c r="M161" s="2">
        <f t="shared" ca="1" si="8"/>
        <v>1.0167245964280149</v>
      </c>
      <c r="N161" s="3">
        <f ca="1">1-M161/MAX(M$2:M161)</f>
        <v>3.3122972090370739E-2</v>
      </c>
    </row>
    <row r="162" spans="1:14" x14ac:dyDescent="0.15">
      <c r="A162" s="1">
        <v>38596</v>
      </c>
      <c r="B162">
        <v>928.52</v>
      </c>
      <c r="C162">
        <v>944.95</v>
      </c>
      <c r="D162">
        <v>926.06</v>
      </c>
      <c r="E162" s="2">
        <v>944.56</v>
      </c>
      <c r="F162" s="19">
        <v>10558678016</v>
      </c>
      <c r="G162" s="3">
        <f t="shared" si="6"/>
        <v>1.7932580394861564E-2</v>
      </c>
      <c r="H162" s="3">
        <f>1-E162/MAX(E$2:E162)</f>
        <v>9.9544319243455637E-2</v>
      </c>
      <c r="I162" s="3">
        <f ca="1">IFERROR(E162/AVERAGE(OFFSET(E162,0,0,-计算结果!B$18,1))-1,E162/AVERAGE(OFFSET(E162,0,0,-ROW(),1))-1)</f>
        <v>1.1372985011501413E-2</v>
      </c>
      <c r="J162" s="4" t="str">
        <f ca="1">IF(OR(AND(I162&lt;计算结果!B$19,I162&gt;计算结果!B$20),I162&lt;计算结果!B$21),"买","卖")</f>
        <v>买</v>
      </c>
      <c r="K162" s="4">
        <f t="shared" ca="1" si="7"/>
        <v>1</v>
      </c>
      <c r="L162" s="3">
        <f ca="1">IF(J161="买",E162/E161-1,0)-IF(K162=1,计算结果!B$17,0)</f>
        <v>0</v>
      </c>
      <c r="M162" s="2">
        <f t="shared" ca="1" si="8"/>
        <v>1.0167245964280149</v>
      </c>
      <c r="N162" s="3">
        <f ca="1">1-M162/MAX(M$2:M162)</f>
        <v>3.3122972090370739E-2</v>
      </c>
    </row>
    <row r="163" spans="1:14" x14ac:dyDescent="0.15">
      <c r="A163" s="1">
        <v>38597</v>
      </c>
      <c r="B163">
        <v>945.98</v>
      </c>
      <c r="C163">
        <v>947.92</v>
      </c>
      <c r="D163">
        <v>941.31</v>
      </c>
      <c r="E163" s="2">
        <v>947.87</v>
      </c>
      <c r="F163" s="19">
        <v>8864773120</v>
      </c>
      <c r="G163" s="3">
        <f t="shared" si="6"/>
        <v>3.5042771237401293E-3</v>
      </c>
      <c r="H163" s="3">
        <f>1-E163/MAX(E$2:E163)</f>
        <v>9.6388873000438524E-2</v>
      </c>
      <c r="I163" s="3">
        <f ca="1">IFERROR(E163/AVERAGE(OFFSET(E163,0,0,-计算结果!B$18,1))-1,E163/AVERAGE(OFFSET(E163,0,0,-ROW(),1))-1)</f>
        <v>1.4025593037305661E-2</v>
      </c>
      <c r="J163" s="4" t="str">
        <f ca="1">IF(OR(AND(I163&lt;计算结果!B$19,I163&gt;计算结果!B$20),I163&lt;计算结果!B$21),"买","卖")</f>
        <v>买</v>
      </c>
      <c r="K163" s="4" t="str">
        <f t="shared" ca="1" si="7"/>
        <v/>
      </c>
      <c r="L163" s="3">
        <f ca="1">IF(J162="买",E163/E162-1,0)-IF(K163=1,计算结果!B$17,0)</f>
        <v>3.5042771237401293E-3</v>
      </c>
      <c r="M163" s="2">
        <f t="shared" ca="1" si="8"/>
        <v>1.0202874811724216</v>
      </c>
      <c r="N163" s="3">
        <f ca="1">1-M163/MAX(M$2:M163)</f>
        <v>2.9734767039997112E-2</v>
      </c>
    </row>
    <row r="164" spans="1:14" x14ac:dyDescent="0.15">
      <c r="A164" s="1">
        <v>38600</v>
      </c>
      <c r="B164">
        <v>949.08</v>
      </c>
      <c r="C164">
        <v>952.98</v>
      </c>
      <c r="D164">
        <v>944.63</v>
      </c>
      <c r="E164" s="2">
        <v>952.72</v>
      </c>
      <c r="F164" s="19">
        <v>8242226176</v>
      </c>
      <c r="G164" s="3">
        <f t="shared" si="6"/>
        <v>5.1167354173040636E-3</v>
      </c>
      <c r="H164" s="3">
        <f>1-E164/MAX(E$2:E164)</f>
        <v>9.1765333943449767E-2</v>
      </c>
      <c r="I164" s="3">
        <f ca="1">IFERROR(E164/AVERAGE(OFFSET(E164,0,0,-计算结果!B$18,1))-1,E164/AVERAGE(OFFSET(E164,0,0,-ROW(),1))-1)</f>
        <v>1.8466541790543189E-2</v>
      </c>
      <c r="J164" s="4" t="str">
        <f ca="1">IF(OR(AND(I164&lt;计算结果!B$19,I164&gt;计算结果!B$20),I164&lt;计算结果!B$21),"买","卖")</f>
        <v>买</v>
      </c>
      <c r="K164" s="4" t="str">
        <f t="shared" ca="1" si="7"/>
        <v/>
      </c>
      <c r="L164" s="3">
        <f ca="1">IF(J163="买",E164/E163-1,0)-IF(K164=1,计算结果!B$17,0)</f>
        <v>5.1167354173040636E-3</v>
      </c>
      <c r="M164" s="2">
        <f t="shared" ca="1" si="8"/>
        <v>1.0255080222631685</v>
      </c>
      <c r="N164" s="3">
        <f ca="1">1-M164/MAX(M$2:M164)</f>
        <v>2.4770176558331802E-2</v>
      </c>
    </row>
    <row r="165" spans="1:14" x14ac:dyDescent="0.15">
      <c r="A165" s="1">
        <v>38601</v>
      </c>
      <c r="B165">
        <v>953.41</v>
      </c>
      <c r="C165">
        <v>956.3</v>
      </c>
      <c r="D165">
        <v>934.97</v>
      </c>
      <c r="E165" s="2">
        <v>936.61</v>
      </c>
      <c r="F165" s="19">
        <v>10583985152</v>
      </c>
      <c r="G165" s="3">
        <f t="shared" si="6"/>
        <v>-1.6909480225039908E-2</v>
      </c>
      <c r="H165" s="3">
        <f>1-E165/MAX(E$2:E165)</f>
        <v>0.1071231100688288</v>
      </c>
      <c r="I165" s="3">
        <f ca="1">IFERROR(E165/AVERAGE(OFFSET(E165,0,0,-计算结果!B$18,1))-1,E165/AVERAGE(OFFSET(E165,0,0,-ROW(),1))-1)</f>
        <v>2.2793425220444252E-3</v>
      </c>
      <c r="J165" s="4" t="str">
        <f ca="1">IF(OR(AND(I165&lt;计算结果!B$19,I165&gt;计算结果!B$20),I165&lt;计算结果!B$21),"买","卖")</f>
        <v>买</v>
      </c>
      <c r="K165" s="4" t="str">
        <f t="shared" ca="1" si="7"/>
        <v/>
      </c>
      <c r="L165" s="3">
        <f ca="1">IF(J164="买",E165/E164-1,0)-IF(K165=1,计算结果!B$17,0)</f>
        <v>-1.6909480225039908E-2</v>
      </c>
      <c r="M165" s="2">
        <f t="shared" ca="1" si="8"/>
        <v>1.0081672146400897</v>
      </c>
      <c r="N165" s="3">
        <f ca="1">1-M165/MAX(M$2:M165)</f>
        <v>4.1260805972687886E-2</v>
      </c>
    </row>
    <row r="166" spans="1:14" x14ac:dyDescent="0.15">
      <c r="A166" s="1">
        <v>38602</v>
      </c>
      <c r="B166">
        <v>934.99</v>
      </c>
      <c r="C166">
        <v>952.9</v>
      </c>
      <c r="D166">
        <v>932.65</v>
      </c>
      <c r="E166" s="2">
        <v>952.76</v>
      </c>
      <c r="F166" s="19">
        <v>9956808704</v>
      </c>
      <c r="G166" s="3">
        <f t="shared" si="6"/>
        <v>1.7243036055561989E-2</v>
      </c>
      <c r="H166" s="3">
        <f>1-E166/MAX(E$2:E166)</f>
        <v>9.1727201662567426E-2</v>
      </c>
      <c r="I166" s="3">
        <f ca="1">IFERROR(E166/AVERAGE(OFFSET(E166,0,0,-计算结果!B$18,1))-1,E166/AVERAGE(OFFSET(E166,0,0,-ROW(),1))-1)</f>
        <v>1.8687169885738708E-2</v>
      </c>
      <c r="J166" s="4" t="str">
        <f ca="1">IF(OR(AND(I166&lt;计算结果!B$19,I166&gt;计算结果!B$20),I166&lt;计算结果!B$21),"买","卖")</f>
        <v>买</v>
      </c>
      <c r="K166" s="4" t="str">
        <f t="shared" ca="1" si="7"/>
        <v/>
      </c>
      <c r="L166" s="3">
        <f ca="1">IF(J165="买",E166/E165-1,0)-IF(K166=1,计算结果!B$17,0)</f>
        <v>1.7243036055561989E-2</v>
      </c>
      <c r="M166" s="2">
        <f t="shared" ca="1" si="8"/>
        <v>1.0255510782721644</v>
      </c>
      <c r="N166" s="3">
        <f ca="1">1-M166/MAX(M$2:M166)</f>
        <v>2.4729231482194414E-2</v>
      </c>
    </row>
    <row r="167" spans="1:14" x14ac:dyDescent="0.15">
      <c r="A167" s="1">
        <v>38603</v>
      </c>
      <c r="B167">
        <v>954.27</v>
      </c>
      <c r="C167">
        <v>958.87</v>
      </c>
      <c r="D167">
        <v>947.71</v>
      </c>
      <c r="E167" s="2">
        <v>955.28</v>
      </c>
      <c r="F167" s="19">
        <v>11753260032</v>
      </c>
      <c r="G167" s="3">
        <f t="shared" si="6"/>
        <v>2.6449473109702026E-3</v>
      </c>
      <c r="H167" s="3">
        <f>1-E167/MAX(E$2:E167)</f>
        <v>8.9324867966977473E-2</v>
      </c>
      <c r="I167" s="3">
        <f ca="1">IFERROR(E167/AVERAGE(OFFSET(E167,0,0,-计算结果!B$18,1))-1,E167/AVERAGE(OFFSET(E167,0,0,-ROW(),1))-1)</f>
        <v>2.1334223496750182E-2</v>
      </c>
      <c r="J167" s="4" t="str">
        <f ca="1">IF(OR(AND(I167&lt;计算结果!B$19,I167&gt;计算结果!B$20),I167&lt;计算结果!B$21),"买","卖")</f>
        <v>买</v>
      </c>
      <c r="K167" s="4" t="str">
        <f t="shared" ca="1" si="7"/>
        <v/>
      </c>
      <c r="L167" s="3">
        <f ca="1">IF(J166="买",E167/E166-1,0)-IF(K167=1,计算结果!B$17,0)</f>
        <v>2.6449473109702026E-3</v>
      </c>
      <c r="M167" s="2">
        <f t="shared" ca="1" si="8"/>
        <v>1.0282636068389031</v>
      </c>
      <c r="N167" s="3">
        <f ca="1">1-M167/MAX(M$2:M167)</f>
        <v>2.2149691685535267E-2</v>
      </c>
    </row>
    <row r="168" spans="1:14" x14ac:dyDescent="0.15">
      <c r="A168" s="1">
        <v>38604</v>
      </c>
      <c r="B168">
        <v>955.11</v>
      </c>
      <c r="C168">
        <v>959.9</v>
      </c>
      <c r="D168">
        <v>946.02</v>
      </c>
      <c r="E168" s="2">
        <v>949.07</v>
      </c>
      <c r="F168" s="19">
        <v>7924193792</v>
      </c>
      <c r="G168" s="3">
        <f t="shared" si="6"/>
        <v>-6.5007118331796843E-3</v>
      </c>
      <c r="H168" s="3">
        <f>1-E168/MAX(E$2:E168)</f>
        <v>9.524490457396706E-2</v>
      </c>
      <c r="I168" s="3">
        <f ca="1">IFERROR(E168/AVERAGE(OFFSET(E168,0,0,-计算结果!B$18,1))-1,E168/AVERAGE(OFFSET(E168,0,0,-ROW(),1))-1)</f>
        <v>1.4453199460565669E-2</v>
      </c>
      <c r="J168" s="4" t="str">
        <f ca="1">IF(OR(AND(I168&lt;计算结果!B$19,I168&gt;计算结果!B$20),I168&lt;计算结果!B$21),"买","卖")</f>
        <v>买</v>
      </c>
      <c r="K168" s="4" t="str">
        <f t="shared" ca="1" si="7"/>
        <v/>
      </c>
      <c r="L168" s="3">
        <f ca="1">IF(J167="买",E168/E167-1,0)-IF(K168=1,计算结果!B$17,0)</f>
        <v>-6.5007118331796843E-3</v>
      </c>
      <c r="M168" s="2">
        <f t="shared" ca="1" si="8"/>
        <v>1.0215791614422973</v>
      </c>
      <c r="N168" s="3">
        <f ca="1">1-M168/MAX(M$2:M168)</f>
        <v>2.8506414755873566E-2</v>
      </c>
    </row>
    <row r="169" spans="1:14" x14ac:dyDescent="0.15">
      <c r="A169" s="1">
        <v>38607</v>
      </c>
      <c r="B169">
        <v>949.78</v>
      </c>
      <c r="C169">
        <v>952.55</v>
      </c>
      <c r="D169">
        <v>945.4</v>
      </c>
      <c r="E169" s="2">
        <v>949.51</v>
      </c>
      <c r="F169" s="19">
        <v>5610130432</v>
      </c>
      <c r="G169" s="3">
        <f t="shared" si="6"/>
        <v>4.6361174623577028E-4</v>
      </c>
      <c r="H169" s="3">
        <f>1-E169/MAX(E$2:E169)</f>
        <v>9.4825449484260971E-2</v>
      </c>
      <c r="I169" s="3">
        <f ca="1">IFERROR(E169/AVERAGE(OFFSET(E169,0,0,-计算结果!B$18,1))-1,E169/AVERAGE(OFFSET(E169,0,0,-ROW(),1))-1)</f>
        <v>1.5134497519358359E-2</v>
      </c>
      <c r="J169" s="4" t="str">
        <f ca="1">IF(OR(AND(I169&lt;计算结果!B$19,I169&gt;计算结果!B$20),I169&lt;计算结果!B$21),"买","卖")</f>
        <v>买</v>
      </c>
      <c r="K169" s="4" t="str">
        <f t="shared" ca="1" si="7"/>
        <v/>
      </c>
      <c r="L169" s="3">
        <f ca="1">IF(J168="买",E169/E168-1,0)-IF(K169=1,计算结果!B$17,0)</f>
        <v>4.6361174623577028E-4</v>
      </c>
      <c r="M169" s="2">
        <f t="shared" ca="1" si="8"/>
        <v>1.0220527775412516</v>
      </c>
      <c r="N169" s="3">
        <f ca="1">1-M169/MAX(M$2:M169)</f>
        <v>2.8056018918361736E-2</v>
      </c>
    </row>
    <row r="170" spans="1:14" x14ac:dyDescent="0.15">
      <c r="A170" s="1">
        <v>38608</v>
      </c>
      <c r="B170">
        <v>949.58</v>
      </c>
      <c r="C170">
        <v>963.92</v>
      </c>
      <c r="D170">
        <v>948.13</v>
      </c>
      <c r="E170" s="2">
        <v>963.77</v>
      </c>
      <c r="F170" s="19">
        <v>7999031296</v>
      </c>
      <c r="G170" s="3">
        <f t="shared" si="6"/>
        <v>1.5018272582700609E-2</v>
      </c>
      <c r="H170" s="3">
        <f>1-E170/MAX(E$2:E170)</f>
        <v>8.1231291349692092E-2</v>
      </c>
      <c r="I170" s="3">
        <f ca="1">IFERROR(E170/AVERAGE(OFFSET(E170,0,0,-计算结果!B$18,1))-1,E170/AVERAGE(OFFSET(E170,0,0,-ROW(),1))-1)</f>
        <v>2.7749094017762266E-2</v>
      </c>
      <c r="J170" s="4" t="str">
        <f ca="1">IF(OR(AND(I170&lt;计算结果!B$19,I170&gt;计算结果!B$20),I170&lt;计算结果!B$21),"买","卖")</f>
        <v>买</v>
      </c>
      <c r="K170" s="4" t="str">
        <f t="shared" ca="1" si="7"/>
        <v/>
      </c>
      <c r="L170" s="3">
        <f ca="1">IF(J169="买",E170/E169-1,0)-IF(K170=1,计算结果!B$17,0)</f>
        <v>1.5018272582700609E-2</v>
      </c>
      <c r="M170" s="2">
        <f t="shared" ca="1" si="8"/>
        <v>1.0374022447482723</v>
      </c>
      <c r="N170" s="3">
        <f ca="1">1-M170/MAX(M$2:M170)</f>
        <v>1.3459099275362596E-2</v>
      </c>
    </row>
    <row r="171" spans="1:14" x14ac:dyDescent="0.15">
      <c r="A171" s="1">
        <v>38609</v>
      </c>
      <c r="B171">
        <v>964.97</v>
      </c>
      <c r="C171">
        <v>970.26</v>
      </c>
      <c r="D171">
        <v>961.64</v>
      </c>
      <c r="E171" s="2">
        <v>970.19</v>
      </c>
      <c r="F171" s="19">
        <v>9942628352</v>
      </c>
      <c r="G171" s="3">
        <f t="shared" si="6"/>
        <v>6.6613403612896249E-3</v>
      </c>
      <c r="H171" s="3">
        <f>1-E171/MAX(E$2:E171)</f>
        <v>7.5111060268069907E-2</v>
      </c>
      <c r="I171" s="3">
        <f ca="1">IFERROR(E171/AVERAGE(OFFSET(E171,0,0,-计算结果!B$18,1))-1,E171/AVERAGE(OFFSET(E171,0,0,-ROW(),1))-1)</f>
        <v>3.1713360375550392E-2</v>
      </c>
      <c r="J171" s="4" t="str">
        <f ca="1">IF(OR(AND(I171&lt;计算结果!B$19,I171&gt;计算结果!B$20),I171&lt;计算结果!B$21),"买","卖")</f>
        <v>买</v>
      </c>
      <c r="K171" s="4" t="str">
        <f t="shared" ca="1" si="7"/>
        <v/>
      </c>
      <c r="L171" s="3">
        <f ca="1">IF(J170="买",E171/E170-1,0)-IF(K171=1,计算结果!B$17,0)</f>
        <v>6.6613403612896249E-3</v>
      </c>
      <c r="M171" s="2">
        <f t="shared" ca="1" si="8"/>
        <v>1.0443127341921064</v>
      </c>
      <c r="N171" s="3">
        <f ca="1">1-M171/MAX(M$2:M171)</f>
        <v>6.8874145553026178E-3</v>
      </c>
    </row>
    <row r="172" spans="1:14" x14ac:dyDescent="0.15">
      <c r="A172" s="1">
        <v>38610</v>
      </c>
      <c r="B172">
        <v>970.58</v>
      </c>
      <c r="C172">
        <v>970.96</v>
      </c>
      <c r="D172">
        <v>965.66</v>
      </c>
      <c r="E172" s="2">
        <v>969.6</v>
      </c>
      <c r="F172" s="19">
        <v>8098160640</v>
      </c>
      <c r="G172" s="3">
        <f t="shared" si="6"/>
        <v>-6.0812830476508761E-4</v>
      </c>
      <c r="H172" s="3">
        <f>1-E172/MAX(E$2:E172)</f>
        <v>7.5673511411085026E-2</v>
      </c>
      <c r="I172" s="3">
        <f ca="1">IFERROR(E172/AVERAGE(OFFSET(E172,0,0,-计算结果!B$18,1))-1,E172/AVERAGE(OFFSET(E172,0,0,-ROW(),1))-1)</f>
        <v>2.8780604260059794E-2</v>
      </c>
      <c r="J172" s="4" t="str">
        <f ca="1">IF(OR(AND(I172&lt;计算结果!B$19,I172&gt;计算结果!B$20),I172&lt;计算结果!B$21),"买","卖")</f>
        <v>买</v>
      </c>
      <c r="K172" s="4" t="str">
        <f t="shared" ca="1" si="7"/>
        <v/>
      </c>
      <c r="L172" s="3">
        <f ca="1">IF(J171="买",E172/E171-1,0)-IF(K172=1,计算结果!B$17,0)</f>
        <v>-6.0812830476508761E-4</v>
      </c>
      <c r="M172" s="2">
        <f t="shared" ca="1" si="8"/>
        <v>1.0436776580594176</v>
      </c>
      <c r="N172" s="3">
        <f ca="1">1-M172/MAX(M$2:M172)</f>
        <v>7.4913544283298217E-3</v>
      </c>
    </row>
    <row r="173" spans="1:14" x14ac:dyDescent="0.15">
      <c r="A173" s="1">
        <v>38611</v>
      </c>
      <c r="B173">
        <v>969.62</v>
      </c>
      <c r="C173">
        <v>970.37</v>
      </c>
      <c r="D173">
        <v>964.28</v>
      </c>
      <c r="E173" s="2">
        <v>967.49</v>
      </c>
      <c r="F173" s="19">
        <v>6989327360</v>
      </c>
      <c r="G173" s="3">
        <f t="shared" si="6"/>
        <v>-2.1761551155116132E-3</v>
      </c>
      <c r="H173" s="3">
        <f>1-E173/MAX(E$2:E173)</f>
        <v>7.7684989227630674E-2</v>
      </c>
      <c r="I173" s="3">
        <f ca="1">IFERROR(E173/AVERAGE(OFFSET(E173,0,0,-计算结果!B$18,1))-1,E173/AVERAGE(OFFSET(E173,0,0,-ROW(),1))-1)</f>
        <v>2.388140608620426E-2</v>
      </c>
      <c r="J173" s="4" t="str">
        <f ca="1">IF(OR(AND(I173&lt;计算结果!B$19,I173&gt;计算结果!B$20),I173&lt;计算结果!B$21),"买","卖")</f>
        <v>买</v>
      </c>
      <c r="K173" s="4" t="str">
        <f t="shared" ca="1" si="7"/>
        <v/>
      </c>
      <c r="L173" s="3">
        <f ca="1">IF(J172="买",E173/E172-1,0)-IF(K173=1,计算结果!B$17,0)</f>
        <v>-2.1761551155116132E-3</v>
      </c>
      <c r="M173" s="2">
        <f t="shared" ca="1" si="8"/>
        <v>1.0414064535848864</v>
      </c>
      <c r="N173" s="3">
        <f ca="1">1-M173/MAX(M$2:M173)</f>
        <v>9.6512071945802358E-3</v>
      </c>
    </row>
    <row r="174" spans="1:14" x14ac:dyDescent="0.15">
      <c r="A174" s="1">
        <v>38614</v>
      </c>
      <c r="B174">
        <v>967.44</v>
      </c>
      <c r="C174">
        <v>971.99</v>
      </c>
      <c r="D174">
        <v>964.26</v>
      </c>
      <c r="E174" s="2">
        <v>971.14</v>
      </c>
      <c r="F174" s="19">
        <v>7427481600</v>
      </c>
      <c r="G174" s="3">
        <f t="shared" si="6"/>
        <v>3.7726488129075086E-3</v>
      </c>
      <c r="H174" s="3">
        <f>1-E174/MAX(E$2:E174)</f>
        <v>7.4205418597113382E-2</v>
      </c>
      <c r="I174" s="3">
        <f ca="1">IFERROR(E174/AVERAGE(OFFSET(E174,0,0,-计算结果!B$18,1))-1,E174/AVERAGE(OFFSET(E174,0,0,-ROW(),1))-1)</f>
        <v>2.5303358765730755E-2</v>
      </c>
      <c r="J174" s="4" t="str">
        <f ca="1">IF(OR(AND(I174&lt;计算结果!B$19,I174&gt;计算结果!B$20),I174&lt;计算结果!B$21),"买","卖")</f>
        <v>买</v>
      </c>
      <c r="K174" s="4" t="str">
        <f t="shared" ca="1" si="7"/>
        <v/>
      </c>
      <c r="L174" s="3">
        <f ca="1">IF(J173="买",E174/E173-1,0)-IF(K174=1,计算结果!B$17,0)</f>
        <v>3.7726488129075086E-3</v>
      </c>
      <c r="M174" s="2">
        <f t="shared" ca="1" si="8"/>
        <v>1.0453353144057576</v>
      </c>
      <c r="N174" s="3">
        <f ca="1">1-M174/MAX(M$2:M174)</f>
        <v>5.9149689970384722E-3</v>
      </c>
    </row>
    <row r="175" spans="1:14" x14ac:dyDescent="0.15">
      <c r="A175" s="1">
        <v>38615</v>
      </c>
      <c r="B175">
        <v>971.38</v>
      </c>
      <c r="C175">
        <v>971.65</v>
      </c>
      <c r="D175">
        <v>957.12</v>
      </c>
      <c r="E175" s="2">
        <v>961.92</v>
      </c>
      <c r="F175" s="19">
        <v>9189438464</v>
      </c>
      <c r="G175" s="3">
        <f t="shared" si="6"/>
        <v>-9.4939967460923036E-3</v>
      </c>
      <c r="H175" s="3">
        <f>1-E175/MAX(E$2:E175)</f>
        <v>8.2994909340502243E-2</v>
      </c>
      <c r="I175" s="3">
        <f ca="1">IFERROR(E175/AVERAGE(OFFSET(E175,0,0,-计算结果!B$18,1))-1,E175/AVERAGE(OFFSET(E175,0,0,-ROW(),1))-1)</f>
        <v>1.3678420131936653E-2</v>
      </c>
      <c r="J175" s="4" t="str">
        <f ca="1">IF(OR(AND(I175&lt;计算结果!B$19,I175&gt;计算结果!B$20),I175&lt;计算结果!B$21),"买","卖")</f>
        <v>买</v>
      </c>
      <c r="K175" s="4" t="str">
        <f t="shared" ca="1" si="7"/>
        <v/>
      </c>
      <c r="L175" s="3">
        <f ca="1">IF(J174="买",E175/E174-1,0)-IF(K175=1,计算结果!B$17,0)</f>
        <v>-9.4939967460923036E-3</v>
      </c>
      <c r="M175" s="2">
        <f t="shared" ca="1" si="8"/>
        <v>1.0354109043322139</v>
      </c>
      <c r="N175" s="3">
        <f ca="1">1-M175/MAX(M$2:M175)</f>
        <v>1.5352809046719651E-2</v>
      </c>
    </row>
    <row r="176" spans="1:14" x14ac:dyDescent="0.15">
      <c r="A176" s="1">
        <v>38616</v>
      </c>
      <c r="B176">
        <v>961.37</v>
      </c>
      <c r="C176">
        <v>961.37</v>
      </c>
      <c r="D176">
        <v>943.82</v>
      </c>
      <c r="E176" s="2">
        <v>944.41</v>
      </c>
      <c r="F176" s="19">
        <v>8760459264</v>
      </c>
      <c r="G176" s="3">
        <f t="shared" si="6"/>
        <v>-1.8203176979374569E-2</v>
      </c>
      <c r="H176" s="3">
        <f>1-E176/MAX(E$2:E176)</f>
        <v>9.9687315296764556E-2</v>
      </c>
      <c r="I176" s="3">
        <f ca="1">IFERROR(E176/AVERAGE(OFFSET(E176,0,0,-计算结果!B$18,1))-1,E176/AVERAGE(OFFSET(E176,0,0,-ROW(),1))-1)</f>
        <v>-5.7138445359353751E-3</v>
      </c>
      <c r="J176" s="4" t="str">
        <f ca="1">IF(OR(AND(I176&lt;计算结果!B$19,I176&gt;计算结果!B$20),I176&lt;计算结果!B$21),"买","卖")</f>
        <v>卖</v>
      </c>
      <c r="K176" s="4">
        <f t="shared" ca="1" si="7"/>
        <v>1</v>
      </c>
      <c r="L176" s="3">
        <f ca="1">IF(J175="买",E176/E175-1,0)-IF(K176=1,计算结果!B$17,0)</f>
        <v>-1.8203176979374569E-2</v>
      </c>
      <c r="M176" s="2">
        <f t="shared" ca="1" si="8"/>
        <v>1.0165631363942804</v>
      </c>
      <c r="N176" s="3">
        <f ca="1">1-M176/MAX(M$2:M176)</f>
        <v>3.3276516125886224E-2</v>
      </c>
    </row>
    <row r="177" spans="1:14" x14ac:dyDescent="0.15">
      <c r="A177" s="1">
        <v>38617</v>
      </c>
      <c r="B177">
        <v>942.73</v>
      </c>
      <c r="C177">
        <v>942.73</v>
      </c>
      <c r="D177">
        <v>914.23</v>
      </c>
      <c r="E177" s="2">
        <v>923.27</v>
      </c>
      <c r="F177" s="19">
        <v>8625590272</v>
      </c>
      <c r="G177" s="3">
        <f t="shared" si="6"/>
        <v>-2.2384345782022641E-2</v>
      </c>
      <c r="H177" s="3">
        <f>1-E177/MAX(E$2:E177)</f>
        <v>0.11984022574310282</v>
      </c>
      <c r="I177" s="3">
        <f ca="1">IFERROR(E177/AVERAGE(OFFSET(E177,0,0,-计算结果!B$18,1))-1,E177/AVERAGE(OFFSET(E177,0,0,-ROW(),1))-1)</f>
        <v>-2.830561007824961E-2</v>
      </c>
      <c r="J177" s="4" t="str">
        <f ca="1">IF(OR(AND(I177&lt;计算结果!B$19,I177&gt;计算结果!B$20),I177&lt;计算结果!B$21),"买","卖")</f>
        <v>卖</v>
      </c>
      <c r="K177" s="4" t="str">
        <f t="shared" ca="1" si="7"/>
        <v/>
      </c>
      <c r="L177" s="3">
        <f ca="1">IF(J176="买",E177/E176-1,0)-IF(K177=1,计算结果!B$17,0)</f>
        <v>0</v>
      </c>
      <c r="M177" s="2">
        <f t="shared" ca="1" si="8"/>
        <v>1.0165631363942804</v>
      </c>
      <c r="N177" s="3">
        <f ca="1">1-M177/MAX(M$2:M177)</f>
        <v>3.3276516125886224E-2</v>
      </c>
    </row>
    <row r="178" spans="1:14" x14ac:dyDescent="0.15">
      <c r="A178" s="1">
        <v>38618</v>
      </c>
      <c r="B178">
        <v>921.51</v>
      </c>
      <c r="C178">
        <v>927.42</v>
      </c>
      <c r="D178">
        <v>914.81</v>
      </c>
      <c r="E178" s="2">
        <v>916.15</v>
      </c>
      <c r="F178" s="19">
        <v>5549881856</v>
      </c>
      <c r="G178" s="3">
        <f t="shared" si="6"/>
        <v>-7.7117202985041988E-3</v>
      </c>
      <c r="H178" s="3">
        <f>1-E178/MAX(E$2:E178)</f>
        <v>0.12662777174016671</v>
      </c>
      <c r="I178" s="3">
        <f ca="1">IFERROR(E178/AVERAGE(OFFSET(E178,0,0,-计算结果!B$18,1))-1,E178/AVERAGE(OFFSET(E178,0,0,-ROW(),1))-1)</f>
        <v>-3.5870637923696158E-2</v>
      </c>
      <c r="J178" s="4" t="str">
        <f ca="1">IF(OR(AND(I178&lt;计算结果!B$19,I178&gt;计算结果!B$20),I178&lt;计算结果!B$21),"买","卖")</f>
        <v>卖</v>
      </c>
      <c r="K178" s="4" t="str">
        <f t="shared" ca="1" si="7"/>
        <v/>
      </c>
      <c r="L178" s="3">
        <f ca="1">IF(J177="买",E178/E177-1,0)-IF(K178=1,计算结果!B$17,0)</f>
        <v>0</v>
      </c>
      <c r="M178" s="2">
        <f t="shared" ca="1" si="8"/>
        <v>1.0165631363942804</v>
      </c>
      <c r="N178" s="3">
        <f ca="1">1-M178/MAX(M$2:M178)</f>
        <v>3.3276516125886224E-2</v>
      </c>
    </row>
    <row r="179" spans="1:14" x14ac:dyDescent="0.15">
      <c r="A179" s="1">
        <v>38621</v>
      </c>
      <c r="B179">
        <v>915.84</v>
      </c>
      <c r="C179">
        <v>919.65</v>
      </c>
      <c r="D179">
        <v>913.61</v>
      </c>
      <c r="E179" s="2">
        <v>918.48</v>
      </c>
      <c r="F179" s="19">
        <v>4398425600</v>
      </c>
      <c r="G179" s="3">
        <f t="shared" si="6"/>
        <v>2.5432516509305003E-3</v>
      </c>
      <c r="H179" s="3">
        <f>1-E179/MAX(E$2:E179)</f>
        <v>0.1244065663787679</v>
      </c>
      <c r="I179" s="3">
        <f ca="1">IFERROR(E179/AVERAGE(OFFSET(E179,0,0,-计算结果!B$18,1))-1,E179/AVERAGE(OFFSET(E179,0,0,-ROW(),1))-1)</f>
        <v>-3.2884853873692554E-2</v>
      </c>
      <c r="J179" s="4" t="str">
        <f ca="1">IF(OR(AND(I179&lt;计算结果!B$19,I179&gt;计算结果!B$20),I179&lt;计算结果!B$21),"买","卖")</f>
        <v>卖</v>
      </c>
      <c r="K179" s="4" t="str">
        <f t="shared" ca="1" si="7"/>
        <v/>
      </c>
      <c r="L179" s="3">
        <f ca="1">IF(J178="买",E179/E178-1,0)-IF(K179=1,计算结果!B$17,0)</f>
        <v>0</v>
      </c>
      <c r="M179" s="2">
        <f t="shared" ca="1" si="8"/>
        <v>1.0165631363942804</v>
      </c>
      <c r="N179" s="3">
        <f ca="1">1-M179/MAX(M$2:M179)</f>
        <v>3.3276516125886224E-2</v>
      </c>
    </row>
    <row r="180" spans="1:14" x14ac:dyDescent="0.15">
      <c r="A180" s="1">
        <v>38622</v>
      </c>
      <c r="B180">
        <v>918.87</v>
      </c>
      <c r="C180">
        <v>921.13</v>
      </c>
      <c r="D180">
        <v>903.39</v>
      </c>
      <c r="E180" s="2">
        <v>904.21</v>
      </c>
      <c r="F180" s="19">
        <v>5576097280</v>
      </c>
      <c r="G180" s="3">
        <f t="shared" si="6"/>
        <v>-1.5536538629039254E-2</v>
      </c>
      <c r="H180" s="3">
        <f>1-E180/MAX(E$2:E180)</f>
        <v>0.13801025758355734</v>
      </c>
      <c r="I180" s="3">
        <f ca="1">IFERROR(E180/AVERAGE(OFFSET(E180,0,0,-计算结果!B$18,1))-1,E180/AVERAGE(OFFSET(E180,0,0,-ROW(),1))-1)</f>
        <v>-4.5657878149104714E-2</v>
      </c>
      <c r="J180" s="4" t="str">
        <f ca="1">IF(OR(AND(I180&lt;计算结果!B$19,I180&gt;计算结果!B$20),I180&lt;计算结果!B$21),"买","卖")</f>
        <v>卖</v>
      </c>
      <c r="K180" s="4" t="str">
        <f t="shared" ca="1" si="7"/>
        <v/>
      </c>
      <c r="L180" s="3">
        <f ca="1">IF(J179="买",E180/E179-1,0)-IF(K180=1,计算结果!B$17,0)</f>
        <v>0</v>
      </c>
      <c r="M180" s="2">
        <f t="shared" ca="1" si="8"/>
        <v>1.0165631363942804</v>
      </c>
      <c r="N180" s="3">
        <f ca="1">1-M180/MAX(M$2:M180)</f>
        <v>3.3276516125886224E-2</v>
      </c>
    </row>
    <row r="181" spans="1:14" x14ac:dyDescent="0.15">
      <c r="A181" s="1">
        <v>38623</v>
      </c>
      <c r="B181">
        <v>903.33</v>
      </c>
      <c r="C181">
        <v>910.33</v>
      </c>
      <c r="D181">
        <v>901.38</v>
      </c>
      <c r="E181" s="2">
        <v>903.72</v>
      </c>
      <c r="F181" s="19">
        <v>4331475968</v>
      </c>
      <c r="G181" s="3">
        <f t="shared" si="6"/>
        <v>-5.4190951217081285E-4</v>
      </c>
      <c r="H181" s="3">
        <f>1-E181/MAX(E$2:E181)</f>
        <v>0.13847737802436655</v>
      </c>
      <c r="I181" s="3">
        <f ca="1">IFERROR(E181/AVERAGE(OFFSET(E181,0,0,-计算结果!B$18,1))-1,E181/AVERAGE(OFFSET(E181,0,0,-ROW(),1))-1)</f>
        <v>-4.3699405654221257E-2</v>
      </c>
      <c r="J181" s="4" t="str">
        <f ca="1">IF(OR(AND(I181&lt;计算结果!B$19,I181&gt;计算结果!B$20),I181&lt;计算结果!B$21),"买","卖")</f>
        <v>卖</v>
      </c>
      <c r="K181" s="4" t="str">
        <f t="shared" ca="1" si="7"/>
        <v/>
      </c>
      <c r="L181" s="3">
        <f ca="1">IF(J180="买",E181/E180-1,0)-IF(K181=1,计算结果!B$17,0)</f>
        <v>0</v>
      </c>
      <c r="M181" s="2">
        <f t="shared" ca="1" si="8"/>
        <v>1.0165631363942804</v>
      </c>
      <c r="N181" s="3">
        <f ca="1">1-M181/MAX(M$2:M181)</f>
        <v>3.3276516125886224E-2</v>
      </c>
    </row>
    <row r="182" spans="1:14" x14ac:dyDescent="0.15">
      <c r="A182" s="1">
        <v>38624</v>
      </c>
      <c r="B182">
        <v>904.28</v>
      </c>
      <c r="C182">
        <v>915.97</v>
      </c>
      <c r="D182">
        <v>904.28</v>
      </c>
      <c r="E182" s="2">
        <v>915.97</v>
      </c>
      <c r="F182" s="19">
        <v>5798238208</v>
      </c>
      <c r="G182" s="3">
        <f t="shared" si="6"/>
        <v>1.3555083432921666E-2</v>
      </c>
      <c r="H182" s="3">
        <f>1-E182/MAX(E$2:E182)</f>
        <v>0.1267993670041373</v>
      </c>
      <c r="I182" s="3">
        <f ca="1">IFERROR(E182/AVERAGE(OFFSET(E182,0,0,-计算结果!B$18,1))-1,E182/AVERAGE(OFFSET(E182,0,0,-ROW(),1))-1)</f>
        <v>-2.8638086905803273E-2</v>
      </c>
      <c r="J182" s="4" t="str">
        <f ca="1">IF(OR(AND(I182&lt;计算结果!B$19,I182&gt;计算结果!B$20),I182&lt;计算结果!B$21),"买","卖")</f>
        <v>卖</v>
      </c>
      <c r="K182" s="4" t="str">
        <f t="shared" ca="1" si="7"/>
        <v/>
      </c>
      <c r="L182" s="3">
        <f ca="1">IF(J181="买",E182/E181-1,0)-IF(K182=1,计算结果!B$17,0)</f>
        <v>0</v>
      </c>
      <c r="M182" s="2">
        <f t="shared" ca="1" si="8"/>
        <v>1.0165631363942804</v>
      </c>
      <c r="N182" s="3">
        <f ca="1">1-M182/MAX(M$2:M182)</f>
        <v>3.3276516125886224E-2</v>
      </c>
    </row>
    <row r="183" spans="1:14" x14ac:dyDescent="0.15">
      <c r="A183" s="1">
        <v>38625</v>
      </c>
      <c r="B183">
        <v>916.59</v>
      </c>
      <c r="C183">
        <v>918.66</v>
      </c>
      <c r="D183">
        <v>913.45</v>
      </c>
      <c r="E183" s="2">
        <v>917.39</v>
      </c>
      <c r="F183" s="19">
        <v>4529466880</v>
      </c>
      <c r="G183" s="3">
        <f t="shared" si="6"/>
        <v>1.5502691136171087E-3</v>
      </c>
      <c r="H183" s="3">
        <f>1-E183/MAX(E$2:E183)</f>
        <v>0.1254456710328129</v>
      </c>
      <c r="I183" s="3">
        <f ca="1">IFERROR(E183/AVERAGE(OFFSET(E183,0,0,-计算结果!B$18,1))-1,E183/AVERAGE(OFFSET(E183,0,0,-ROW(),1))-1)</f>
        <v>-2.6029338817871173E-2</v>
      </c>
      <c r="J183" s="4" t="str">
        <f ca="1">IF(OR(AND(I183&lt;计算结果!B$19,I183&gt;计算结果!B$20),I183&lt;计算结果!B$21),"买","卖")</f>
        <v>卖</v>
      </c>
      <c r="K183" s="4" t="str">
        <f t="shared" ca="1" si="7"/>
        <v/>
      </c>
      <c r="L183" s="3">
        <f ca="1">IF(J182="买",E183/E182-1,0)-IF(K183=1,计算结果!B$17,0)</f>
        <v>0</v>
      </c>
      <c r="M183" s="2">
        <f t="shared" ca="1" si="8"/>
        <v>1.0165631363942804</v>
      </c>
      <c r="N183" s="3">
        <f ca="1">1-M183/MAX(M$2:M183)</f>
        <v>3.3276516125886224E-2</v>
      </c>
    </row>
    <row r="184" spans="1:14" x14ac:dyDescent="0.15">
      <c r="A184" s="1">
        <v>38635</v>
      </c>
      <c r="B184">
        <v>917.21</v>
      </c>
      <c r="C184">
        <v>917.21</v>
      </c>
      <c r="D184">
        <v>906.88</v>
      </c>
      <c r="E184" s="2">
        <v>907.32</v>
      </c>
      <c r="F184" s="19">
        <v>3665624320</v>
      </c>
      <c r="G184" s="3">
        <f t="shared" si="6"/>
        <v>-1.097679285799924E-2</v>
      </c>
      <c r="H184" s="3">
        <f>1-E184/MAX(E$2:E184)</f>
        <v>0.13504547274495216</v>
      </c>
      <c r="I184" s="3">
        <f ca="1">IFERROR(E184/AVERAGE(OFFSET(E184,0,0,-计算结果!B$18,1))-1,E184/AVERAGE(OFFSET(E184,0,0,-ROW(),1))-1)</f>
        <v>-3.4131749629928043E-2</v>
      </c>
      <c r="J184" s="4" t="str">
        <f ca="1">IF(OR(AND(I184&lt;计算结果!B$19,I184&gt;计算结果!B$20),I184&lt;计算结果!B$21),"买","卖")</f>
        <v>卖</v>
      </c>
      <c r="K184" s="4" t="str">
        <f t="shared" ca="1" si="7"/>
        <v/>
      </c>
      <c r="L184" s="3">
        <f ca="1">IF(J183="买",E184/E183-1,0)-IF(K184=1,计算结果!B$17,0)</f>
        <v>0</v>
      </c>
      <c r="M184" s="2">
        <f t="shared" ca="1" si="8"/>
        <v>1.0165631363942804</v>
      </c>
      <c r="N184" s="3">
        <f ca="1">1-M184/MAX(M$2:M184)</f>
        <v>3.3276516125886224E-2</v>
      </c>
    </row>
    <row r="185" spans="1:14" x14ac:dyDescent="0.15">
      <c r="A185" s="1">
        <v>38636</v>
      </c>
      <c r="B185">
        <v>906.63</v>
      </c>
      <c r="C185">
        <v>919.8</v>
      </c>
      <c r="D185">
        <v>904.04</v>
      </c>
      <c r="E185" s="2">
        <v>919.72</v>
      </c>
      <c r="F185" s="19">
        <v>4032539392</v>
      </c>
      <c r="G185" s="3">
        <f t="shared" si="6"/>
        <v>1.3666622580787324E-2</v>
      </c>
      <c r="H185" s="3">
        <f>1-E185/MAX(E$2:E185)</f>
        <v>0.1232244656714141</v>
      </c>
      <c r="I185" s="3">
        <f ca="1">IFERROR(E185/AVERAGE(OFFSET(E185,0,0,-计算结果!B$18,1))-1,E185/AVERAGE(OFFSET(E185,0,0,-ROW(),1))-1)</f>
        <v>-1.8868237627071682E-2</v>
      </c>
      <c r="J185" s="4" t="str">
        <f ca="1">IF(OR(AND(I185&lt;计算结果!B$19,I185&gt;计算结果!B$20),I185&lt;计算结果!B$21),"买","卖")</f>
        <v>卖</v>
      </c>
      <c r="K185" s="4" t="str">
        <f t="shared" ca="1" si="7"/>
        <v/>
      </c>
      <c r="L185" s="3">
        <f ca="1">IF(J184="买",E185/E184-1,0)-IF(K185=1,计算结果!B$17,0)</f>
        <v>0</v>
      </c>
      <c r="M185" s="2">
        <f t="shared" ca="1" si="8"/>
        <v>1.0165631363942804</v>
      </c>
      <c r="N185" s="3">
        <f ca="1">1-M185/MAX(M$2:M185)</f>
        <v>3.3276516125886224E-2</v>
      </c>
    </row>
    <row r="186" spans="1:14" x14ac:dyDescent="0.15">
      <c r="A186" s="1">
        <v>38637</v>
      </c>
      <c r="B186">
        <v>920.45</v>
      </c>
      <c r="C186">
        <v>926.09</v>
      </c>
      <c r="D186">
        <v>917.38</v>
      </c>
      <c r="E186" s="2">
        <v>923.48</v>
      </c>
      <c r="F186" s="19">
        <v>6653231104</v>
      </c>
      <c r="G186" s="3">
        <f t="shared" si="6"/>
        <v>4.0882007567519807E-3</v>
      </c>
      <c r="H186" s="3">
        <f>1-E186/MAX(E$2:E186)</f>
        <v>0.11964003126847034</v>
      </c>
      <c r="I186" s="3">
        <f ca="1">IFERROR(E186/AVERAGE(OFFSET(E186,0,0,-计算结果!B$18,1))-1,E186/AVERAGE(OFFSET(E186,0,0,-ROW(),1))-1)</f>
        <v>-1.3360842463143285E-2</v>
      </c>
      <c r="J186" s="4" t="str">
        <f ca="1">IF(OR(AND(I186&lt;计算结果!B$19,I186&gt;计算结果!B$20),I186&lt;计算结果!B$21),"买","卖")</f>
        <v>卖</v>
      </c>
      <c r="K186" s="4" t="str">
        <f t="shared" ca="1" si="7"/>
        <v/>
      </c>
      <c r="L186" s="3">
        <f ca="1">IF(J185="买",E186/E185-1,0)-IF(K186=1,计算结果!B$17,0)</f>
        <v>0</v>
      </c>
      <c r="M186" s="2">
        <f t="shared" ca="1" si="8"/>
        <v>1.0165631363942804</v>
      </c>
      <c r="N186" s="3">
        <f ca="1">1-M186/MAX(M$2:M186)</f>
        <v>3.3276516125886224E-2</v>
      </c>
    </row>
    <row r="187" spans="1:14" x14ac:dyDescent="0.15">
      <c r="A187" s="1">
        <v>38638</v>
      </c>
      <c r="B187">
        <v>923.43</v>
      </c>
      <c r="C187">
        <v>926.01</v>
      </c>
      <c r="D187">
        <v>916.28</v>
      </c>
      <c r="E187" s="2">
        <v>916.5</v>
      </c>
      <c r="F187" s="19">
        <v>6021814272</v>
      </c>
      <c r="G187" s="3">
        <f t="shared" si="6"/>
        <v>-7.5583661801014168E-3</v>
      </c>
      <c r="H187" s="3">
        <f>1-E187/MAX(E$2:E187)</f>
        <v>0.12629411428244586</v>
      </c>
      <c r="I187" s="3">
        <f ca="1">IFERROR(E187/AVERAGE(OFFSET(E187,0,0,-计算结果!B$18,1))-1,E187/AVERAGE(OFFSET(E187,0,0,-ROW(),1))-1)</f>
        <v>-1.8895932316486563E-2</v>
      </c>
      <c r="J187" s="4" t="str">
        <f ca="1">IF(OR(AND(I187&lt;计算结果!B$19,I187&gt;计算结果!B$20),I187&lt;计算结果!B$21),"买","卖")</f>
        <v>卖</v>
      </c>
      <c r="K187" s="4" t="str">
        <f t="shared" ca="1" si="7"/>
        <v/>
      </c>
      <c r="L187" s="3">
        <f ca="1">IF(J186="买",E187/E186-1,0)-IF(K187=1,计算结果!B$17,0)</f>
        <v>0</v>
      </c>
      <c r="M187" s="2">
        <f t="shared" ca="1" si="8"/>
        <v>1.0165631363942804</v>
      </c>
      <c r="N187" s="3">
        <f ca="1">1-M187/MAX(M$2:M187)</f>
        <v>3.3276516125886224E-2</v>
      </c>
    </row>
    <row r="188" spans="1:14" x14ac:dyDescent="0.15">
      <c r="A188" s="1">
        <v>38639</v>
      </c>
      <c r="B188">
        <v>916.34</v>
      </c>
      <c r="C188">
        <v>917.89</v>
      </c>
      <c r="D188">
        <v>902.81</v>
      </c>
      <c r="E188" s="2">
        <v>904.83</v>
      </c>
      <c r="F188" s="19">
        <v>5568049152</v>
      </c>
      <c r="G188" s="3">
        <f t="shared" si="6"/>
        <v>-1.2733224222585826E-2</v>
      </c>
      <c r="H188" s="3">
        <f>1-E188/MAX(E$2:E188)</f>
        <v>0.13741920722988044</v>
      </c>
      <c r="I188" s="3">
        <f ca="1">IFERROR(E188/AVERAGE(OFFSET(E188,0,0,-计算结果!B$18,1))-1,E188/AVERAGE(OFFSET(E188,0,0,-ROW(),1))-1)</f>
        <v>-2.7981372409178751E-2</v>
      </c>
      <c r="J188" s="4" t="str">
        <f ca="1">IF(OR(AND(I188&lt;计算结果!B$19,I188&gt;计算结果!B$20),I188&lt;计算结果!B$21),"买","卖")</f>
        <v>卖</v>
      </c>
      <c r="K188" s="4" t="str">
        <f t="shared" ca="1" si="7"/>
        <v/>
      </c>
      <c r="L188" s="3">
        <f ca="1">IF(J187="买",E188/E187-1,0)-IF(K188=1,计算结果!B$17,0)</f>
        <v>0</v>
      </c>
      <c r="M188" s="2">
        <f t="shared" ca="1" si="8"/>
        <v>1.0165631363942804</v>
      </c>
      <c r="N188" s="3">
        <f ca="1">1-M188/MAX(M$2:M188)</f>
        <v>3.3276516125886224E-2</v>
      </c>
    </row>
    <row r="189" spans="1:14" x14ac:dyDescent="0.15">
      <c r="A189" s="1">
        <v>38642</v>
      </c>
      <c r="B189">
        <v>903.27</v>
      </c>
      <c r="C189">
        <v>903.27</v>
      </c>
      <c r="D189">
        <v>892.36</v>
      </c>
      <c r="E189" s="2">
        <v>897.62</v>
      </c>
      <c r="F189" s="19">
        <v>5516482048</v>
      </c>
      <c r="G189" s="3">
        <f t="shared" si="6"/>
        <v>-7.9683476454140978E-3</v>
      </c>
      <c r="H189" s="3">
        <f>1-E189/MAX(E$2:E189)</f>
        <v>0.14429255085892967</v>
      </c>
      <c r="I189" s="3">
        <f ca="1">IFERROR(E189/AVERAGE(OFFSET(E189,0,0,-计算结果!B$18,1))-1,E189/AVERAGE(OFFSET(E189,0,0,-ROW(),1))-1)</f>
        <v>-3.1532282137380796E-2</v>
      </c>
      <c r="J189" s="4" t="str">
        <f ca="1">IF(OR(AND(I189&lt;计算结果!B$19,I189&gt;计算结果!B$20),I189&lt;计算结果!B$21),"买","卖")</f>
        <v>卖</v>
      </c>
      <c r="K189" s="4" t="str">
        <f t="shared" ca="1" si="7"/>
        <v/>
      </c>
      <c r="L189" s="3">
        <f ca="1">IF(J188="买",E189/E188-1,0)-IF(K189=1,计算结果!B$17,0)</f>
        <v>0</v>
      </c>
      <c r="M189" s="2">
        <f t="shared" ca="1" si="8"/>
        <v>1.0165631363942804</v>
      </c>
      <c r="N189" s="3">
        <f ca="1">1-M189/MAX(M$2:M189)</f>
        <v>3.3276516125886224E-2</v>
      </c>
    </row>
    <row r="190" spans="1:14" x14ac:dyDescent="0.15">
      <c r="A190" s="1">
        <v>38643</v>
      </c>
      <c r="B190">
        <v>897.37</v>
      </c>
      <c r="C190">
        <v>903</v>
      </c>
      <c r="D190">
        <v>895.62</v>
      </c>
      <c r="E190" s="2">
        <v>902.37</v>
      </c>
      <c r="F190" s="19">
        <v>5849997824</v>
      </c>
      <c r="G190" s="3">
        <f t="shared" si="6"/>
        <v>5.2917715737170745E-3</v>
      </c>
      <c r="H190" s="3">
        <f>1-E190/MAX(E$2:E190)</f>
        <v>0.13976434250414693</v>
      </c>
      <c r="I190" s="3">
        <f ca="1">IFERROR(E190/AVERAGE(OFFSET(E190,0,0,-计算结果!B$18,1))-1,E190/AVERAGE(OFFSET(E190,0,0,-ROW(),1))-1)</f>
        <v>-2.2468116555197648E-2</v>
      </c>
      <c r="J190" s="4" t="str">
        <f ca="1">IF(OR(AND(I190&lt;计算结果!B$19,I190&gt;计算结果!B$20),I190&lt;计算结果!B$21),"买","卖")</f>
        <v>卖</v>
      </c>
      <c r="K190" s="4" t="str">
        <f t="shared" ca="1" si="7"/>
        <v/>
      </c>
      <c r="L190" s="3">
        <f ca="1">IF(J189="买",E190/E189-1,0)-IF(K190=1,计算结果!B$17,0)</f>
        <v>0</v>
      </c>
      <c r="M190" s="2">
        <f t="shared" ca="1" si="8"/>
        <v>1.0165631363942804</v>
      </c>
      <c r="N190" s="3">
        <f ca="1">1-M190/MAX(M$2:M190)</f>
        <v>3.3276516125886224E-2</v>
      </c>
    </row>
    <row r="191" spans="1:14" x14ac:dyDescent="0.15">
      <c r="A191" s="1">
        <v>38644</v>
      </c>
      <c r="B191">
        <v>902.04</v>
      </c>
      <c r="C191">
        <v>907.88</v>
      </c>
      <c r="D191">
        <v>897.04</v>
      </c>
      <c r="E191" s="2">
        <v>898.74</v>
      </c>
      <c r="F191" s="19">
        <v>5474099200</v>
      </c>
      <c r="G191" s="3">
        <f t="shared" si="6"/>
        <v>-4.0227401176901045E-3</v>
      </c>
      <c r="H191" s="3">
        <f>1-E191/MAX(E$2:E191)</f>
        <v>0.143224846994223</v>
      </c>
      <c r="I191" s="3">
        <f ca="1">IFERROR(E191/AVERAGE(OFFSET(E191,0,0,-计算结果!B$18,1))-1,E191/AVERAGE(OFFSET(E191,0,0,-ROW(),1))-1)</f>
        <v>-2.2355389781014701E-2</v>
      </c>
      <c r="J191" s="4" t="str">
        <f ca="1">IF(OR(AND(I191&lt;计算结果!B$19,I191&gt;计算结果!B$20),I191&lt;计算结果!B$21),"买","卖")</f>
        <v>卖</v>
      </c>
      <c r="K191" s="4" t="str">
        <f t="shared" ca="1" si="7"/>
        <v/>
      </c>
      <c r="L191" s="3">
        <f ca="1">IF(J190="买",E191/E190-1,0)-IF(K191=1,计算结果!B$17,0)</f>
        <v>0</v>
      </c>
      <c r="M191" s="2">
        <f t="shared" ca="1" si="8"/>
        <v>1.0165631363942804</v>
      </c>
      <c r="N191" s="3">
        <f ca="1">1-M191/MAX(M$2:M191)</f>
        <v>3.3276516125886224E-2</v>
      </c>
    </row>
    <row r="192" spans="1:14" x14ac:dyDescent="0.15">
      <c r="A192" s="1">
        <v>38645</v>
      </c>
      <c r="B192">
        <v>898.89</v>
      </c>
      <c r="C192">
        <v>900.13</v>
      </c>
      <c r="D192">
        <v>889.57</v>
      </c>
      <c r="E192" s="2">
        <v>899.91</v>
      </c>
      <c r="F192" s="19">
        <v>6082545664</v>
      </c>
      <c r="G192" s="3">
        <f t="shared" si="6"/>
        <v>1.3018225515721848E-3</v>
      </c>
      <c r="H192" s="3">
        <f>1-E192/MAX(E$2:E192)</f>
        <v>0.14210947777841332</v>
      </c>
      <c r="I192" s="3">
        <f ca="1">IFERROR(E192/AVERAGE(OFFSET(E192,0,0,-计算结果!B$18,1))-1,E192/AVERAGE(OFFSET(E192,0,0,-ROW(),1))-1)</f>
        <v>-1.6850560299490058E-2</v>
      </c>
      <c r="J192" s="4" t="str">
        <f ca="1">IF(OR(AND(I192&lt;计算结果!B$19,I192&gt;计算结果!B$20),I192&lt;计算结果!B$21),"买","卖")</f>
        <v>卖</v>
      </c>
      <c r="K192" s="4" t="str">
        <f t="shared" ca="1" si="7"/>
        <v/>
      </c>
      <c r="L192" s="3">
        <f ca="1">IF(J191="买",E192/E191-1,0)-IF(K192=1,计算结果!B$17,0)</f>
        <v>0</v>
      </c>
      <c r="M192" s="2">
        <f t="shared" ca="1" si="8"/>
        <v>1.0165631363942804</v>
      </c>
      <c r="N192" s="3">
        <f ca="1">1-M192/MAX(M$2:M192)</f>
        <v>3.3276516125886224E-2</v>
      </c>
    </row>
    <row r="193" spans="1:14" x14ac:dyDescent="0.15">
      <c r="A193" s="1">
        <v>38646</v>
      </c>
      <c r="B193">
        <v>899.65</v>
      </c>
      <c r="C193">
        <v>907.79</v>
      </c>
      <c r="D193">
        <v>897.99</v>
      </c>
      <c r="E193" s="2">
        <v>904.41</v>
      </c>
      <c r="F193" s="19">
        <v>5645095936</v>
      </c>
      <c r="G193" s="3">
        <f t="shared" si="6"/>
        <v>5.0005000500050745E-3</v>
      </c>
      <c r="H193" s="3">
        <f>1-E193/MAX(E$2:E193)</f>
        <v>0.13781959617914552</v>
      </c>
      <c r="I193" s="3">
        <f ca="1">IFERROR(E193/AVERAGE(OFFSET(E193,0,0,-计算结果!B$18,1))-1,E193/AVERAGE(OFFSET(E193,0,0,-ROW(),1))-1)</f>
        <v>-8.4733684563148559E-3</v>
      </c>
      <c r="J193" s="4" t="str">
        <f ca="1">IF(OR(AND(I193&lt;计算结果!B$19,I193&gt;计算结果!B$20),I193&lt;计算结果!B$21),"买","卖")</f>
        <v>卖</v>
      </c>
      <c r="K193" s="4" t="str">
        <f t="shared" ca="1" si="7"/>
        <v/>
      </c>
      <c r="L193" s="3">
        <f ca="1">IF(J192="买",E193/E192-1,0)-IF(K193=1,计算结果!B$17,0)</f>
        <v>0</v>
      </c>
      <c r="M193" s="2">
        <f t="shared" ca="1" si="8"/>
        <v>1.0165631363942804</v>
      </c>
      <c r="N193" s="3">
        <f ca="1">1-M193/MAX(M$2:M193)</f>
        <v>3.3276516125886224E-2</v>
      </c>
    </row>
    <row r="194" spans="1:14" x14ac:dyDescent="0.15">
      <c r="A194" s="1">
        <v>38649</v>
      </c>
      <c r="B194">
        <v>905.13</v>
      </c>
      <c r="C194">
        <v>908.45</v>
      </c>
      <c r="D194">
        <v>900.23</v>
      </c>
      <c r="E194" s="2">
        <v>906.65</v>
      </c>
      <c r="F194" s="19">
        <v>4674775552</v>
      </c>
      <c r="G194" s="3">
        <f t="shared" si="6"/>
        <v>2.4767528001681249E-3</v>
      </c>
      <c r="H194" s="3">
        <f>1-E194/MAX(E$2:E194)</f>
        <v>0.13568418844973218</v>
      </c>
      <c r="I194" s="3">
        <f ca="1">IFERROR(E194/AVERAGE(OFFSET(E194,0,0,-计算结果!B$18,1))-1,E194/AVERAGE(OFFSET(E194,0,0,-ROW(),1))-1)</f>
        <v>-3.726327382035266E-3</v>
      </c>
      <c r="J194" s="4" t="str">
        <f ca="1">IF(OR(AND(I194&lt;计算结果!B$19,I194&gt;计算结果!B$20),I194&lt;计算结果!B$21),"买","卖")</f>
        <v>卖</v>
      </c>
      <c r="K194" s="4" t="str">
        <f t="shared" ca="1" si="7"/>
        <v/>
      </c>
      <c r="L194" s="3">
        <f ca="1">IF(J193="买",E194/E193-1,0)-IF(K194=1,计算结果!B$17,0)</f>
        <v>0</v>
      </c>
      <c r="M194" s="2">
        <f t="shared" ca="1" si="8"/>
        <v>1.0165631363942804</v>
      </c>
      <c r="N194" s="3">
        <f ca="1">1-M194/MAX(M$2:M194)</f>
        <v>3.3276516125886224E-2</v>
      </c>
    </row>
    <row r="195" spans="1:14" x14ac:dyDescent="0.15">
      <c r="A195" s="1">
        <v>38650</v>
      </c>
      <c r="B195">
        <v>905.97</v>
      </c>
      <c r="C195">
        <v>905.97</v>
      </c>
      <c r="D195">
        <v>893.61</v>
      </c>
      <c r="E195" s="2">
        <v>894.27</v>
      </c>
      <c r="F195" s="19">
        <v>5687105024</v>
      </c>
      <c r="G195" s="3">
        <f t="shared" ref="G195:G258" si="9">E195/E194-1</f>
        <v>-1.3654662769536197E-2</v>
      </c>
      <c r="H195" s="3">
        <f>1-E195/MAX(E$2:E195)</f>
        <v>0.14748612938282901</v>
      </c>
      <c r="I195" s="3">
        <f ca="1">IFERROR(E195/AVERAGE(OFFSET(E195,0,0,-计算结果!B$18,1))-1,E195/AVERAGE(OFFSET(E195,0,0,-ROW(),1))-1)</f>
        <v>-1.5587331990357112E-2</v>
      </c>
      <c r="J195" s="4" t="str">
        <f ca="1">IF(OR(AND(I195&lt;计算结果!B$19,I195&gt;计算结果!B$20),I195&lt;计算结果!B$21),"买","卖")</f>
        <v>卖</v>
      </c>
      <c r="K195" s="4" t="str">
        <f t="shared" ca="1" si="7"/>
        <v/>
      </c>
      <c r="L195" s="3">
        <f ca="1">IF(J194="买",E195/E194-1,0)-IF(K195=1,计算结果!B$17,0)</f>
        <v>0</v>
      </c>
      <c r="M195" s="2">
        <f t="shared" ca="1" si="8"/>
        <v>1.0165631363942804</v>
      </c>
      <c r="N195" s="3">
        <f ca="1">1-M195/MAX(M$2:M195)</f>
        <v>3.3276516125886224E-2</v>
      </c>
    </row>
    <row r="196" spans="1:14" x14ac:dyDescent="0.15">
      <c r="A196" s="1">
        <v>38651</v>
      </c>
      <c r="B196">
        <v>892.62</v>
      </c>
      <c r="C196">
        <v>892.62</v>
      </c>
      <c r="D196">
        <v>873.9</v>
      </c>
      <c r="E196" s="2">
        <v>875.82</v>
      </c>
      <c r="F196" s="19">
        <v>5911800832</v>
      </c>
      <c r="G196" s="3">
        <f t="shared" si="9"/>
        <v>-2.0631352947096393E-2</v>
      </c>
      <c r="H196" s="3">
        <f>1-E196/MAX(E$2:E196)</f>
        <v>0.16507464393982718</v>
      </c>
      <c r="I196" s="3">
        <f ca="1">IFERROR(E196/AVERAGE(OFFSET(E196,0,0,-计算结果!B$18,1))-1,E196/AVERAGE(OFFSET(E196,0,0,-ROW(),1))-1)</f>
        <v>-3.3513350470621539E-2</v>
      </c>
      <c r="J196" s="4" t="str">
        <f ca="1">IF(OR(AND(I196&lt;计算结果!B$19,I196&gt;计算结果!B$20),I196&lt;计算结果!B$21),"买","卖")</f>
        <v>卖</v>
      </c>
      <c r="K196" s="4" t="str">
        <f t="shared" ref="K196:K259" ca="1" si="10">IF(J195&lt;&gt;J196,1,"")</f>
        <v/>
      </c>
      <c r="L196" s="3">
        <f ca="1">IF(J195="买",E196/E195-1,0)-IF(K196=1,计算结果!B$17,0)</f>
        <v>0</v>
      </c>
      <c r="M196" s="2">
        <f t="shared" ref="M196:M259" ca="1" si="11">IFERROR(M195*(1+L196),M195)</f>
        <v>1.0165631363942804</v>
      </c>
      <c r="N196" s="3">
        <f ca="1">1-M196/MAX(M$2:M196)</f>
        <v>3.3276516125886224E-2</v>
      </c>
    </row>
    <row r="197" spans="1:14" x14ac:dyDescent="0.15">
      <c r="A197" s="1">
        <v>38652</v>
      </c>
      <c r="B197">
        <v>873.47</v>
      </c>
      <c r="C197">
        <v>879.67</v>
      </c>
      <c r="D197">
        <v>869.72</v>
      </c>
      <c r="E197" s="2">
        <v>875.85</v>
      </c>
      <c r="F197" s="19">
        <v>5881848320</v>
      </c>
      <c r="G197" s="3">
        <f t="shared" si="9"/>
        <v>3.4253613756307644E-5</v>
      </c>
      <c r="H197" s="3">
        <f>1-E197/MAX(E$2:E197)</f>
        <v>0.16504604472916551</v>
      </c>
      <c r="I197" s="3">
        <f ca="1">IFERROR(E197/AVERAGE(OFFSET(E197,0,0,-计算结果!B$18,1))-1,E197/AVERAGE(OFFSET(E197,0,0,-ROW(),1))-1)</f>
        <v>-3.0947618690522538E-2</v>
      </c>
      <c r="J197" s="4" t="str">
        <f ca="1">IF(OR(AND(I197&lt;计算结果!B$19,I197&gt;计算结果!B$20),I197&lt;计算结果!B$21),"买","卖")</f>
        <v>卖</v>
      </c>
      <c r="K197" s="4" t="str">
        <f t="shared" ca="1" si="10"/>
        <v/>
      </c>
      <c r="L197" s="3">
        <f ca="1">IF(J196="买",E197/E196-1,0)-IF(K197=1,计算结果!B$17,0)</f>
        <v>0</v>
      </c>
      <c r="M197" s="2">
        <f t="shared" ca="1" si="11"/>
        <v>1.0165631363942804</v>
      </c>
      <c r="N197" s="3">
        <f ca="1">1-M197/MAX(M$2:M197)</f>
        <v>3.3276516125886224E-2</v>
      </c>
    </row>
    <row r="198" spans="1:14" x14ac:dyDescent="0.15">
      <c r="A198" s="1">
        <v>38653</v>
      </c>
      <c r="B198">
        <v>875.86</v>
      </c>
      <c r="C198">
        <v>880.21</v>
      </c>
      <c r="D198">
        <v>859.69</v>
      </c>
      <c r="E198" s="2">
        <v>867.73</v>
      </c>
      <c r="F198" s="19">
        <v>5565266432</v>
      </c>
      <c r="G198" s="3">
        <f t="shared" si="9"/>
        <v>-9.2709938916480938E-3</v>
      </c>
      <c r="H198" s="3">
        <f>1-E198/MAX(E$2:E198)</f>
        <v>0.17278689774828881</v>
      </c>
      <c r="I198" s="3">
        <f ca="1">IFERROR(E198/AVERAGE(OFFSET(E198,0,0,-计算结果!B$18,1))-1,E198/AVERAGE(OFFSET(E198,0,0,-ROW(),1))-1)</f>
        <v>-3.7774067753799545E-2</v>
      </c>
      <c r="J198" s="4" t="str">
        <f ca="1">IF(OR(AND(I198&lt;计算结果!B$19,I198&gt;计算结果!B$20),I198&lt;计算结果!B$21),"买","卖")</f>
        <v>卖</v>
      </c>
      <c r="K198" s="4" t="str">
        <f t="shared" ca="1" si="10"/>
        <v/>
      </c>
      <c r="L198" s="3">
        <f ca="1">IF(J197="买",E198/E197-1,0)-IF(K198=1,计算结果!B$17,0)</f>
        <v>0</v>
      </c>
      <c r="M198" s="2">
        <f t="shared" ca="1" si="11"/>
        <v>1.0165631363942804</v>
      </c>
      <c r="N198" s="3">
        <f ca="1">1-M198/MAX(M$2:M198)</f>
        <v>3.3276516125886224E-2</v>
      </c>
    </row>
    <row r="199" spans="1:14" x14ac:dyDescent="0.15">
      <c r="A199" s="1">
        <v>38656</v>
      </c>
      <c r="B199">
        <v>866.62</v>
      </c>
      <c r="C199">
        <v>878.41</v>
      </c>
      <c r="D199">
        <v>866.15</v>
      </c>
      <c r="E199" s="2">
        <v>876.28</v>
      </c>
      <c r="F199" s="19">
        <v>4954801664</v>
      </c>
      <c r="G199" s="3">
        <f t="shared" si="9"/>
        <v>9.8532953798993184E-3</v>
      </c>
      <c r="H199" s="3">
        <f>1-E199/MAX(E$2:E199)</f>
        <v>0.16463612270967987</v>
      </c>
      <c r="I199" s="3">
        <f ca="1">IFERROR(E199/AVERAGE(OFFSET(E199,0,0,-计算结果!B$18,1))-1,E199/AVERAGE(OFFSET(E199,0,0,-ROW(),1))-1)</f>
        <v>-2.6647561287169386E-2</v>
      </c>
      <c r="J199" s="4" t="str">
        <f ca="1">IF(OR(AND(I199&lt;计算结果!B$19,I199&gt;计算结果!B$20),I199&lt;计算结果!B$21),"买","卖")</f>
        <v>卖</v>
      </c>
      <c r="K199" s="4" t="str">
        <f t="shared" ca="1" si="10"/>
        <v/>
      </c>
      <c r="L199" s="3">
        <f ca="1">IF(J198="买",E199/E198-1,0)-IF(K199=1,计算结果!B$17,0)</f>
        <v>0</v>
      </c>
      <c r="M199" s="2">
        <f t="shared" ca="1" si="11"/>
        <v>1.0165631363942804</v>
      </c>
      <c r="N199" s="3">
        <f ca="1">1-M199/MAX(M$2:M199)</f>
        <v>3.3276516125886224E-2</v>
      </c>
    </row>
    <row r="200" spans="1:14" x14ac:dyDescent="0.15">
      <c r="A200" s="1">
        <v>38657</v>
      </c>
      <c r="B200">
        <v>875.96</v>
      </c>
      <c r="C200">
        <v>875.96</v>
      </c>
      <c r="D200">
        <v>862.69</v>
      </c>
      <c r="E200" s="2">
        <v>872.86</v>
      </c>
      <c r="F200" s="19">
        <v>4762514432</v>
      </c>
      <c r="G200" s="3">
        <f t="shared" si="9"/>
        <v>-3.9028620988724727E-3</v>
      </c>
      <c r="H200" s="3">
        <f>1-E200/MAX(E$2:E200)</f>
        <v>0.16789643272512345</v>
      </c>
      <c r="I200" s="3">
        <f ca="1">IFERROR(E200/AVERAGE(OFFSET(E200,0,0,-计算结果!B$18,1))-1,E200/AVERAGE(OFFSET(E200,0,0,-ROW(),1))-1)</f>
        <v>-2.7860225532507332E-2</v>
      </c>
      <c r="J200" s="4" t="str">
        <f ca="1">IF(OR(AND(I200&lt;计算结果!B$19,I200&gt;计算结果!B$20),I200&lt;计算结果!B$21),"买","卖")</f>
        <v>卖</v>
      </c>
      <c r="K200" s="4" t="str">
        <f t="shared" ca="1" si="10"/>
        <v/>
      </c>
      <c r="L200" s="3">
        <f ca="1">IF(J199="买",E200/E199-1,0)-IF(K200=1,计算结果!B$17,0)</f>
        <v>0</v>
      </c>
      <c r="M200" s="2">
        <f t="shared" ca="1" si="11"/>
        <v>1.0165631363942804</v>
      </c>
      <c r="N200" s="3">
        <f ca="1">1-M200/MAX(M$2:M200)</f>
        <v>3.3276516125886224E-2</v>
      </c>
    </row>
    <row r="201" spans="1:14" x14ac:dyDescent="0.15">
      <c r="A201" s="1">
        <v>38658</v>
      </c>
      <c r="B201">
        <v>873.39</v>
      </c>
      <c r="C201">
        <v>884.94</v>
      </c>
      <c r="D201">
        <v>873.39</v>
      </c>
      <c r="E201" s="2">
        <v>882.48</v>
      </c>
      <c r="F201" s="19">
        <v>6115386880</v>
      </c>
      <c r="G201" s="3">
        <f t="shared" si="9"/>
        <v>1.1021240519671016E-2</v>
      </c>
      <c r="H201" s="3">
        <f>1-E201/MAX(E$2:E201)</f>
        <v>0.15872561917291084</v>
      </c>
      <c r="I201" s="3">
        <f ca="1">IFERROR(E201/AVERAGE(OFFSET(E201,0,0,-计算结果!B$18,1))-1,E201/AVERAGE(OFFSET(E201,0,0,-ROW(),1))-1)</f>
        <v>-1.5018441306542396E-2</v>
      </c>
      <c r="J201" s="4" t="str">
        <f ca="1">IF(OR(AND(I201&lt;计算结果!B$19,I201&gt;计算结果!B$20),I201&lt;计算结果!B$21),"买","卖")</f>
        <v>卖</v>
      </c>
      <c r="K201" s="4" t="str">
        <f t="shared" ca="1" si="10"/>
        <v/>
      </c>
      <c r="L201" s="3">
        <f ca="1">IF(J200="买",E201/E200-1,0)-IF(K201=1,计算结果!B$17,0)</f>
        <v>0</v>
      </c>
      <c r="M201" s="2">
        <f t="shared" ca="1" si="11"/>
        <v>1.0165631363942804</v>
      </c>
      <c r="N201" s="3">
        <f ca="1">1-M201/MAX(M$2:M201)</f>
        <v>3.3276516125886224E-2</v>
      </c>
    </row>
    <row r="202" spans="1:14" x14ac:dyDescent="0.15">
      <c r="A202" s="1">
        <v>38659</v>
      </c>
      <c r="B202">
        <v>882.19</v>
      </c>
      <c r="C202">
        <v>885.68</v>
      </c>
      <c r="D202">
        <v>872.11</v>
      </c>
      <c r="E202" s="2">
        <v>874.58</v>
      </c>
      <c r="F202" s="19">
        <v>5843191808</v>
      </c>
      <c r="G202" s="3">
        <f t="shared" si="9"/>
        <v>-8.9520442389628974E-3</v>
      </c>
      <c r="H202" s="3">
        <f>1-E202/MAX(E$2:E202)</f>
        <v>0.1662567446471811</v>
      </c>
      <c r="I202" s="3">
        <f ca="1">IFERROR(E202/AVERAGE(OFFSET(E202,0,0,-计算结果!B$18,1))-1,E202/AVERAGE(OFFSET(E202,0,0,-ROW(),1))-1)</f>
        <v>-2.1850243256845592E-2</v>
      </c>
      <c r="J202" s="4" t="str">
        <f ca="1">IF(OR(AND(I202&lt;计算结果!B$19,I202&gt;计算结果!B$20),I202&lt;计算结果!B$21),"买","卖")</f>
        <v>卖</v>
      </c>
      <c r="K202" s="4" t="str">
        <f t="shared" ca="1" si="10"/>
        <v/>
      </c>
      <c r="L202" s="3">
        <f ca="1">IF(J201="买",E202/E201-1,0)-IF(K202=1,计算结果!B$17,0)</f>
        <v>0</v>
      </c>
      <c r="M202" s="2">
        <f t="shared" ca="1" si="11"/>
        <v>1.0165631363942804</v>
      </c>
      <c r="N202" s="3">
        <f ca="1">1-M202/MAX(M$2:M202)</f>
        <v>3.3276516125886224E-2</v>
      </c>
    </row>
    <row r="203" spans="1:14" x14ac:dyDescent="0.15">
      <c r="A203" s="1">
        <v>38660</v>
      </c>
      <c r="B203">
        <v>873.35</v>
      </c>
      <c r="C203">
        <v>878.36</v>
      </c>
      <c r="D203">
        <v>869.68</v>
      </c>
      <c r="E203" s="2">
        <v>878.36</v>
      </c>
      <c r="F203" s="19">
        <v>4570235904</v>
      </c>
      <c r="G203" s="3">
        <f t="shared" si="9"/>
        <v>4.3220745958059137E-3</v>
      </c>
      <c r="H203" s="3">
        <f>1-E203/MAX(E$2:E203)</f>
        <v>0.16265324410379611</v>
      </c>
      <c r="I203" s="3">
        <f ca="1">IFERROR(E203/AVERAGE(OFFSET(E203,0,0,-计算结果!B$18,1))-1,E203/AVERAGE(OFFSET(E203,0,0,-ROW(),1))-1)</f>
        <v>-1.5091504627870345E-2</v>
      </c>
      <c r="J203" s="4" t="str">
        <f ca="1">IF(OR(AND(I203&lt;计算结果!B$19,I203&gt;计算结果!B$20),I203&lt;计算结果!B$21),"买","卖")</f>
        <v>卖</v>
      </c>
      <c r="K203" s="4" t="str">
        <f t="shared" ca="1" si="10"/>
        <v/>
      </c>
      <c r="L203" s="3">
        <f ca="1">IF(J202="买",E203/E202-1,0)-IF(K203=1,计算结果!B$17,0)</f>
        <v>0</v>
      </c>
      <c r="M203" s="2">
        <f t="shared" ca="1" si="11"/>
        <v>1.0165631363942804</v>
      </c>
      <c r="N203" s="3">
        <f ca="1">1-M203/MAX(M$2:M203)</f>
        <v>3.3276516125886224E-2</v>
      </c>
    </row>
    <row r="204" spans="1:14" x14ac:dyDescent="0.15">
      <c r="A204" s="1">
        <v>38663</v>
      </c>
      <c r="B204">
        <v>877.62</v>
      </c>
      <c r="C204">
        <v>877.62</v>
      </c>
      <c r="D204">
        <v>870.08</v>
      </c>
      <c r="E204" s="2">
        <v>877.28</v>
      </c>
      <c r="F204" s="19">
        <v>3758294528</v>
      </c>
      <c r="G204" s="3">
        <f t="shared" si="9"/>
        <v>-1.2295641878046215E-3</v>
      </c>
      <c r="H204" s="3">
        <f>1-E204/MAX(E$2:E204)</f>
        <v>0.16368281568762044</v>
      </c>
      <c r="I204" s="3">
        <f ca="1">IFERROR(E204/AVERAGE(OFFSET(E204,0,0,-计算结果!B$18,1))-1,E204/AVERAGE(OFFSET(E204,0,0,-ROW(),1))-1)</f>
        <v>-1.3463246897830627E-2</v>
      </c>
      <c r="J204" s="4" t="str">
        <f ca="1">IF(OR(AND(I204&lt;计算结果!B$19,I204&gt;计算结果!B$20),I204&lt;计算结果!B$21),"买","卖")</f>
        <v>卖</v>
      </c>
      <c r="K204" s="4" t="str">
        <f t="shared" ca="1" si="10"/>
        <v/>
      </c>
      <c r="L204" s="3">
        <f ca="1">IF(J203="买",E204/E203-1,0)-IF(K204=1,计算结果!B$17,0)</f>
        <v>0</v>
      </c>
      <c r="M204" s="2">
        <f t="shared" ca="1" si="11"/>
        <v>1.0165631363942804</v>
      </c>
      <c r="N204" s="3">
        <f ca="1">1-M204/MAX(M$2:M204)</f>
        <v>3.3276516125886224E-2</v>
      </c>
    </row>
    <row r="205" spans="1:14" x14ac:dyDescent="0.15">
      <c r="A205" s="1">
        <v>38664</v>
      </c>
      <c r="B205">
        <v>876.43</v>
      </c>
      <c r="C205">
        <v>881.9</v>
      </c>
      <c r="D205">
        <v>870.96</v>
      </c>
      <c r="E205" s="2">
        <v>881.52</v>
      </c>
      <c r="F205" s="19">
        <v>4617261056</v>
      </c>
      <c r="G205" s="3">
        <f t="shared" si="9"/>
        <v>4.8331205544409617E-3</v>
      </c>
      <c r="H205" s="3">
        <f>1-E205/MAX(E$2:E205)</f>
        <v>0.15964079391408803</v>
      </c>
      <c r="I205" s="3">
        <f ca="1">IFERROR(E205/AVERAGE(OFFSET(E205,0,0,-计算结果!B$18,1))-1,E205/AVERAGE(OFFSET(E205,0,0,-ROW(),1))-1)</f>
        <v>-6.524096581674077E-3</v>
      </c>
      <c r="J205" s="4" t="str">
        <f ca="1">IF(OR(AND(I205&lt;计算结果!B$19,I205&gt;计算结果!B$20),I205&lt;计算结果!B$21),"买","卖")</f>
        <v>卖</v>
      </c>
      <c r="K205" s="4" t="str">
        <f t="shared" ca="1" si="10"/>
        <v/>
      </c>
      <c r="L205" s="3">
        <f ca="1">IF(J204="买",E205/E204-1,0)-IF(K205=1,计算结果!B$17,0)</f>
        <v>0</v>
      </c>
      <c r="M205" s="2">
        <f t="shared" ca="1" si="11"/>
        <v>1.0165631363942804</v>
      </c>
      <c r="N205" s="3">
        <f ca="1">1-M205/MAX(M$2:M205)</f>
        <v>3.3276516125886224E-2</v>
      </c>
    </row>
    <row r="206" spans="1:14" x14ac:dyDescent="0.15">
      <c r="A206" s="1">
        <v>38665</v>
      </c>
      <c r="B206">
        <v>881.51</v>
      </c>
      <c r="C206">
        <v>884.94</v>
      </c>
      <c r="D206">
        <v>878.68</v>
      </c>
      <c r="E206" s="2">
        <v>879.25</v>
      </c>
      <c r="F206" s="19">
        <v>5544780288</v>
      </c>
      <c r="G206" s="3">
        <f t="shared" si="9"/>
        <v>-2.5750975587620628E-3</v>
      </c>
      <c r="H206" s="3">
        <f>1-E206/MAX(E$2:E206)</f>
        <v>0.16180480085416316</v>
      </c>
      <c r="I206" s="3">
        <f ca="1">IFERROR(E206/AVERAGE(OFFSET(E206,0,0,-计算结果!B$18,1))-1,E206/AVERAGE(OFFSET(E206,0,0,-ROW(),1))-1)</f>
        <v>-7.4927975577544492E-3</v>
      </c>
      <c r="J206" s="4" t="str">
        <f ca="1">IF(OR(AND(I206&lt;计算结果!B$19,I206&gt;计算结果!B$20),I206&lt;计算结果!B$21),"买","卖")</f>
        <v>卖</v>
      </c>
      <c r="K206" s="4" t="str">
        <f t="shared" ca="1" si="10"/>
        <v/>
      </c>
      <c r="L206" s="3">
        <f ca="1">IF(J205="买",E206/E205-1,0)-IF(K206=1,计算结果!B$17,0)</f>
        <v>0</v>
      </c>
      <c r="M206" s="2">
        <f t="shared" ca="1" si="11"/>
        <v>1.0165631363942804</v>
      </c>
      <c r="N206" s="3">
        <f ca="1">1-M206/MAX(M$2:M206)</f>
        <v>3.3276516125886224E-2</v>
      </c>
    </row>
    <row r="207" spans="1:14" x14ac:dyDescent="0.15">
      <c r="A207" s="1">
        <v>38666</v>
      </c>
      <c r="B207">
        <v>878.63</v>
      </c>
      <c r="C207">
        <v>878.63</v>
      </c>
      <c r="D207">
        <v>862.09</v>
      </c>
      <c r="E207" s="2">
        <v>862.97</v>
      </c>
      <c r="F207" s="19">
        <v>5071603712</v>
      </c>
      <c r="G207" s="3">
        <f t="shared" si="9"/>
        <v>-1.8515780494739786E-2</v>
      </c>
      <c r="H207" s="3">
        <f>1-E207/MAX(E$2:E207)</f>
        <v>0.17732463917329211</v>
      </c>
      <c r="I207" s="3">
        <f ca="1">IFERROR(E207/AVERAGE(OFFSET(E207,0,0,-计算结果!B$18,1))-1,E207/AVERAGE(OFFSET(E207,0,0,-ROW(),1))-1)</f>
        <v>-2.3748486141636271E-2</v>
      </c>
      <c r="J207" s="4" t="str">
        <f ca="1">IF(OR(AND(I207&lt;计算结果!B$19,I207&gt;计算结果!B$20),I207&lt;计算结果!B$21),"买","卖")</f>
        <v>卖</v>
      </c>
      <c r="K207" s="4" t="str">
        <f t="shared" ca="1" si="10"/>
        <v/>
      </c>
      <c r="L207" s="3">
        <f ca="1">IF(J206="买",E207/E206-1,0)-IF(K207=1,计算结果!B$17,0)</f>
        <v>0</v>
      </c>
      <c r="M207" s="2">
        <f t="shared" ca="1" si="11"/>
        <v>1.0165631363942804</v>
      </c>
      <c r="N207" s="3">
        <f ca="1">1-M207/MAX(M$2:M207)</f>
        <v>3.3276516125886224E-2</v>
      </c>
    </row>
    <row r="208" spans="1:14" x14ac:dyDescent="0.15">
      <c r="A208" s="1">
        <v>38667</v>
      </c>
      <c r="B208">
        <v>861.22</v>
      </c>
      <c r="C208">
        <v>867.33</v>
      </c>
      <c r="D208">
        <v>857.79</v>
      </c>
      <c r="E208" s="2">
        <v>864.79</v>
      </c>
      <c r="F208" s="19">
        <v>4221479168</v>
      </c>
      <c r="G208" s="3">
        <f t="shared" si="9"/>
        <v>2.1089956777176067E-3</v>
      </c>
      <c r="H208" s="3">
        <f>1-E208/MAX(E$2:E208)</f>
        <v>0.17558962039314385</v>
      </c>
      <c r="I208" s="3">
        <f ca="1">IFERROR(E208/AVERAGE(OFFSET(E208,0,0,-计算结果!B$18,1))-1,E208/AVERAGE(OFFSET(E208,0,0,-ROW(),1))-1)</f>
        <v>-1.9373493975903711E-2</v>
      </c>
      <c r="J208" s="4" t="str">
        <f ca="1">IF(OR(AND(I208&lt;计算结果!B$19,I208&gt;计算结果!B$20),I208&lt;计算结果!B$21),"买","卖")</f>
        <v>卖</v>
      </c>
      <c r="K208" s="4" t="str">
        <f t="shared" ca="1" si="10"/>
        <v/>
      </c>
      <c r="L208" s="3">
        <f ca="1">IF(J207="买",E208/E207-1,0)-IF(K208=1,计算结果!B$17,0)</f>
        <v>0</v>
      </c>
      <c r="M208" s="2">
        <f t="shared" ca="1" si="11"/>
        <v>1.0165631363942804</v>
      </c>
      <c r="N208" s="3">
        <f ca="1">1-M208/MAX(M$2:M208)</f>
        <v>3.3276516125886224E-2</v>
      </c>
    </row>
    <row r="209" spans="1:14" x14ac:dyDescent="0.15">
      <c r="A209" s="1">
        <v>38670</v>
      </c>
      <c r="B209">
        <v>864.08</v>
      </c>
      <c r="C209">
        <v>864.25</v>
      </c>
      <c r="D209">
        <v>858.34</v>
      </c>
      <c r="E209" s="2">
        <v>862.15</v>
      </c>
      <c r="F209" s="19">
        <v>2924317696</v>
      </c>
      <c r="G209" s="3">
        <f t="shared" si="9"/>
        <v>-3.0527642549057488E-3</v>
      </c>
      <c r="H209" s="3">
        <f>1-E209/MAX(E$2:E209)</f>
        <v>0.17810635093138094</v>
      </c>
      <c r="I209" s="3">
        <f ca="1">IFERROR(E209/AVERAGE(OFFSET(E209,0,0,-计算结果!B$18,1))-1,E209/AVERAGE(OFFSET(E209,0,0,-ROW(),1))-1)</f>
        <v>-2.0108403274324282E-2</v>
      </c>
      <c r="J209" s="4" t="str">
        <f ca="1">IF(OR(AND(I209&lt;计算结果!B$19,I209&gt;计算结果!B$20),I209&lt;计算结果!B$21),"买","卖")</f>
        <v>卖</v>
      </c>
      <c r="K209" s="4" t="str">
        <f t="shared" ca="1" si="10"/>
        <v/>
      </c>
      <c r="L209" s="3">
        <f ca="1">IF(J208="买",E209/E208-1,0)-IF(K209=1,计算结果!B$17,0)</f>
        <v>0</v>
      </c>
      <c r="M209" s="2">
        <f t="shared" ca="1" si="11"/>
        <v>1.0165631363942804</v>
      </c>
      <c r="N209" s="3">
        <f ca="1">1-M209/MAX(M$2:M209)</f>
        <v>3.3276516125886224E-2</v>
      </c>
    </row>
    <row r="210" spans="1:14" x14ac:dyDescent="0.15">
      <c r="A210" s="1">
        <v>38671</v>
      </c>
      <c r="B210">
        <v>862.07</v>
      </c>
      <c r="C210">
        <v>867.46</v>
      </c>
      <c r="D210">
        <v>853.86</v>
      </c>
      <c r="E210" s="2">
        <v>856.64</v>
      </c>
      <c r="F210" s="19">
        <v>4158739968</v>
      </c>
      <c r="G210" s="3">
        <f t="shared" si="9"/>
        <v>-6.3909992460708942E-3</v>
      </c>
      <c r="H210" s="3">
        <f>1-E210/MAX(E$2:E210)</f>
        <v>0.18335907262292894</v>
      </c>
      <c r="I210" s="3">
        <f ca="1">IFERROR(E210/AVERAGE(OFFSET(E210,0,0,-计算结果!B$18,1))-1,E210/AVERAGE(OFFSET(E210,0,0,-ROW(),1))-1)</f>
        <v>-2.3703470139401883E-2</v>
      </c>
      <c r="J210" s="4" t="str">
        <f ca="1">IF(OR(AND(I210&lt;计算结果!B$19,I210&gt;计算结果!B$20),I210&lt;计算结果!B$21),"买","卖")</f>
        <v>卖</v>
      </c>
      <c r="K210" s="4" t="str">
        <f t="shared" ca="1" si="10"/>
        <v/>
      </c>
      <c r="L210" s="3">
        <f ca="1">IF(J209="买",E210/E209-1,0)-IF(K210=1,计算结果!B$17,0)</f>
        <v>0</v>
      </c>
      <c r="M210" s="2">
        <f t="shared" ca="1" si="11"/>
        <v>1.0165631363942804</v>
      </c>
      <c r="N210" s="3">
        <f ca="1">1-M210/MAX(M$2:M210)</f>
        <v>3.3276516125886224E-2</v>
      </c>
    </row>
    <row r="211" spans="1:14" x14ac:dyDescent="0.15">
      <c r="A211" s="1">
        <v>38672</v>
      </c>
      <c r="B211">
        <v>855.45</v>
      </c>
      <c r="C211">
        <v>863.17</v>
      </c>
      <c r="D211">
        <v>847.49</v>
      </c>
      <c r="E211" s="2">
        <v>863.12</v>
      </c>
      <c r="F211" s="19">
        <v>4185382400</v>
      </c>
      <c r="G211" s="3">
        <f t="shared" si="9"/>
        <v>7.564437803511348E-3</v>
      </c>
      <c r="H211" s="3">
        <f>1-E211/MAX(E$2:E211)</f>
        <v>0.17718164311998319</v>
      </c>
      <c r="I211" s="3">
        <f ca="1">IFERROR(E211/AVERAGE(OFFSET(E211,0,0,-计算结果!B$18,1))-1,E211/AVERAGE(OFFSET(E211,0,0,-ROW(),1))-1)</f>
        <v>-1.3739954039333147E-2</v>
      </c>
      <c r="J211" s="4" t="str">
        <f ca="1">IF(OR(AND(I211&lt;计算结果!B$19,I211&gt;计算结果!B$20),I211&lt;计算结果!B$21),"买","卖")</f>
        <v>卖</v>
      </c>
      <c r="K211" s="4" t="str">
        <f t="shared" ca="1" si="10"/>
        <v/>
      </c>
      <c r="L211" s="3">
        <f ca="1">IF(J210="买",E211/E210-1,0)-IF(K211=1,计算结果!B$17,0)</f>
        <v>0</v>
      </c>
      <c r="M211" s="2">
        <f t="shared" ca="1" si="11"/>
        <v>1.0165631363942804</v>
      </c>
      <c r="N211" s="3">
        <f ca="1">1-M211/MAX(M$2:M211)</f>
        <v>3.3276516125886224E-2</v>
      </c>
    </row>
    <row r="212" spans="1:14" x14ac:dyDescent="0.15">
      <c r="A212" s="1">
        <v>38673</v>
      </c>
      <c r="B212">
        <v>863.08</v>
      </c>
      <c r="C212">
        <v>865.79</v>
      </c>
      <c r="D212">
        <v>859</v>
      </c>
      <c r="E212" s="2">
        <v>862.66</v>
      </c>
      <c r="F212" s="19">
        <v>4120494848</v>
      </c>
      <c r="G212" s="3">
        <f t="shared" si="9"/>
        <v>-5.329502270832176E-4</v>
      </c>
      <c r="H212" s="3">
        <f>1-E212/MAX(E$2:E212)</f>
        <v>0.17762016435013062</v>
      </c>
      <c r="I212" s="3">
        <f ca="1">IFERROR(E212/AVERAGE(OFFSET(E212,0,0,-计算结果!B$18,1))-1,E212/AVERAGE(OFFSET(E212,0,0,-ROW(),1))-1)</f>
        <v>-1.1505155452964821E-2</v>
      </c>
      <c r="J212" s="4" t="str">
        <f ca="1">IF(OR(AND(I212&lt;计算结果!B$19,I212&gt;计算结果!B$20),I212&lt;计算结果!B$21),"买","卖")</f>
        <v>卖</v>
      </c>
      <c r="K212" s="4" t="str">
        <f t="shared" ca="1" si="10"/>
        <v/>
      </c>
      <c r="L212" s="3">
        <f ca="1">IF(J211="买",E212/E211-1,0)-IF(K212=1,计算结果!B$17,0)</f>
        <v>0</v>
      </c>
      <c r="M212" s="2">
        <f t="shared" ca="1" si="11"/>
        <v>1.0165631363942804</v>
      </c>
      <c r="N212" s="3">
        <f ca="1">1-M212/MAX(M$2:M212)</f>
        <v>3.3276516125886224E-2</v>
      </c>
    </row>
    <row r="213" spans="1:14" x14ac:dyDescent="0.15">
      <c r="A213" s="1">
        <v>38674</v>
      </c>
      <c r="B213">
        <v>862.58</v>
      </c>
      <c r="C213">
        <v>886.58</v>
      </c>
      <c r="D213">
        <v>862.4</v>
      </c>
      <c r="E213" s="2">
        <v>882.24</v>
      </c>
      <c r="F213" s="19">
        <v>8353934336</v>
      </c>
      <c r="G213" s="3">
        <f t="shared" si="9"/>
        <v>2.2697238773097261E-2</v>
      </c>
      <c r="H213" s="3">
        <f>1-E213/MAX(E$2:E213)</f>
        <v>0.15895441285820511</v>
      </c>
      <c r="I213" s="3">
        <f ca="1">IFERROR(E213/AVERAGE(OFFSET(E213,0,0,-计算结果!B$18,1))-1,E213/AVERAGE(OFFSET(E213,0,0,-ROW(),1))-1)</f>
        <v>1.170573462499469E-2</v>
      </c>
      <c r="J213" s="4" t="str">
        <f ca="1">IF(OR(AND(I213&lt;计算结果!B$19,I213&gt;计算结果!B$20),I213&lt;计算结果!B$21),"买","卖")</f>
        <v>买</v>
      </c>
      <c r="K213" s="4">
        <f t="shared" ca="1" si="10"/>
        <v>1</v>
      </c>
      <c r="L213" s="3">
        <f ca="1">IF(J212="买",E213/E212-1,0)-IF(K213=1,计算结果!B$17,0)</f>
        <v>0</v>
      </c>
      <c r="M213" s="2">
        <f t="shared" ca="1" si="11"/>
        <v>1.0165631363942804</v>
      </c>
      <c r="N213" s="3">
        <f ca="1">1-M213/MAX(M$2:M213)</f>
        <v>3.3276516125886224E-2</v>
      </c>
    </row>
    <row r="214" spans="1:14" x14ac:dyDescent="0.15">
      <c r="A214" s="1">
        <v>38677</v>
      </c>
      <c r="B214">
        <v>882.79</v>
      </c>
      <c r="C214">
        <v>886.11</v>
      </c>
      <c r="D214">
        <v>880.3</v>
      </c>
      <c r="E214" s="2">
        <v>883.87</v>
      </c>
      <c r="F214" s="19">
        <v>4897254400</v>
      </c>
      <c r="G214" s="3">
        <f t="shared" si="9"/>
        <v>1.8475698222706338E-3</v>
      </c>
      <c r="H214" s="3">
        <f>1-E214/MAX(E$2:E214)</f>
        <v>0.15740052241224811</v>
      </c>
      <c r="I214" s="3">
        <f ca="1">IFERROR(E214/AVERAGE(OFFSET(E214,0,0,-计算结果!B$18,1))-1,E214/AVERAGE(OFFSET(E214,0,0,-ROW(),1))-1)</f>
        <v>1.3055385577374512E-2</v>
      </c>
      <c r="J214" s="4" t="str">
        <f ca="1">IF(OR(AND(I214&lt;计算结果!B$19,I214&gt;计算结果!B$20),I214&lt;计算结果!B$21),"买","卖")</f>
        <v>买</v>
      </c>
      <c r="K214" s="4" t="str">
        <f t="shared" ca="1" si="10"/>
        <v/>
      </c>
      <c r="L214" s="3">
        <f ca="1">IF(J213="买",E214/E213-1,0)-IF(K214=1,计算结果!B$17,0)</f>
        <v>1.8475698222706338E-3</v>
      </c>
      <c r="M214" s="2">
        <f t="shared" ca="1" si="11"/>
        <v>1.0184413077675152</v>
      </c>
      <c r="N214" s="3">
        <f ca="1">1-M214/MAX(M$2:M214)</f>
        <v>3.1490426990600118E-2</v>
      </c>
    </row>
    <row r="215" spans="1:14" x14ac:dyDescent="0.15">
      <c r="A215" s="1">
        <v>38678</v>
      </c>
      <c r="B215">
        <v>883.93</v>
      </c>
      <c r="C215">
        <v>883.93</v>
      </c>
      <c r="D215">
        <v>869.53</v>
      </c>
      <c r="E215" s="2">
        <v>869.62</v>
      </c>
      <c r="F215" s="19">
        <v>4500600832</v>
      </c>
      <c r="G215" s="3">
        <f t="shared" si="9"/>
        <v>-1.6122280425854507E-2</v>
      </c>
      <c r="H215" s="3">
        <f>1-E215/MAX(E$2:E215)</f>
        <v>0.17098514747659632</v>
      </c>
      <c r="I215" s="3">
        <f ca="1">IFERROR(E215/AVERAGE(OFFSET(E215,0,0,-计算结果!B$18,1))-1,E215/AVERAGE(OFFSET(E215,0,0,-ROW(),1))-1)</f>
        <v>-2.8818223513223939E-3</v>
      </c>
      <c r="J215" s="4" t="str">
        <f ca="1">IF(OR(AND(I215&lt;计算结果!B$19,I215&gt;计算结果!B$20),I215&lt;计算结果!B$21),"买","卖")</f>
        <v>卖</v>
      </c>
      <c r="K215" s="4">
        <f t="shared" ca="1" si="10"/>
        <v>1</v>
      </c>
      <c r="L215" s="3">
        <f ca="1">IF(J214="买",E215/E214-1,0)-IF(K215=1,计算结果!B$17,0)</f>
        <v>-1.6122280425854507E-2</v>
      </c>
      <c r="M215" s="2">
        <f t="shared" ca="1" si="11"/>
        <v>1.0020217114064134</v>
      </c>
      <c r="N215" s="3">
        <f ca="1">1-M215/MAX(M$2:M215)</f>
        <v>4.7105009921782237E-2</v>
      </c>
    </row>
    <row r="216" spans="1:14" x14ac:dyDescent="0.15">
      <c r="A216" s="1">
        <v>38679</v>
      </c>
      <c r="B216">
        <v>868.01</v>
      </c>
      <c r="C216">
        <v>876.82</v>
      </c>
      <c r="D216">
        <v>866.19</v>
      </c>
      <c r="E216" s="2">
        <v>876.23</v>
      </c>
      <c r="F216" s="19">
        <v>3944070400</v>
      </c>
      <c r="G216" s="3">
        <f t="shared" si="9"/>
        <v>7.6010211356685176E-3</v>
      </c>
      <c r="H216" s="3">
        <f>1-E216/MAX(E$2:E216)</f>
        <v>0.16468378806078288</v>
      </c>
      <c r="I216" s="3">
        <f ca="1">IFERROR(E216/AVERAGE(OFFSET(E216,0,0,-计算结果!B$18,1))-1,E216/AVERAGE(OFFSET(E216,0,0,-ROW(),1))-1)</f>
        <v>4.1535885502550496E-3</v>
      </c>
      <c r="J216" s="4" t="str">
        <f ca="1">IF(OR(AND(I216&lt;计算结果!B$19,I216&gt;计算结果!B$20),I216&lt;计算结果!B$21),"买","卖")</f>
        <v>买</v>
      </c>
      <c r="K216" s="4">
        <f t="shared" ca="1" si="10"/>
        <v>1</v>
      </c>
      <c r="L216" s="3">
        <f ca="1">IF(J215="买",E216/E215-1,0)-IF(K216=1,计算结果!B$17,0)</f>
        <v>0</v>
      </c>
      <c r="M216" s="2">
        <f t="shared" ca="1" si="11"/>
        <v>1.0020217114064134</v>
      </c>
      <c r="N216" s="3">
        <f ca="1">1-M216/MAX(M$2:M216)</f>
        <v>4.7105009921782237E-2</v>
      </c>
    </row>
    <row r="217" spans="1:14" x14ac:dyDescent="0.15">
      <c r="A217" s="1">
        <v>38680</v>
      </c>
      <c r="B217">
        <v>875.83</v>
      </c>
      <c r="C217">
        <v>885.74</v>
      </c>
      <c r="D217">
        <v>874.88</v>
      </c>
      <c r="E217" s="2">
        <v>881.49</v>
      </c>
      <c r="F217" s="19">
        <v>6102429696</v>
      </c>
      <c r="G217" s="3">
        <f t="shared" si="9"/>
        <v>6.0029900825124827E-3</v>
      </c>
      <c r="H217" s="3">
        <f>1-E217/MAX(E$2:E217)</f>
        <v>0.15966939312474981</v>
      </c>
      <c r="I217" s="3">
        <f ca="1">IFERROR(E217/AVERAGE(OFFSET(E217,0,0,-计算结果!B$18,1))-1,E217/AVERAGE(OFFSET(E217,0,0,-ROW(),1))-1)</f>
        <v>9.8465451171103613E-3</v>
      </c>
      <c r="J217" s="4" t="str">
        <f ca="1">IF(OR(AND(I217&lt;计算结果!B$19,I217&gt;计算结果!B$20),I217&lt;计算结果!B$21),"买","卖")</f>
        <v>买</v>
      </c>
      <c r="K217" s="4" t="str">
        <f t="shared" ca="1" si="10"/>
        <v/>
      </c>
      <c r="L217" s="3">
        <f ca="1">IF(J216="买",E217/E216-1,0)-IF(K217=1,计算结果!B$17,0)</f>
        <v>6.0029900825124827E-3</v>
      </c>
      <c r="M217" s="2">
        <f t="shared" ca="1" si="11"/>
        <v>1.0080368378024482</v>
      </c>
      <c r="N217" s="3">
        <f ca="1">1-M217/MAX(M$2:M217)</f>
        <v>4.13847907466669E-2</v>
      </c>
    </row>
    <row r="218" spans="1:14" x14ac:dyDescent="0.15">
      <c r="A218" s="1">
        <v>38681</v>
      </c>
      <c r="B218">
        <v>881.25</v>
      </c>
      <c r="C218">
        <v>884.16</v>
      </c>
      <c r="D218">
        <v>877.26</v>
      </c>
      <c r="E218" s="2">
        <v>884.1</v>
      </c>
      <c r="F218" s="19">
        <v>5127946752</v>
      </c>
      <c r="G218" s="3">
        <f t="shared" si="9"/>
        <v>2.9608957560494087E-3</v>
      </c>
      <c r="H218" s="3">
        <f>1-E218/MAX(E$2:E218)</f>
        <v>0.1571812617971744</v>
      </c>
      <c r="I218" s="3">
        <f ca="1">IFERROR(E218/AVERAGE(OFFSET(E218,0,0,-计算结果!B$18,1))-1,E218/AVERAGE(OFFSET(E218,0,0,-ROW(),1))-1)</f>
        <v>1.2112558710452914E-2</v>
      </c>
      <c r="J218" s="4" t="str">
        <f ca="1">IF(OR(AND(I218&lt;计算结果!B$19,I218&gt;计算结果!B$20),I218&lt;计算结果!B$21),"买","卖")</f>
        <v>买</v>
      </c>
      <c r="K218" s="4" t="str">
        <f t="shared" ca="1" si="10"/>
        <v/>
      </c>
      <c r="L218" s="3">
        <f ca="1">IF(J217="买",E218/E217-1,0)-IF(K218=1,计算结果!B$17,0)</f>
        <v>2.9608957560494087E-3</v>
      </c>
      <c r="M218" s="2">
        <f t="shared" ca="1" si="11"/>
        <v>1.011021529797439</v>
      </c>
      <c r="N218" s="3">
        <f ca="1">1-M218/MAX(M$2:M218)</f>
        <v>3.854643104190425E-2</v>
      </c>
    </row>
    <row r="219" spans="1:14" x14ac:dyDescent="0.15">
      <c r="A219" s="1">
        <v>38684</v>
      </c>
      <c r="B219">
        <v>883.24</v>
      </c>
      <c r="C219">
        <v>886.74</v>
      </c>
      <c r="D219">
        <v>877.64</v>
      </c>
      <c r="E219" s="2">
        <v>880.17</v>
      </c>
      <c r="F219" s="19">
        <v>4239101696</v>
      </c>
      <c r="G219" s="3">
        <f t="shared" si="9"/>
        <v>-4.4451985069563493E-3</v>
      </c>
      <c r="H219" s="3">
        <f>1-E219/MAX(E$2:E219)</f>
        <v>0.16092775839386841</v>
      </c>
      <c r="I219" s="3">
        <f ca="1">IFERROR(E219/AVERAGE(OFFSET(E219,0,0,-计算结果!B$18,1))-1,E219/AVERAGE(OFFSET(E219,0,0,-ROW(),1))-1)</f>
        <v>7.7615730257030169E-3</v>
      </c>
      <c r="J219" s="4" t="str">
        <f ca="1">IF(OR(AND(I219&lt;计算结果!B$19,I219&gt;计算结果!B$20),I219&lt;计算结果!B$21),"买","卖")</f>
        <v>买</v>
      </c>
      <c r="K219" s="4" t="str">
        <f t="shared" ca="1" si="10"/>
        <v/>
      </c>
      <c r="L219" s="3">
        <f ca="1">IF(J218="买",E219/E218-1,0)-IF(K219=1,计算结果!B$17,0)</f>
        <v>-4.4451985069563493E-3</v>
      </c>
      <c r="M219" s="2">
        <f t="shared" ca="1" si="11"/>
        <v>1.0065273384026827</v>
      </c>
      <c r="N219" s="3">
        <f ca="1">1-M219/MAX(M$2:M219)</f>
        <v>4.28202830111446E-2</v>
      </c>
    </row>
    <row r="220" spans="1:14" x14ac:dyDescent="0.15">
      <c r="A220" s="1">
        <v>38685</v>
      </c>
      <c r="B220">
        <v>879.25</v>
      </c>
      <c r="C220">
        <v>879.25</v>
      </c>
      <c r="D220">
        <v>870.56</v>
      </c>
      <c r="E220" s="2">
        <v>871.31</v>
      </c>
      <c r="F220" s="19">
        <v>3597357312</v>
      </c>
      <c r="G220" s="3">
        <f t="shared" si="9"/>
        <v>-1.0066237204176431E-2</v>
      </c>
      <c r="H220" s="3">
        <f>1-E220/MAX(E$2:E220)</f>
        <v>0.16937405860931576</v>
      </c>
      <c r="I220" s="3">
        <f ca="1">IFERROR(E220/AVERAGE(OFFSET(E220,0,0,-计算结果!B$18,1))-1,E220/AVERAGE(OFFSET(E220,0,0,-ROW(),1))-1)</f>
        <v>-2.1752449615944913E-3</v>
      </c>
      <c r="J220" s="4" t="str">
        <f ca="1">IF(OR(AND(I220&lt;计算结果!B$19,I220&gt;计算结果!B$20),I220&lt;计算结果!B$21),"买","卖")</f>
        <v>卖</v>
      </c>
      <c r="K220" s="4">
        <f t="shared" ca="1" si="10"/>
        <v>1</v>
      </c>
      <c r="L220" s="3">
        <f ca="1">IF(J219="买",E220/E219-1,0)-IF(K220=1,计算结果!B$17,0)</f>
        <v>-1.0066237204176431E-2</v>
      </c>
      <c r="M220" s="2">
        <f t="shared" ca="1" si="11"/>
        <v>0.99639539546183298</v>
      </c>
      <c r="N220" s="3">
        <f ca="1">1-M220/MAX(M$2:M220)</f>
        <v>5.2455481089380918E-2</v>
      </c>
    </row>
    <row r="221" spans="1:14" x14ac:dyDescent="0.15">
      <c r="A221" s="1">
        <v>38686</v>
      </c>
      <c r="B221">
        <v>870.45</v>
      </c>
      <c r="C221">
        <v>873.93</v>
      </c>
      <c r="D221">
        <v>866.98</v>
      </c>
      <c r="E221" s="2">
        <v>873.83</v>
      </c>
      <c r="F221" s="19">
        <v>3676845312</v>
      </c>
      <c r="G221" s="3">
        <f t="shared" si="9"/>
        <v>2.8921968071067283E-3</v>
      </c>
      <c r="H221" s="3">
        <f>1-E221/MAX(E$2:E221)</f>
        <v>0.16697172491372569</v>
      </c>
      <c r="I221" s="3">
        <f ca="1">IFERROR(E221/AVERAGE(OFFSET(E221,0,0,-计算结果!B$18,1))-1,E221/AVERAGE(OFFSET(E221,0,0,-ROW(),1))-1)</f>
        <v>9.9915739847400431E-4</v>
      </c>
      <c r="J221" s="4" t="str">
        <f ca="1">IF(OR(AND(I221&lt;计算结果!B$19,I221&gt;计算结果!B$20),I221&lt;计算结果!B$21),"买","卖")</f>
        <v>买</v>
      </c>
      <c r="K221" s="4">
        <f t="shared" ca="1" si="10"/>
        <v>1</v>
      </c>
      <c r="L221" s="3">
        <f ca="1">IF(J220="买",E221/E220-1,0)-IF(K221=1,计算结果!B$17,0)</f>
        <v>0</v>
      </c>
      <c r="M221" s="2">
        <f t="shared" ca="1" si="11"/>
        <v>0.99639539546183298</v>
      </c>
      <c r="N221" s="3">
        <f ca="1">1-M221/MAX(M$2:M221)</f>
        <v>5.2455481089380918E-2</v>
      </c>
    </row>
    <row r="222" spans="1:14" x14ac:dyDescent="0.15">
      <c r="A222" s="1">
        <v>38687</v>
      </c>
      <c r="B222">
        <v>873.47</v>
      </c>
      <c r="C222">
        <v>877.31</v>
      </c>
      <c r="D222">
        <v>870.7</v>
      </c>
      <c r="E222" s="2">
        <v>873.07</v>
      </c>
      <c r="F222" s="19">
        <v>3355703040</v>
      </c>
      <c r="G222" s="3">
        <f t="shared" si="9"/>
        <v>-8.6973438769555322E-4</v>
      </c>
      <c r="H222" s="3">
        <f>1-E222/MAX(E$2:E222)</f>
        <v>0.16769623825049096</v>
      </c>
      <c r="I222" s="3">
        <f ca="1">IFERROR(E222/AVERAGE(OFFSET(E222,0,0,-计算结果!B$18,1))-1,E222/AVERAGE(OFFSET(E222,0,0,-ROW(),1))-1)</f>
        <v>3.9658718584156816E-4</v>
      </c>
      <c r="J222" s="4" t="str">
        <f ca="1">IF(OR(AND(I222&lt;计算结果!B$19,I222&gt;计算结果!B$20),I222&lt;计算结果!B$21),"买","卖")</f>
        <v>买</v>
      </c>
      <c r="K222" s="4" t="str">
        <f t="shared" ca="1" si="10"/>
        <v/>
      </c>
      <c r="L222" s="3">
        <f ca="1">IF(J221="买",E222/E221-1,0)-IF(K222=1,计算结果!B$17,0)</f>
        <v>-8.6973438769555322E-4</v>
      </c>
      <c r="M222" s="2">
        <f t="shared" ca="1" si="11"/>
        <v>0.99552879612265832</v>
      </c>
      <c r="N222" s="3">
        <f ca="1">1-M222/MAX(M$2:M222)</f>
        <v>5.327959314134989E-2</v>
      </c>
    </row>
    <row r="223" spans="1:14" x14ac:dyDescent="0.15">
      <c r="A223" s="1">
        <v>38688</v>
      </c>
      <c r="B223">
        <v>872.93</v>
      </c>
      <c r="C223">
        <v>875.83</v>
      </c>
      <c r="D223">
        <v>866.37</v>
      </c>
      <c r="E223" s="2">
        <v>869.94</v>
      </c>
      <c r="F223" s="19">
        <v>3937214208</v>
      </c>
      <c r="G223" s="3">
        <f t="shared" si="9"/>
        <v>-3.5850504541445893E-3</v>
      </c>
      <c r="H223" s="3">
        <f>1-E223/MAX(E$2:E223)</f>
        <v>0.17068008922953726</v>
      </c>
      <c r="I223" s="3">
        <f ca="1">IFERROR(E223/AVERAGE(OFFSET(E223,0,0,-计算结果!B$18,1))-1,E223/AVERAGE(OFFSET(E223,0,0,-ROW(),1))-1)</f>
        <v>-2.4545387945175134E-3</v>
      </c>
      <c r="J223" s="4" t="str">
        <f ca="1">IF(OR(AND(I223&lt;计算结果!B$19,I223&gt;计算结果!B$20),I223&lt;计算结果!B$21),"买","卖")</f>
        <v>卖</v>
      </c>
      <c r="K223" s="4">
        <f t="shared" ca="1" si="10"/>
        <v>1</v>
      </c>
      <c r="L223" s="3">
        <f ca="1">IF(J222="买",E223/E222-1,0)-IF(K223=1,计算结果!B$17,0)</f>
        <v>-3.5850504541445893E-3</v>
      </c>
      <c r="M223" s="2">
        <f t="shared" ca="1" si="11"/>
        <v>0.99195977516000478</v>
      </c>
      <c r="N223" s="3">
        <f ca="1">1-M223/MAX(M$2:M223)</f>
        <v>5.6673633565906378E-2</v>
      </c>
    </row>
    <row r="224" spans="1:14" x14ac:dyDescent="0.15">
      <c r="A224" s="1">
        <v>38691</v>
      </c>
      <c r="B224">
        <v>869.43</v>
      </c>
      <c r="C224">
        <v>869.43</v>
      </c>
      <c r="D224">
        <v>858.86</v>
      </c>
      <c r="E224" s="2">
        <v>859.61</v>
      </c>
      <c r="F224" s="19">
        <v>4606547968</v>
      </c>
      <c r="G224" s="3">
        <f t="shared" si="9"/>
        <v>-1.1874382141297102E-2</v>
      </c>
      <c r="H224" s="3">
        <f>1-E224/MAX(E$2:E224)</f>
        <v>0.18052775076741212</v>
      </c>
      <c r="I224" s="3">
        <f ca="1">IFERROR(E224/AVERAGE(OFFSET(E224,0,0,-计算结果!B$18,1))-1,E224/AVERAGE(OFFSET(E224,0,0,-ROW(),1))-1)</f>
        <v>-1.306496251708622E-2</v>
      </c>
      <c r="J224" s="4" t="str">
        <f ca="1">IF(OR(AND(I224&lt;计算结果!B$19,I224&gt;计算结果!B$20),I224&lt;计算结果!B$21),"买","卖")</f>
        <v>卖</v>
      </c>
      <c r="K224" s="4" t="str">
        <f t="shared" ca="1" si="10"/>
        <v/>
      </c>
      <c r="L224" s="3">
        <f ca="1">IF(J223="买",E224/E223-1,0)-IF(K224=1,计算结果!B$17,0)</f>
        <v>0</v>
      </c>
      <c r="M224" s="2">
        <f t="shared" ca="1" si="11"/>
        <v>0.99195977516000478</v>
      </c>
      <c r="N224" s="3">
        <f ca="1">1-M224/MAX(M$2:M224)</f>
        <v>5.6673633565906378E-2</v>
      </c>
    </row>
    <row r="225" spans="1:14" x14ac:dyDescent="0.15">
      <c r="A225" s="1">
        <v>38692</v>
      </c>
      <c r="B225">
        <v>858.11</v>
      </c>
      <c r="C225">
        <v>867.19</v>
      </c>
      <c r="D225">
        <v>855.72</v>
      </c>
      <c r="E225" s="2">
        <v>866.08</v>
      </c>
      <c r="F225" s="19">
        <v>4737134592</v>
      </c>
      <c r="G225" s="3">
        <f t="shared" si="9"/>
        <v>7.5266690708577499E-3</v>
      </c>
      <c r="H225" s="3">
        <f>1-E225/MAX(E$2:E225)</f>
        <v>0.17435985433468704</v>
      </c>
      <c r="I225" s="3">
        <f ca="1">IFERROR(E225/AVERAGE(OFFSET(E225,0,0,-计算结果!B$18,1))-1,E225/AVERAGE(OFFSET(E225,0,0,-ROW(),1))-1)</f>
        <v>-5.8338413817555779E-3</v>
      </c>
      <c r="J225" s="4" t="str">
        <f ca="1">IF(OR(AND(I225&lt;计算结果!B$19,I225&gt;计算结果!B$20),I225&lt;计算结果!B$21),"买","卖")</f>
        <v>卖</v>
      </c>
      <c r="K225" s="4" t="str">
        <f t="shared" ca="1" si="10"/>
        <v/>
      </c>
      <c r="L225" s="3">
        <f ca="1">IF(J224="买",E225/E224-1,0)-IF(K225=1,计算结果!B$17,0)</f>
        <v>0</v>
      </c>
      <c r="M225" s="2">
        <f t="shared" ca="1" si="11"/>
        <v>0.99195977516000478</v>
      </c>
      <c r="N225" s="3">
        <f ca="1">1-M225/MAX(M$2:M225)</f>
        <v>5.6673633565906378E-2</v>
      </c>
    </row>
    <row r="226" spans="1:14" x14ac:dyDescent="0.15">
      <c r="A226" s="1">
        <v>38693</v>
      </c>
      <c r="B226">
        <v>865.72</v>
      </c>
      <c r="C226">
        <v>874</v>
      </c>
      <c r="D226">
        <v>865.02</v>
      </c>
      <c r="E226" s="2">
        <v>873.84</v>
      </c>
      <c r="F226" s="19">
        <v>4368779264</v>
      </c>
      <c r="G226" s="3">
        <f t="shared" si="9"/>
        <v>8.9599113245888429E-3</v>
      </c>
      <c r="H226" s="3">
        <f>1-E226/MAX(E$2:E226)</f>
        <v>0.16696219184350514</v>
      </c>
      <c r="I226" s="3">
        <f ca="1">IFERROR(E226/AVERAGE(OFFSET(E226,0,0,-计算结果!B$18,1))-1,E226/AVERAGE(OFFSET(E226,0,0,-ROW(),1))-1)</f>
        <v>2.4952246562612856E-3</v>
      </c>
      <c r="J226" s="4" t="str">
        <f ca="1">IF(OR(AND(I226&lt;计算结果!B$19,I226&gt;计算结果!B$20),I226&lt;计算结果!B$21),"买","卖")</f>
        <v>买</v>
      </c>
      <c r="K226" s="4">
        <f t="shared" ca="1" si="10"/>
        <v>1</v>
      </c>
      <c r="L226" s="3">
        <f ca="1">IF(J225="买",E226/E225-1,0)-IF(K226=1,计算结果!B$17,0)</f>
        <v>0</v>
      </c>
      <c r="M226" s="2">
        <f t="shared" ca="1" si="11"/>
        <v>0.99195977516000478</v>
      </c>
      <c r="N226" s="3">
        <f ca="1">1-M226/MAX(M$2:M226)</f>
        <v>5.6673633565906378E-2</v>
      </c>
    </row>
    <row r="227" spans="1:14" x14ac:dyDescent="0.15">
      <c r="A227" s="1">
        <v>38694</v>
      </c>
      <c r="B227">
        <v>874.13</v>
      </c>
      <c r="C227">
        <v>877.97</v>
      </c>
      <c r="D227">
        <v>870.12</v>
      </c>
      <c r="E227" s="2">
        <v>874.06</v>
      </c>
      <c r="F227" s="19">
        <v>5018812928</v>
      </c>
      <c r="G227" s="3">
        <f t="shared" si="9"/>
        <v>2.5176233635448853E-4</v>
      </c>
      <c r="H227" s="3">
        <f>1-E227/MAX(E$2:E227)</f>
        <v>0.16675246429865209</v>
      </c>
      <c r="I227" s="3">
        <f ca="1">IFERROR(E227/AVERAGE(OFFSET(E227,0,0,-计算结果!B$18,1))-1,E227/AVERAGE(OFFSET(E227,0,0,-ROW(),1))-1)</f>
        <v>1.9870232099596929E-3</v>
      </c>
      <c r="J227" s="4" t="str">
        <f ca="1">IF(OR(AND(I227&lt;计算结果!B$19,I227&gt;计算结果!B$20),I227&lt;计算结果!B$21),"买","卖")</f>
        <v>买</v>
      </c>
      <c r="K227" s="4" t="str">
        <f t="shared" ca="1" si="10"/>
        <v/>
      </c>
      <c r="L227" s="3">
        <f ca="1">IF(J226="买",E227/E226-1,0)-IF(K227=1,计算结果!B$17,0)</f>
        <v>2.5176233635448853E-4</v>
      </c>
      <c r="M227" s="2">
        <f t="shared" ca="1" si="11"/>
        <v>0.99220951327056872</v>
      </c>
      <c r="N227" s="3">
        <f ca="1">1-M227/MAX(M$2:M227)</f>
        <v>5.6436139515948169E-2</v>
      </c>
    </row>
    <row r="228" spans="1:14" x14ac:dyDescent="0.15">
      <c r="A228" s="1">
        <v>38695</v>
      </c>
      <c r="B228">
        <v>873.69</v>
      </c>
      <c r="C228">
        <v>887.57</v>
      </c>
      <c r="D228">
        <v>871.26</v>
      </c>
      <c r="E228" s="2">
        <v>887.36</v>
      </c>
      <c r="F228" s="19">
        <v>5793086976</v>
      </c>
      <c r="G228" s="3">
        <f t="shared" si="9"/>
        <v>1.5216346703887718E-2</v>
      </c>
      <c r="H228" s="3">
        <f>1-E228/MAX(E$2:E228)</f>
        <v>0.1540734809052603</v>
      </c>
      <c r="I228" s="3">
        <f ca="1">IFERROR(E228/AVERAGE(OFFSET(E228,0,0,-计算结果!B$18,1))-1,E228/AVERAGE(OFFSET(E228,0,0,-ROW(),1))-1)</f>
        <v>1.5247320849700596E-2</v>
      </c>
      <c r="J228" s="4" t="str">
        <f ca="1">IF(OR(AND(I228&lt;计算结果!B$19,I228&gt;计算结果!B$20),I228&lt;计算结果!B$21),"买","卖")</f>
        <v>买</v>
      </c>
      <c r="K228" s="4" t="str">
        <f t="shared" ca="1" si="10"/>
        <v/>
      </c>
      <c r="L228" s="3">
        <f ca="1">IF(J227="买",E228/E227-1,0)-IF(K228=1,计算结果!B$17,0)</f>
        <v>1.5216346703887718E-2</v>
      </c>
      <c r="M228" s="2">
        <f t="shared" ca="1" si="11"/>
        <v>1.0073073172273894</v>
      </c>
      <c r="N228" s="3">
        <f ca="1">1-M228/MAX(M$2:M228)</f>
        <v>4.2078544677564111E-2</v>
      </c>
    </row>
    <row r="229" spans="1:14" x14ac:dyDescent="0.15">
      <c r="A229" s="1">
        <v>38698</v>
      </c>
      <c r="B229">
        <v>887.06</v>
      </c>
      <c r="C229">
        <v>890.69</v>
      </c>
      <c r="D229">
        <v>884.26</v>
      </c>
      <c r="E229" s="2">
        <v>888.52</v>
      </c>
      <c r="F229" s="19">
        <v>5082260480</v>
      </c>
      <c r="G229" s="3">
        <f t="shared" si="9"/>
        <v>1.3072484673637419E-3</v>
      </c>
      <c r="H229" s="3">
        <f>1-E229/MAX(E$2:E229)</f>
        <v>0.15296764475967128</v>
      </c>
      <c r="I229" s="3">
        <f ca="1">IFERROR(E229/AVERAGE(OFFSET(E229,0,0,-计算结果!B$18,1))-1,E229/AVERAGE(OFFSET(E229,0,0,-ROW(),1))-1)</f>
        <v>1.4935905571772823E-2</v>
      </c>
      <c r="J229" s="4" t="str">
        <f ca="1">IF(OR(AND(I229&lt;计算结果!B$19,I229&gt;计算结果!B$20),I229&lt;计算结果!B$21),"买","卖")</f>
        <v>买</v>
      </c>
      <c r="K229" s="4" t="str">
        <f t="shared" ca="1" si="10"/>
        <v/>
      </c>
      <c r="L229" s="3">
        <f ca="1">IF(J228="买",E229/E228-1,0)-IF(K229=1,计算结果!B$17,0)</f>
        <v>1.3072484673637419E-3</v>
      </c>
      <c r="M229" s="2">
        <f t="shared" ca="1" si="11"/>
        <v>1.0086241181739992</v>
      </c>
      <c r="N229" s="3">
        <f ca="1">1-M229/MAX(M$2:M229)</f>
        <v>4.0826303323238999E-2</v>
      </c>
    </row>
    <row r="230" spans="1:14" x14ac:dyDescent="0.15">
      <c r="A230" s="1">
        <v>38699</v>
      </c>
      <c r="B230">
        <v>888</v>
      </c>
      <c r="C230">
        <v>889.22</v>
      </c>
      <c r="D230">
        <v>880.74</v>
      </c>
      <c r="E230" s="2">
        <v>889.1</v>
      </c>
      <c r="F230" s="19">
        <v>5148218368</v>
      </c>
      <c r="G230" s="3">
        <f t="shared" si="9"/>
        <v>6.5277089992354931E-4</v>
      </c>
      <c r="H230" s="3">
        <f>1-E230/MAX(E$2:E230)</f>
        <v>0.15241472668687672</v>
      </c>
      <c r="I230" s="3">
        <f ca="1">IFERROR(E230/AVERAGE(OFFSET(E230,0,0,-计算结果!B$18,1))-1,E230/AVERAGE(OFFSET(E230,0,0,-ROW(),1))-1)</f>
        <v>1.3897230437063257E-2</v>
      </c>
      <c r="J230" s="4" t="str">
        <f ca="1">IF(OR(AND(I230&lt;计算结果!B$19,I230&gt;计算结果!B$20),I230&lt;计算结果!B$21),"买","卖")</f>
        <v>买</v>
      </c>
      <c r="K230" s="4" t="str">
        <f t="shared" ca="1" si="10"/>
        <v/>
      </c>
      <c r="L230" s="3">
        <f ca="1">IF(J229="买",E230/E229-1,0)-IF(K230=1,计算结果!B$17,0)</f>
        <v>6.5277089992354931E-4</v>
      </c>
      <c r="M230" s="2">
        <f t="shared" ca="1" si="11"/>
        <v>1.0092825186473042</v>
      </c>
      <c r="N230" s="3">
        <f ca="1">1-M230/MAX(M$2:M230)</f>
        <v>4.0200182646076277E-2</v>
      </c>
    </row>
    <row r="231" spans="1:14" x14ac:dyDescent="0.15">
      <c r="A231" s="1">
        <v>38700</v>
      </c>
      <c r="B231">
        <v>888.6</v>
      </c>
      <c r="C231">
        <v>899.01</v>
      </c>
      <c r="D231">
        <v>884.37</v>
      </c>
      <c r="E231" s="2">
        <v>898.15</v>
      </c>
      <c r="F231" s="19">
        <v>6757243392</v>
      </c>
      <c r="G231" s="3">
        <f t="shared" si="9"/>
        <v>1.0178832527274695E-2</v>
      </c>
      <c r="H231" s="3">
        <f>1-E231/MAX(E$2:E231)</f>
        <v>0.14378729813723812</v>
      </c>
      <c r="I231" s="3">
        <f ca="1">IFERROR(E231/AVERAGE(OFFSET(E231,0,0,-计算结果!B$18,1))-1,E231/AVERAGE(OFFSET(E231,0,0,-ROW(),1))-1)</f>
        <v>2.318619524251031E-2</v>
      </c>
      <c r="J231" s="4" t="str">
        <f ca="1">IF(OR(AND(I231&lt;计算结果!B$19,I231&gt;计算结果!B$20),I231&lt;计算结果!B$21),"买","卖")</f>
        <v>买</v>
      </c>
      <c r="K231" s="4" t="str">
        <f t="shared" ca="1" si="10"/>
        <v/>
      </c>
      <c r="L231" s="3">
        <f ca="1">IF(J230="买",E231/E230-1,0)-IF(K231=1,计算结果!B$17,0)</f>
        <v>1.0178832527274695E-2</v>
      </c>
      <c r="M231" s="2">
        <f t="shared" ca="1" si="11"/>
        <v>1.0195558363773212</v>
      </c>
      <c r="N231" s="3">
        <f ca="1">1-M231/MAX(M$2:M231)</f>
        <v>3.0430541045521897E-2</v>
      </c>
    </row>
    <row r="232" spans="1:14" x14ac:dyDescent="0.15">
      <c r="A232" s="1">
        <v>38701</v>
      </c>
      <c r="B232">
        <v>898.38</v>
      </c>
      <c r="C232">
        <v>904.01</v>
      </c>
      <c r="D232">
        <v>895.17</v>
      </c>
      <c r="E232" s="2">
        <v>896.43</v>
      </c>
      <c r="F232" s="19">
        <v>7498123776</v>
      </c>
      <c r="G232" s="3">
        <f t="shared" si="9"/>
        <v>-1.9150475978400028E-3</v>
      </c>
      <c r="H232" s="3">
        <f>1-E232/MAX(E$2:E232)</f>
        <v>0.14542698621518058</v>
      </c>
      <c r="I232" s="3">
        <f ca="1">IFERROR(E232/AVERAGE(OFFSET(E232,0,0,-计算结果!B$18,1))-1,E232/AVERAGE(OFFSET(E232,0,0,-ROW(),1))-1)</f>
        <v>2.0415597129181062E-2</v>
      </c>
      <c r="J232" s="4" t="str">
        <f ca="1">IF(OR(AND(I232&lt;计算结果!B$19,I232&gt;计算结果!B$20),I232&lt;计算结果!B$21),"买","卖")</f>
        <v>买</v>
      </c>
      <c r="K232" s="4" t="str">
        <f t="shared" ca="1" si="10"/>
        <v/>
      </c>
      <c r="L232" s="3">
        <f ca="1">IF(J231="买",E232/E231-1,0)-IF(K232=1,计算结果!B$17,0)</f>
        <v>-1.9150475978400028E-3</v>
      </c>
      <c r="M232" s="2">
        <f t="shared" ca="1" si="11"/>
        <v>1.0176033384220031</v>
      </c>
      <c r="N232" s="3">
        <f ca="1">1-M232/MAX(M$2:M232)</f>
        <v>3.2287312708831561E-2</v>
      </c>
    </row>
    <row r="233" spans="1:14" x14ac:dyDescent="0.15">
      <c r="A233" s="1">
        <v>38702</v>
      </c>
      <c r="B233">
        <v>895.83</v>
      </c>
      <c r="C233">
        <v>902.75</v>
      </c>
      <c r="D233">
        <v>894.1</v>
      </c>
      <c r="E233" s="2">
        <v>902.56</v>
      </c>
      <c r="F233" s="19">
        <v>5418465792</v>
      </c>
      <c r="G233" s="3">
        <f t="shared" si="9"/>
        <v>6.8382361143648485E-3</v>
      </c>
      <c r="H233" s="3">
        <f>1-E233/MAX(E$2:E233)</f>
        <v>0.13958321416995567</v>
      </c>
      <c r="I233" s="3">
        <f ca="1">IFERROR(E233/AVERAGE(OFFSET(E233,0,0,-计算结果!B$18,1))-1,E233/AVERAGE(OFFSET(E233,0,0,-ROW(),1))-1)</f>
        <v>2.5257717320307682E-2</v>
      </c>
      <c r="J233" s="4" t="str">
        <f ca="1">IF(OR(AND(I233&lt;计算结果!B$19,I233&gt;计算结果!B$20),I233&lt;计算结果!B$21),"买","卖")</f>
        <v>买</v>
      </c>
      <c r="K233" s="4" t="str">
        <f t="shared" ca="1" si="10"/>
        <v/>
      </c>
      <c r="L233" s="3">
        <f ca="1">IF(J232="买",E233/E232-1,0)-IF(K233=1,计算结果!B$17,0)</f>
        <v>6.8382361143648485E-3</v>
      </c>
      <c r="M233" s="2">
        <f t="shared" ca="1" si="11"/>
        <v>1.0245619503208987</v>
      </c>
      <c r="N233" s="3">
        <f ca="1">1-M233/MAX(M$2:M233)</f>
        <v>2.5669864862268077E-2</v>
      </c>
    </row>
    <row r="234" spans="1:14" x14ac:dyDescent="0.15">
      <c r="A234" s="1">
        <v>38705</v>
      </c>
      <c r="B234">
        <v>902.05</v>
      </c>
      <c r="C234">
        <v>904.47</v>
      </c>
      <c r="D234">
        <v>898.79</v>
      </c>
      <c r="E234" s="2">
        <v>902.91</v>
      </c>
      <c r="F234" s="19">
        <v>4380561408</v>
      </c>
      <c r="G234" s="3">
        <f t="shared" si="9"/>
        <v>3.8778585357213124E-4</v>
      </c>
      <c r="H234" s="3">
        <f>1-E234/MAX(E$2:E234)</f>
        <v>0.13924955671223482</v>
      </c>
      <c r="I234" s="3">
        <f ca="1">IFERROR(E234/AVERAGE(OFFSET(E234,0,0,-计算结果!B$18,1))-1,E234/AVERAGE(OFFSET(E234,0,0,-ROW(),1))-1)</f>
        <v>2.3931282536558518E-2</v>
      </c>
      <c r="J234" s="4" t="str">
        <f ca="1">IF(OR(AND(I234&lt;计算结果!B$19,I234&gt;计算结果!B$20),I234&lt;计算结果!B$21),"买","卖")</f>
        <v>买</v>
      </c>
      <c r="K234" s="4" t="str">
        <f t="shared" ca="1" si="10"/>
        <v/>
      </c>
      <c r="L234" s="3">
        <f ca="1">IF(J233="买",E234/E233-1,0)-IF(K234=1,计算结果!B$17,0)</f>
        <v>3.8778585357213124E-4</v>
      </c>
      <c r="M234" s="2">
        <f t="shared" ca="1" si="11"/>
        <v>1.0249592609513414</v>
      </c>
      <c r="N234" s="3">
        <f ca="1">1-M234/MAX(M$2:M234)</f>
        <v>2.5292033419152649E-2</v>
      </c>
    </row>
    <row r="235" spans="1:14" x14ac:dyDescent="0.15">
      <c r="A235" s="1">
        <v>38706</v>
      </c>
      <c r="B235">
        <v>902.75</v>
      </c>
      <c r="C235">
        <v>907.32</v>
      </c>
      <c r="D235">
        <v>899.66</v>
      </c>
      <c r="E235" s="2">
        <v>907.32</v>
      </c>
      <c r="F235" s="19">
        <v>4665761792</v>
      </c>
      <c r="G235" s="3">
        <f t="shared" si="9"/>
        <v>4.8842077283450802E-3</v>
      </c>
      <c r="H235" s="3">
        <f>1-E235/MAX(E$2:E235)</f>
        <v>0.13504547274495216</v>
      </c>
      <c r="I235" s="3">
        <f ca="1">IFERROR(E235/AVERAGE(OFFSET(E235,0,0,-计算结果!B$18,1))-1,E235/AVERAGE(OFFSET(E235,0,0,-ROW(),1))-1)</f>
        <v>2.7260673427951021E-2</v>
      </c>
      <c r="J235" s="4" t="str">
        <f ca="1">IF(OR(AND(I235&lt;计算结果!B$19,I235&gt;计算结果!B$20),I235&lt;计算结果!B$21),"买","卖")</f>
        <v>买</v>
      </c>
      <c r="K235" s="4" t="str">
        <f t="shared" ca="1" si="10"/>
        <v/>
      </c>
      <c r="L235" s="3">
        <f ca="1">IF(J234="买",E235/E234-1,0)-IF(K235=1,计算结果!B$17,0)</f>
        <v>4.8842077283450802E-3</v>
      </c>
      <c r="M235" s="2">
        <f t="shared" ca="1" si="11"/>
        <v>1.0299653748949187</v>
      </c>
      <c r="N235" s="3">
        <f ca="1">1-M235/MAX(M$2:M235)</f>
        <v>2.053135723589905E-2</v>
      </c>
    </row>
    <row r="236" spans="1:14" x14ac:dyDescent="0.15">
      <c r="A236" s="1">
        <v>38707</v>
      </c>
      <c r="B236">
        <v>907.05</v>
      </c>
      <c r="C236">
        <v>910.93</v>
      </c>
      <c r="D236">
        <v>902.11</v>
      </c>
      <c r="E236" s="2">
        <v>903.14</v>
      </c>
      <c r="F236" s="19">
        <v>4892865024</v>
      </c>
      <c r="G236" s="3">
        <f t="shared" si="9"/>
        <v>-4.6069743861042456E-3</v>
      </c>
      <c r="H236" s="3">
        <f>1-E236/MAX(E$2:E236)</f>
        <v>0.13903029609716111</v>
      </c>
      <c r="I236" s="3">
        <f ca="1">IFERROR(E236/AVERAGE(OFFSET(E236,0,0,-计算结果!B$18,1))-1,E236/AVERAGE(OFFSET(E236,0,0,-ROW(),1))-1)</f>
        <v>2.1304986995363651E-2</v>
      </c>
      <c r="J236" s="4" t="str">
        <f ca="1">IF(OR(AND(I236&lt;计算结果!B$19,I236&gt;计算结果!B$20),I236&lt;计算结果!B$21),"买","卖")</f>
        <v>买</v>
      </c>
      <c r="K236" s="4" t="str">
        <f t="shared" ca="1" si="10"/>
        <v/>
      </c>
      <c r="L236" s="3">
        <f ca="1">IF(J235="买",E236/E235-1,0)-IF(K236=1,计算结果!B$17,0)</f>
        <v>-4.6069743861042456E-3</v>
      </c>
      <c r="M236" s="2">
        <f t="shared" ca="1" si="11"/>
        <v>1.0252203507942035</v>
      </c>
      <c r="N236" s="3">
        <f ca="1">1-M236/MAX(M$2:M236)</f>
        <v>2.5043744185105576E-2</v>
      </c>
    </row>
    <row r="237" spans="1:14" x14ac:dyDescent="0.15">
      <c r="A237" s="1">
        <v>38708</v>
      </c>
      <c r="B237">
        <v>902.37</v>
      </c>
      <c r="C237">
        <v>909.06</v>
      </c>
      <c r="D237">
        <v>900.66</v>
      </c>
      <c r="E237" s="2">
        <v>908.75</v>
      </c>
      <c r="F237" s="19">
        <v>4441384448</v>
      </c>
      <c r="G237" s="3">
        <f t="shared" si="9"/>
        <v>6.2116615364173899E-3</v>
      </c>
      <c r="H237" s="3">
        <f>1-E237/MAX(E$2:E237)</f>
        <v>0.13368224370340709</v>
      </c>
      <c r="I237" s="3">
        <f ca="1">IFERROR(E237/AVERAGE(OFFSET(E237,0,0,-计算结果!B$18,1))-1,E237/AVERAGE(OFFSET(E237,0,0,-ROW(),1))-1)</f>
        <v>2.5807131327143518E-2</v>
      </c>
      <c r="J237" s="4" t="str">
        <f ca="1">IF(OR(AND(I237&lt;计算结果!B$19,I237&gt;计算结果!B$20),I237&lt;计算结果!B$21),"买","卖")</f>
        <v>买</v>
      </c>
      <c r="K237" s="4" t="str">
        <f t="shared" ca="1" si="10"/>
        <v/>
      </c>
      <c r="L237" s="3">
        <f ca="1">IF(J236="买",E237/E236-1,0)-IF(K237=1,计算结果!B$17,0)</f>
        <v>6.2116615364173899E-3</v>
      </c>
      <c r="M237" s="2">
        <f t="shared" ca="1" si="11"/>
        <v>1.0315886726135841</v>
      </c>
      <c r="N237" s="3">
        <f ca="1">1-M237/MAX(M$2:M237)</f>
        <v>1.8987645911170747E-2</v>
      </c>
    </row>
    <row r="238" spans="1:14" x14ac:dyDescent="0.15">
      <c r="A238" s="1">
        <v>38709</v>
      </c>
      <c r="B238">
        <v>908.96</v>
      </c>
      <c r="C238">
        <v>915.89</v>
      </c>
      <c r="D238">
        <v>908.51</v>
      </c>
      <c r="E238" s="2">
        <v>915.89</v>
      </c>
      <c r="F238" s="19">
        <v>5799046656</v>
      </c>
      <c r="G238" s="3">
        <f t="shared" si="9"/>
        <v>7.8569463548829876E-3</v>
      </c>
      <c r="H238" s="3">
        <f>1-E238/MAX(E$2:E238)</f>
        <v>0.12687563156590209</v>
      </c>
      <c r="I238" s="3">
        <f ca="1">IFERROR(E238/AVERAGE(OFFSET(E238,0,0,-计算结果!B$18,1))-1,E238/AVERAGE(OFFSET(E238,0,0,-ROW(),1))-1)</f>
        <v>3.0984530873215288E-2</v>
      </c>
      <c r="J238" s="4" t="str">
        <f ca="1">IF(OR(AND(I238&lt;计算结果!B$19,I238&gt;计算结果!B$20),I238&lt;计算结果!B$21),"买","卖")</f>
        <v>买</v>
      </c>
      <c r="K238" s="4" t="str">
        <f t="shared" ca="1" si="10"/>
        <v/>
      </c>
      <c r="L238" s="3">
        <f ca="1">IF(J237="买",E238/E237-1,0)-IF(K238=1,计算结果!B$17,0)</f>
        <v>7.8569463548829876E-3</v>
      </c>
      <c r="M238" s="2">
        <f t="shared" ca="1" si="11"/>
        <v>1.039693809474614</v>
      </c>
      <c r="N238" s="3">
        <f ca="1">1-M238/MAX(M$2:M238)</f>
        <v>1.1279884471617319E-2</v>
      </c>
    </row>
    <row r="239" spans="1:14" x14ac:dyDescent="0.15">
      <c r="A239" s="1">
        <v>38712</v>
      </c>
      <c r="B239">
        <v>916.67</v>
      </c>
      <c r="C239">
        <v>925.01</v>
      </c>
      <c r="D239">
        <v>916.41</v>
      </c>
      <c r="E239" s="2">
        <v>922.38</v>
      </c>
      <c r="F239" s="19">
        <v>7501782528</v>
      </c>
      <c r="G239" s="3">
        <f t="shared" si="9"/>
        <v>7.0860037777462637E-3</v>
      </c>
      <c r="H239" s="3">
        <f>1-E239/MAX(E$2:E239)</f>
        <v>0.12068866899273578</v>
      </c>
      <c r="I239" s="3">
        <f ca="1">IFERROR(E239/AVERAGE(OFFSET(E239,0,0,-计算结果!B$18,1))-1,E239/AVERAGE(OFFSET(E239,0,0,-ROW(),1))-1)</f>
        <v>3.5147212033585618E-2</v>
      </c>
      <c r="J239" s="4" t="str">
        <f ca="1">IF(OR(AND(I239&lt;计算结果!B$19,I239&gt;计算结果!B$20),I239&lt;计算结果!B$21),"买","卖")</f>
        <v>买</v>
      </c>
      <c r="K239" s="4" t="str">
        <f t="shared" ca="1" si="10"/>
        <v/>
      </c>
      <c r="L239" s="3">
        <f ca="1">IF(J238="买",E239/E238-1,0)-IF(K239=1,计算结果!B$17,0)</f>
        <v>7.0860037777462637E-3</v>
      </c>
      <c r="M239" s="2">
        <f t="shared" ca="1" si="11"/>
        <v>1.0470610837362504</v>
      </c>
      <c r="N239" s="3">
        <f ca="1">1-M239/MAX(M$2:M239)</f>
        <v>4.2738099978496535E-3</v>
      </c>
    </row>
    <row r="240" spans="1:14" x14ac:dyDescent="0.15">
      <c r="A240" s="1">
        <v>38713</v>
      </c>
      <c r="B240">
        <v>922.44</v>
      </c>
      <c r="C240">
        <v>922.44</v>
      </c>
      <c r="D240">
        <v>916.01</v>
      </c>
      <c r="E240" s="2">
        <v>919.36</v>
      </c>
      <c r="F240" s="19">
        <v>5640640000</v>
      </c>
      <c r="G240" s="3">
        <f t="shared" si="9"/>
        <v>-3.2741386413408513E-3</v>
      </c>
      <c r="H240" s="3">
        <f>1-E240/MAX(E$2:E240)</f>
        <v>0.12356765619935561</v>
      </c>
      <c r="I240" s="3">
        <f ca="1">IFERROR(E240/AVERAGE(OFFSET(E240,0,0,-计算结果!B$18,1))-1,E240/AVERAGE(OFFSET(E240,0,0,-ROW(),1))-1)</f>
        <v>2.8788839568801627E-2</v>
      </c>
      <c r="J240" s="4" t="str">
        <f ca="1">IF(OR(AND(I240&lt;计算结果!B$19,I240&gt;计算结果!B$20),I240&lt;计算结果!B$21),"买","卖")</f>
        <v>买</v>
      </c>
      <c r="K240" s="4" t="str">
        <f t="shared" ca="1" si="10"/>
        <v/>
      </c>
      <c r="L240" s="3">
        <f ca="1">IF(J239="买",E240/E239-1,0)-IF(K240=1,计算结果!B$17,0)</f>
        <v>-3.2741386413408513E-3</v>
      </c>
      <c r="M240" s="2">
        <f t="shared" ca="1" si="11"/>
        <v>1.0436328605821452</v>
      </c>
      <c r="N240" s="3">
        <f ca="1">1-M240/MAX(M$2:M240)</f>
        <v>7.5339555927308455E-3</v>
      </c>
    </row>
    <row r="241" spans="1:14" x14ac:dyDescent="0.15">
      <c r="A241" s="1">
        <v>38714</v>
      </c>
      <c r="B241">
        <v>919.05</v>
      </c>
      <c r="C241">
        <v>920.98</v>
      </c>
      <c r="D241">
        <v>915.12</v>
      </c>
      <c r="E241" s="2">
        <v>920.92</v>
      </c>
      <c r="F241" s="19">
        <v>5731256320</v>
      </c>
      <c r="G241" s="3">
        <f t="shared" si="9"/>
        <v>1.6968325791855143E-3</v>
      </c>
      <c r="H241" s="3">
        <f>1-E241/MAX(E$2:E241)</f>
        <v>0.12208049724494274</v>
      </c>
      <c r="I241" s="3">
        <f ca="1">IFERROR(E241/AVERAGE(OFFSET(E241,0,0,-计算结果!B$18,1))-1,E241/AVERAGE(OFFSET(E241,0,0,-ROW(),1))-1)</f>
        <v>2.7278732900440028E-2</v>
      </c>
      <c r="J241" s="4" t="str">
        <f ca="1">IF(OR(AND(I241&lt;计算结果!B$19,I241&gt;计算结果!B$20),I241&lt;计算结果!B$21),"买","卖")</f>
        <v>买</v>
      </c>
      <c r="K241" s="4" t="str">
        <f t="shared" ca="1" si="10"/>
        <v/>
      </c>
      <c r="L241" s="3">
        <f ca="1">IF(J240="买",E241/E240-1,0)-IF(K241=1,计算结果!B$17,0)</f>
        <v>1.6968325791855143E-3</v>
      </c>
      <c r="M241" s="2">
        <f t="shared" ca="1" si="11"/>
        <v>1.0454037308206896</v>
      </c>
      <c r="N241" s="3">
        <f ca="1">1-M241/MAX(M$2:M241)</f>
        <v>5.8499068748452121E-3</v>
      </c>
    </row>
    <row r="242" spans="1:14" x14ac:dyDescent="0.15">
      <c r="A242" s="1">
        <v>38715</v>
      </c>
      <c r="B242">
        <v>921.14</v>
      </c>
      <c r="C242">
        <v>932.03</v>
      </c>
      <c r="D242">
        <v>921.14</v>
      </c>
      <c r="E242" s="2">
        <v>932.03</v>
      </c>
      <c r="F242" s="19">
        <v>8798040064</v>
      </c>
      <c r="G242" s="3">
        <f t="shared" si="9"/>
        <v>1.2064022933588214E-2</v>
      </c>
      <c r="H242" s="3">
        <f>1-E242/MAX(E$2:E242)</f>
        <v>0.11148925622986139</v>
      </c>
      <c r="I242" s="3">
        <f ca="1">IFERROR(E242/AVERAGE(OFFSET(E242,0,0,-计算结果!B$18,1))-1,E242/AVERAGE(OFFSET(E242,0,0,-ROW(),1))-1)</f>
        <v>3.5026652188934415E-2</v>
      </c>
      <c r="J242" s="4" t="str">
        <f ca="1">IF(OR(AND(I242&lt;计算结果!B$19,I242&gt;计算结果!B$20),I242&lt;计算结果!B$21),"买","卖")</f>
        <v>买</v>
      </c>
      <c r="K242" s="4" t="str">
        <f t="shared" ca="1" si="10"/>
        <v/>
      </c>
      <c r="L242" s="3">
        <f ca="1">IF(J241="买",E242/E241-1,0)-IF(K242=1,计算结果!B$17,0)</f>
        <v>1.2064022933588214E-2</v>
      </c>
      <c r="M242" s="2">
        <f t="shared" ca="1" si="11"/>
        <v>1.0580155054041691</v>
      </c>
      <c r="N242" s="3">
        <f ca="1">1-M242/MAX(M$2:M242)</f>
        <v>0</v>
      </c>
    </row>
    <row r="243" spans="1:14" x14ac:dyDescent="0.15">
      <c r="A243" s="1">
        <v>38716</v>
      </c>
      <c r="B243">
        <v>933.45</v>
      </c>
      <c r="C243">
        <v>934</v>
      </c>
      <c r="D243">
        <v>921.83</v>
      </c>
      <c r="E243" s="2">
        <v>923.45</v>
      </c>
      <c r="F243" s="19">
        <v>8517980160</v>
      </c>
      <c r="G243" s="3">
        <f t="shared" si="9"/>
        <v>-9.2057122624807919E-3</v>
      </c>
      <c r="H243" s="3">
        <f>1-E243/MAX(E$2:E243)</f>
        <v>0.11966863047913212</v>
      </c>
      <c r="I243" s="3">
        <f ca="1">IFERROR(E243/AVERAGE(OFFSET(E243,0,0,-计算结果!B$18,1))-1,E243/AVERAGE(OFFSET(E243,0,0,-ROW(),1))-1)</f>
        <v>2.1881610729507894E-2</v>
      </c>
      <c r="J243" s="4" t="str">
        <f ca="1">IF(OR(AND(I243&lt;计算结果!B$19,I243&gt;计算结果!B$20),I243&lt;计算结果!B$21),"买","卖")</f>
        <v>买</v>
      </c>
      <c r="K243" s="4" t="str">
        <f t="shared" ca="1" si="10"/>
        <v/>
      </c>
      <c r="L243" s="3">
        <f ca="1">IF(J242="买",E243/E242-1,0)-IF(K243=1,计算结果!B$17,0)</f>
        <v>-9.2057122624807919E-3</v>
      </c>
      <c r="M243" s="2">
        <f t="shared" ca="1" si="11"/>
        <v>1.0482757190921752</v>
      </c>
      <c r="N243" s="3">
        <f ca="1">1-M243/MAX(M$2:M243)</f>
        <v>9.2057122624806809E-3</v>
      </c>
    </row>
    <row r="244" spans="1:14" x14ac:dyDescent="0.15">
      <c r="A244" s="1">
        <v>38721</v>
      </c>
      <c r="B244">
        <v>926.56</v>
      </c>
      <c r="C244">
        <v>941.43</v>
      </c>
      <c r="D244">
        <v>926.41</v>
      </c>
      <c r="E244" s="2">
        <v>941.43</v>
      </c>
      <c r="F244" s="19">
        <v>11442608128</v>
      </c>
      <c r="G244" s="3">
        <f t="shared" si="9"/>
        <v>1.9470464020791445E-2</v>
      </c>
      <c r="H244" s="3">
        <f>1-E244/MAX(E$2:E244)</f>
        <v>0.10252817022250194</v>
      </c>
      <c r="I244" s="3">
        <f ca="1">IFERROR(E244/AVERAGE(OFFSET(E244,0,0,-计算结果!B$18,1))-1,E244/AVERAGE(OFFSET(E244,0,0,-ROW(),1))-1)</f>
        <v>3.7467184530689757E-2</v>
      </c>
      <c r="J244" s="4" t="str">
        <f ca="1">IF(OR(AND(I244&lt;计算结果!B$19,I244&gt;计算结果!B$20),I244&lt;计算结果!B$21),"买","卖")</f>
        <v>买</v>
      </c>
      <c r="K244" s="4" t="str">
        <f t="shared" ca="1" si="10"/>
        <v/>
      </c>
      <c r="L244" s="3">
        <f ca="1">IF(J243="买",E244/E243-1,0)-IF(K244=1,计算结果!B$17,0)</f>
        <v>1.9470464020791445E-2</v>
      </c>
      <c r="M244" s="2">
        <f t="shared" ca="1" si="11"/>
        <v>1.0686861337646287</v>
      </c>
      <c r="N244" s="3">
        <f ca="1">1-M244/MAX(M$2:M244)</f>
        <v>0</v>
      </c>
    </row>
    <row r="245" spans="1:14" x14ac:dyDescent="0.15">
      <c r="A245" s="1">
        <v>38722</v>
      </c>
      <c r="B245">
        <v>943.85</v>
      </c>
      <c r="C245">
        <v>959.63</v>
      </c>
      <c r="D245">
        <v>942.31</v>
      </c>
      <c r="E245" s="2">
        <v>959.13</v>
      </c>
      <c r="F245" s="19">
        <v>14693493760</v>
      </c>
      <c r="G245" s="3">
        <f t="shared" si="9"/>
        <v>1.8801185430674661E-2</v>
      </c>
      <c r="H245" s="3">
        <f>1-E245/MAX(E$2:E245)</f>
        <v>8.5654635932048251E-2</v>
      </c>
      <c r="I245" s="3">
        <f ca="1">IFERROR(E245/AVERAGE(OFFSET(E245,0,0,-计算结果!B$18,1))-1,E245/AVERAGE(OFFSET(E245,0,0,-ROW(),1))-1)</f>
        <v>5.1496361190169981E-2</v>
      </c>
      <c r="J245" s="4" t="str">
        <f ca="1">IF(OR(AND(I245&lt;计算结果!B$19,I245&gt;计算结果!B$20),I245&lt;计算结果!B$21),"买","卖")</f>
        <v>买</v>
      </c>
      <c r="K245" s="4" t="str">
        <f t="shared" ca="1" si="10"/>
        <v/>
      </c>
      <c r="L245" s="3">
        <f ca="1">IF(J244="买",E245/E244-1,0)-IF(K245=1,计算结果!B$17,0)</f>
        <v>1.8801185430674661E-2</v>
      </c>
      <c r="M245" s="2">
        <f t="shared" ca="1" si="11"/>
        <v>1.0887786999327282</v>
      </c>
      <c r="N245" s="3">
        <f ca="1">1-M245/MAX(M$2:M245)</f>
        <v>0</v>
      </c>
    </row>
    <row r="246" spans="1:14" x14ac:dyDescent="0.15">
      <c r="A246" s="1">
        <v>38723</v>
      </c>
      <c r="B246">
        <v>961.91</v>
      </c>
      <c r="C246">
        <v>975.63</v>
      </c>
      <c r="D246">
        <v>956.04</v>
      </c>
      <c r="E246" s="2">
        <v>970.03</v>
      </c>
      <c r="F246" s="19">
        <v>16170989568</v>
      </c>
      <c r="G246" s="3">
        <f t="shared" si="9"/>
        <v>1.136446571371974E-2</v>
      </c>
      <c r="H246" s="3">
        <f>1-E246/MAX(E$2:E246)</f>
        <v>7.5263589391599495E-2</v>
      </c>
      <c r="I246" s="3">
        <f ca="1">IFERROR(E246/AVERAGE(OFFSET(E246,0,0,-计算结果!B$18,1))-1,E246/AVERAGE(OFFSET(E246,0,0,-ROW(),1))-1)</f>
        <v>5.8118352877011059E-2</v>
      </c>
      <c r="J246" s="4" t="str">
        <f ca="1">IF(OR(AND(I246&lt;计算结果!B$19,I246&gt;计算结果!B$20),I246&lt;计算结果!B$21),"买","卖")</f>
        <v>买</v>
      </c>
      <c r="K246" s="4" t="str">
        <f t="shared" ca="1" si="10"/>
        <v/>
      </c>
      <c r="L246" s="3">
        <f ca="1">IF(J245="买",E246/E245-1,0)-IF(K246=1,计算结果!B$17,0)</f>
        <v>1.136446571371974E-2</v>
      </c>
      <c r="M246" s="2">
        <f t="shared" ca="1" si="11"/>
        <v>1.1011520881379422</v>
      </c>
      <c r="N246" s="3">
        <f ca="1">1-M246/MAX(M$2:M246)</f>
        <v>0</v>
      </c>
    </row>
    <row r="247" spans="1:14" x14ac:dyDescent="0.15">
      <c r="A247" s="1">
        <v>38726</v>
      </c>
      <c r="B247">
        <v>971.09</v>
      </c>
      <c r="C247">
        <v>976.27</v>
      </c>
      <c r="D247">
        <v>966.05</v>
      </c>
      <c r="E247" s="2">
        <v>975.25</v>
      </c>
      <c r="F247" s="19">
        <v>12626400256</v>
      </c>
      <c r="G247" s="3">
        <f t="shared" si="9"/>
        <v>5.381276867725715E-3</v>
      </c>
      <c r="H247" s="3">
        <f>1-E247/MAX(E$2:E247)</f>
        <v>7.0287326736448774E-2</v>
      </c>
      <c r="I247" s="3">
        <f ca="1">IFERROR(E247/AVERAGE(OFFSET(E247,0,0,-计算结果!B$18,1))-1,E247/AVERAGE(OFFSET(E247,0,0,-ROW(),1))-1)</f>
        <v>5.8250337739469193E-2</v>
      </c>
      <c r="J247" s="4" t="str">
        <f ca="1">IF(OR(AND(I247&lt;计算结果!B$19,I247&gt;计算结果!B$20),I247&lt;计算结果!B$21),"买","卖")</f>
        <v>买</v>
      </c>
      <c r="K247" s="4" t="str">
        <f t="shared" ca="1" si="10"/>
        <v/>
      </c>
      <c r="L247" s="3">
        <f ca="1">IF(J246="买",E247/E246-1,0)-IF(K247=1,计算结果!B$17,0)</f>
        <v>5.381276867725715E-3</v>
      </c>
      <c r="M247" s="2">
        <f t="shared" ca="1" si="11"/>
        <v>1.1070776923976868</v>
      </c>
      <c r="N247" s="3">
        <f ca="1">1-M247/MAX(M$2:M247)</f>
        <v>0</v>
      </c>
    </row>
    <row r="248" spans="1:14" x14ac:dyDescent="0.15">
      <c r="A248" s="1">
        <v>38727</v>
      </c>
      <c r="B248">
        <v>975.28</v>
      </c>
      <c r="C248">
        <v>978.28</v>
      </c>
      <c r="D248">
        <v>964.43</v>
      </c>
      <c r="E248" s="2">
        <v>978.15</v>
      </c>
      <c r="F248" s="19">
        <v>12344023040</v>
      </c>
      <c r="G248" s="3">
        <f t="shared" si="9"/>
        <v>2.9735965137143161E-3</v>
      </c>
      <c r="H248" s="3">
        <f>1-E248/MAX(E$2:E248)</f>
        <v>6.7522736372476189E-2</v>
      </c>
      <c r="I248" s="3">
        <f ca="1">IFERROR(E248/AVERAGE(OFFSET(E248,0,0,-计算结果!B$18,1))-1,E248/AVERAGE(OFFSET(E248,0,0,-ROW(),1))-1)</f>
        <v>5.5729711319831399E-2</v>
      </c>
      <c r="J248" s="4" t="str">
        <f ca="1">IF(OR(AND(I248&lt;计算结果!B$19,I248&gt;计算结果!B$20),I248&lt;计算结果!B$21),"买","卖")</f>
        <v>买</v>
      </c>
      <c r="K248" s="4" t="str">
        <f t="shared" ca="1" si="10"/>
        <v/>
      </c>
      <c r="L248" s="3">
        <f ca="1">IF(J247="买",E248/E247-1,0)-IF(K248=1,计算结果!B$17,0)</f>
        <v>2.9735965137143161E-3</v>
      </c>
      <c r="M248" s="2">
        <f t="shared" ca="1" si="11"/>
        <v>1.1103696947642114</v>
      </c>
      <c r="N248" s="3">
        <f ca="1">1-M248/MAX(M$2:M248)</f>
        <v>0</v>
      </c>
    </row>
    <row r="249" spans="1:14" x14ac:dyDescent="0.15">
      <c r="A249" s="1">
        <v>38728</v>
      </c>
      <c r="B249">
        <v>977.64</v>
      </c>
      <c r="C249">
        <v>983.39</v>
      </c>
      <c r="D249">
        <v>963.39</v>
      </c>
      <c r="E249" s="2">
        <v>973.48</v>
      </c>
      <c r="F249" s="19">
        <v>13488347136</v>
      </c>
      <c r="G249" s="3">
        <f t="shared" si="9"/>
        <v>-4.7743188672493275E-3</v>
      </c>
      <c r="H249" s="3">
        <f>1-E249/MAX(E$2:E249)</f>
        <v>7.1974680165494132E-2</v>
      </c>
      <c r="I249" s="3">
        <f ca="1">IFERROR(E249/AVERAGE(OFFSET(E249,0,0,-计算结果!B$18,1))-1,E249/AVERAGE(OFFSET(E249,0,0,-ROW(),1))-1)</f>
        <v>4.5964778025632924E-2</v>
      </c>
      <c r="J249" s="4" t="str">
        <f ca="1">IF(OR(AND(I249&lt;计算结果!B$19,I249&gt;计算结果!B$20),I249&lt;计算结果!B$21),"买","卖")</f>
        <v>买</v>
      </c>
      <c r="K249" s="4" t="str">
        <f t="shared" ca="1" si="10"/>
        <v/>
      </c>
      <c r="L249" s="3">
        <f ca="1">IF(J248="买",E249/E248-1,0)-IF(K249=1,计算结果!B$17,0)</f>
        <v>-4.7743188672493275E-3</v>
      </c>
      <c r="M249" s="2">
        <f t="shared" ca="1" si="11"/>
        <v>1.1050684357808769</v>
      </c>
      <c r="N249" s="3">
        <f ca="1">1-M249/MAX(M$2:M249)</f>
        <v>4.7743188672492165E-3</v>
      </c>
    </row>
    <row r="250" spans="1:14" x14ac:dyDescent="0.15">
      <c r="A250" s="1">
        <v>38729</v>
      </c>
      <c r="B250">
        <v>972.39</v>
      </c>
      <c r="C250">
        <v>984.08</v>
      </c>
      <c r="D250">
        <v>968.54</v>
      </c>
      <c r="E250" s="2">
        <v>983.72</v>
      </c>
      <c r="F250" s="19">
        <v>11028175872</v>
      </c>
      <c r="G250" s="3">
        <f t="shared" si="9"/>
        <v>1.0518962896002071E-2</v>
      </c>
      <c r="H250" s="3">
        <f>1-E250/MAX(E$2:E250)</f>
        <v>6.2212816259604509E-2</v>
      </c>
      <c r="I250" s="3">
        <f ca="1">IFERROR(E250/AVERAGE(OFFSET(E250,0,0,-计算结果!B$18,1))-1,E250/AVERAGE(OFFSET(E250,0,0,-ROW(),1))-1)</f>
        <v>5.1488429266207003E-2</v>
      </c>
      <c r="J250" s="4" t="str">
        <f ca="1">IF(OR(AND(I250&lt;计算结果!B$19,I250&gt;计算结果!B$20),I250&lt;计算结果!B$21),"买","卖")</f>
        <v>买</v>
      </c>
      <c r="K250" s="4" t="str">
        <f t="shared" ca="1" si="10"/>
        <v/>
      </c>
      <c r="L250" s="3">
        <f ca="1">IF(J249="买",E250/E249-1,0)-IF(K250=1,计算结果!B$17,0)</f>
        <v>1.0518962896002071E-2</v>
      </c>
      <c r="M250" s="2">
        <f t="shared" ca="1" si="11"/>
        <v>1.116692609654399</v>
      </c>
      <c r="N250" s="3">
        <f ca="1">1-M250/MAX(M$2:M250)</f>
        <v>0</v>
      </c>
    </row>
    <row r="251" spans="1:14" x14ac:dyDescent="0.15">
      <c r="A251" s="1">
        <v>38730</v>
      </c>
      <c r="B251">
        <v>985.04</v>
      </c>
      <c r="C251">
        <v>988.11</v>
      </c>
      <c r="D251">
        <v>973.68</v>
      </c>
      <c r="E251" s="2">
        <v>978.81</v>
      </c>
      <c r="F251" s="19">
        <v>11215633408</v>
      </c>
      <c r="G251" s="3">
        <f t="shared" si="9"/>
        <v>-4.9912576749482351E-3</v>
      </c>
      <c r="H251" s="3">
        <f>1-E251/MAX(E$2:E251)</f>
        <v>6.6893553737916944E-2</v>
      </c>
      <c r="I251" s="3">
        <f ca="1">IFERROR(E251/AVERAGE(OFFSET(E251,0,0,-计算结果!B$18,1))-1,E251/AVERAGE(OFFSET(E251,0,0,-ROW(),1))-1)</f>
        <v>4.152422389255217E-2</v>
      </c>
      <c r="J251" s="4" t="str">
        <f ca="1">IF(OR(AND(I251&lt;计算结果!B$19,I251&gt;计算结果!B$20),I251&lt;计算结果!B$21),"买","卖")</f>
        <v>买</v>
      </c>
      <c r="K251" s="4" t="str">
        <f t="shared" ca="1" si="10"/>
        <v/>
      </c>
      <c r="L251" s="3">
        <f ca="1">IF(J250="买",E251/E250-1,0)-IF(K251=1,计算结果!B$17,0)</f>
        <v>-4.9912576749482351E-3</v>
      </c>
      <c r="M251" s="2">
        <f t="shared" ca="1" si="11"/>
        <v>1.1111189090959035</v>
      </c>
      <c r="N251" s="3">
        <f ca="1">1-M251/MAX(M$2:M251)</f>
        <v>4.9912576749482351E-3</v>
      </c>
    </row>
    <row r="252" spans="1:14" x14ac:dyDescent="0.15">
      <c r="A252" s="1">
        <v>38733</v>
      </c>
      <c r="B252">
        <v>977.89</v>
      </c>
      <c r="C252">
        <v>977.89</v>
      </c>
      <c r="D252">
        <v>960.88</v>
      </c>
      <c r="E252" s="2">
        <v>961.44</v>
      </c>
      <c r="F252" s="19">
        <v>9896152064</v>
      </c>
      <c r="G252" s="3">
        <f t="shared" si="9"/>
        <v>-1.7746038557023169E-2</v>
      </c>
      <c r="H252" s="3">
        <f>1-E252/MAX(E$2:E252)</f>
        <v>8.3452496711090784E-2</v>
      </c>
      <c r="I252" s="3">
        <f ca="1">IFERROR(E252/AVERAGE(OFFSET(E252,0,0,-计算结果!B$18,1))-1,E252/AVERAGE(OFFSET(E252,0,0,-ROW(),1))-1)</f>
        <v>1.9513769920846968E-2</v>
      </c>
      <c r="J252" s="4" t="str">
        <f ca="1">IF(OR(AND(I252&lt;计算结果!B$19,I252&gt;计算结果!B$20),I252&lt;计算结果!B$21),"买","卖")</f>
        <v>买</v>
      </c>
      <c r="K252" s="4" t="str">
        <f t="shared" ca="1" si="10"/>
        <v/>
      </c>
      <c r="L252" s="3">
        <f ca="1">IF(J251="买",E252/E251-1,0)-IF(K252=1,计算结果!B$17,0)</f>
        <v>-1.7746038557023169E-2</v>
      </c>
      <c r="M252" s="2">
        <f t="shared" ca="1" si="11"/>
        <v>1.0914009500936501</v>
      </c>
      <c r="N252" s="3">
        <f ca="1">1-M252/MAX(M$2:M252)</f>
        <v>2.2648721180823728E-2</v>
      </c>
    </row>
    <row r="253" spans="1:14" x14ac:dyDescent="0.15">
      <c r="A253" s="1">
        <v>38734</v>
      </c>
      <c r="B253">
        <v>959.4</v>
      </c>
      <c r="C253">
        <v>965.98</v>
      </c>
      <c r="D253">
        <v>952.23</v>
      </c>
      <c r="E253" s="2">
        <v>964.29</v>
      </c>
      <c r="F253" s="19">
        <v>8076119040</v>
      </c>
      <c r="G253" s="3">
        <f t="shared" si="9"/>
        <v>2.9643035446829114E-3</v>
      </c>
      <c r="H253" s="3">
        <f>1-E253/MAX(E$2:E253)</f>
        <v>8.0735571698221209E-2</v>
      </c>
      <c r="I253" s="3">
        <f ca="1">IFERROR(E253/AVERAGE(OFFSET(E253,0,0,-计算结果!B$18,1))-1,E253/AVERAGE(OFFSET(E253,0,0,-ROW(),1))-1)</f>
        <v>1.9115587743994356E-2</v>
      </c>
      <c r="J253" s="4" t="str">
        <f ca="1">IF(OR(AND(I253&lt;计算结果!B$19,I253&gt;计算结果!B$20),I253&lt;计算结果!B$21),"买","卖")</f>
        <v>买</v>
      </c>
      <c r="K253" s="4" t="str">
        <f t="shared" ca="1" si="10"/>
        <v/>
      </c>
      <c r="L253" s="3">
        <f ca="1">IF(J252="买",E253/E252-1,0)-IF(K253=1,计算结果!B$17,0)</f>
        <v>2.9643035446829114E-3</v>
      </c>
      <c r="M253" s="2">
        <f t="shared" ca="1" si="11"/>
        <v>1.094636193798683</v>
      </c>
      <c r="N253" s="3">
        <f ca="1">1-M253/MAX(M$2:M253)</f>
        <v>1.9751555320619563E-2</v>
      </c>
    </row>
    <row r="254" spans="1:14" x14ac:dyDescent="0.15">
      <c r="A254" s="1">
        <v>38735</v>
      </c>
      <c r="B254">
        <v>964.16</v>
      </c>
      <c r="C254">
        <v>984.67</v>
      </c>
      <c r="D254">
        <v>963.08</v>
      </c>
      <c r="E254" s="2">
        <v>983.62</v>
      </c>
      <c r="F254" s="19">
        <v>10389841920</v>
      </c>
      <c r="G254" s="3">
        <f t="shared" si="9"/>
        <v>2.0045836833317843E-2</v>
      </c>
      <c r="H254" s="3">
        <f>1-E254/MAX(E$2:E254)</f>
        <v>6.2308146961810529E-2</v>
      </c>
      <c r="I254" s="3">
        <f ca="1">IFERROR(E254/AVERAGE(OFFSET(E254,0,0,-计算结果!B$18,1))-1,E254/AVERAGE(OFFSET(E254,0,0,-ROW(),1))-1)</f>
        <v>3.4655533823083617E-2</v>
      </c>
      <c r="J254" s="4" t="str">
        <f ca="1">IF(OR(AND(I254&lt;计算结果!B$19,I254&gt;计算结果!B$20),I254&lt;计算结果!B$21),"买","卖")</f>
        <v>买</v>
      </c>
      <c r="K254" s="4" t="str">
        <f t="shared" ca="1" si="10"/>
        <v/>
      </c>
      <c r="L254" s="3">
        <f ca="1">IF(J253="买",E254/E253-1,0)-IF(K254=1,计算结果!B$17,0)</f>
        <v>2.0045836833317843E-2</v>
      </c>
      <c r="M254" s="2">
        <f t="shared" ca="1" si="11"/>
        <v>1.1165790923314156</v>
      </c>
      <c r="N254" s="3">
        <f ca="1">1-M254/MAX(M$2:M254)</f>
        <v>1.0165494246305862E-4</v>
      </c>
    </row>
    <row r="255" spans="1:14" x14ac:dyDescent="0.15">
      <c r="A255" s="1">
        <v>38736</v>
      </c>
      <c r="B255">
        <v>985.23</v>
      </c>
      <c r="C255">
        <v>992.27</v>
      </c>
      <c r="D255">
        <v>978.28</v>
      </c>
      <c r="E255" s="2">
        <v>991.22</v>
      </c>
      <c r="F255" s="19">
        <v>12714862592</v>
      </c>
      <c r="G255" s="3">
        <f t="shared" si="9"/>
        <v>7.7265610703320942E-3</v>
      </c>
      <c r="H255" s="3">
        <f>1-E255/MAX(E$2:E255)</f>
        <v>5.5063013594158106E-2</v>
      </c>
      <c r="I255" s="3">
        <f ca="1">IFERROR(E255/AVERAGE(OFFSET(E255,0,0,-计算结果!B$18,1))-1,E255/AVERAGE(OFFSET(E255,0,0,-ROW(),1))-1)</f>
        <v>3.7649029346422891E-2</v>
      </c>
      <c r="J255" s="4" t="str">
        <f ca="1">IF(OR(AND(I255&lt;计算结果!B$19,I255&gt;计算结果!B$20),I255&lt;计算结果!B$21),"买","卖")</f>
        <v>买</v>
      </c>
      <c r="K255" s="4" t="str">
        <f t="shared" ca="1" si="10"/>
        <v/>
      </c>
      <c r="L255" s="3">
        <f ca="1">IF(J254="买",E255/E254-1,0)-IF(K255=1,计算结果!B$17,0)</f>
        <v>7.7265610703320942E-3</v>
      </c>
      <c r="M255" s="2">
        <f t="shared" ca="1" si="11"/>
        <v>1.1252064088781704</v>
      </c>
      <c r="N255" s="3">
        <f ca="1">1-M255/MAX(M$2:M255)</f>
        <v>0</v>
      </c>
    </row>
    <row r="256" spans="1:14" x14ac:dyDescent="0.15">
      <c r="A256" s="1">
        <v>38737</v>
      </c>
      <c r="B256">
        <v>991.57</v>
      </c>
      <c r="C256">
        <v>994.5</v>
      </c>
      <c r="D256">
        <v>987.06</v>
      </c>
      <c r="E256" s="2">
        <v>993.34</v>
      </c>
      <c r="F256" s="19">
        <v>12929890304</v>
      </c>
      <c r="G256" s="3">
        <f t="shared" si="9"/>
        <v>2.1387784750106498E-3</v>
      </c>
      <c r="H256" s="3">
        <f>1-E256/MAX(E$2:E256)</f>
        <v>5.30420027073919E-2</v>
      </c>
      <c r="I256" s="3">
        <f ca="1">IFERROR(E256/AVERAGE(OFFSET(E256,0,0,-计算结果!B$18,1))-1,E256/AVERAGE(OFFSET(E256,0,0,-ROW(),1))-1)</f>
        <v>3.5205433055138347E-2</v>
      </c>
      <c r="J256" s="4" t="str">
        <f ca="1">IF(OR(AND(I256&lt;计算结果!B$19,I256&gt;计算结果!B$20),I256&lt;计算结果!B$21),"买","卖")</f>
        <v>买</v>
      </c>
      <c r="K256" s="4" t="str">
        <f t="shared" ca="1" si="10"/>
        <v/>
      </c>
      <c r="L256" s="3">
        <f ca="1">IF(J255="买",E256/E255-1,0)-IF(K256=1,计算结果!B$17,0)</f>
        <v>2.1387784750106498E-3</v>
      </c>
      <c r="M256" s="2">
        <f t="shared" ca="1" si="11"/>
        <v>1.127612976125423</v>
      </c>
      <c r="N256" s="3">
        <f ca="1">1-M256/MAX(M$2:M256)</f>
        <v>0</v>
      </c>
    </row>
    <row r="257" spans="1:14" x14ac:dyDescent="0.15">
      <c r="A257" s="1">
        <v>38740</v>
      </c>
      <c r="B257">
        <v>993.74</v>
      </c>
      <c r="C257">
        <v>997.33</v>
      </c>
      <c r="D257">
        <v>989.34</v>
      </c>
      <c r="E257" s="2">
        <v>996.16</v>
      </c>
      <c r="F257" s="19">
        <v>11459294208</v>
      </c>
      <c r="G257" s="3">
        <f t="shared" si="9"/>
        <v>2.8389071214287576E-3</v>
      </c>
      <c r="H257" s="3">
        <f>1-E257/MAX(E$2:E257)</f>
        <v>5.0353676905184108E-2</v>
      </c>
      <c r="I257" s="3">
        <f ca="1">IFERROR(E257/AVERAGE(OFFSET(E257,0,0,-计算结果!B$18,1))-1,E257/AVERAGE(OFFSET(E257,0,0,-ROW(),1))-1)</f>
        <v>3.3728567615386673E-2</v>
      </c>
      <c r="J257" s="4" t="str">
        <f ca="1">IF(OR(AND(I257&lt;计算结果!B$19,I257&gt;计算结果!B$20),I257&lt;计算结果!B$21),"买","卖")</f>
        <v>买</v>
      </c>
      <c r="K257" s="4" t="str">
        <f t="shared" ca="1" si="10"/>
        <v/>
      </c>
      <c r="L257" s="3">
        <f ca="1">IF(J256="买",E257/E256-1,0)-IF(K257=1,计算结果!B$17,0)</f>
        <v>2.8389071214287576E-3</v>
      </c>
      <c r="M257" s="2">
        <f t="shared" ca="1" si="11"/>
        <v>1.130814164633561</v>
      </c>
      <c r="N257" s="3">
        <f ca="1">1-M257/MAX(M$2:M257)</f>
        <v>0</v>
      </c>
    </row>
    <row r="258" spans="1:14" x14ac:dyDescent="0.15">
      <c r="A258" s="1">
        <v>38741</v>
      </c>
      <c r="B258">
        <v>997.79</v>
      </c>
      <c r="C258">
        <v>1006.15</v>
      </c>
      <c r="D258">
        <v>993.39</v>
      </c>
      <c r="E258" s="2">
        <v>999.09</v>
      </c>
      <c r="F258" s="19">
        <v>13914240000</v>
      </c>
      <c r="G258" s="3">
        <f t="shared" si="9"/>
        <v>2.94129457115333E-3</v>
      </c>
      <c r="H258" s="3">
        <f>1-E258/MAX(E$2:E258)</f>
        <v>4.7560487330549628E-2</v>
      </c>
      <c r="I258" s="3">
        <f ca="1">IFERROR(E258/AVERAGE(OFFSET(E258,0,0,-计算结果!B$18,1))-1,E258/AVERAGE(OFFSET(E258,0,0,-ROW(),1))-1)</f>
        <v>3.2025369629441025E-2</v>
      </c>
      <c r="J258" s="4" t="str">
        <f ca="1">IF(OR(AND(I258&lt;计算结果!B$19,I258&gt;计算结果!B$20),I258&lt;计算结果!B$21),"买","卖")</f>
        <v>买</v>
      </c>
      <c r="K258" s="4" t="str">
        <f t="shared" ca="1" si="10"/>
        <v/>
      </c>
      <c r="L258" s="3">
        <f ca="1">IF(J257="买",E258/E257-1,0)-IF(K258=1,计算结果!B$17,0)</f>
        <v>2.94129457115333E-3</v>
      </c>
      <c r="M258" s="2">
        <f t="shared" ca="1" si="11"/>
        <v>1.134140222196981</v>
      </c>
      <c r="N258" s="3">
        <f ca="1">1-M258/MAX(M$2:M258)</f>
        <v>0</v>
      </c>
    </row>
    <row r="259" spans="1:14" x14ac:dyDescent="0.15">
      <c r="A259" s="1">
        <v>38742</v>
      </c>
      <c r="B259">
        <v>998.83</v>
      </c>
      <c r="C259">
        <v>1009.65</v>
      </c>
      <c r="D259">
        <v>989.51</v>
      </c>
      <c r="E259" s="2">
        <v>1009.6</v>
      </c>
      <c r="F259" s="19">
        <v>11644197888</v>
      </c>
      <c r="G259" s="3">
        <f t="shared" ref="G259:G322" si="12">E259/E258-1</f>
        <v>1.0519572811258149E-2</v>
      </c>
      <c r="H259" s="3">
        <f>1-E259/MAX(E$2:E259)</f>
        <v>3.7541230528704062E-2</v>
      </c>
      <c r="I259" s="3">
        <f ca="1">IFERROR(E259/AVERAGE(OFFSET(E259,0,0,-计算结果!B$18,1))-1,E259/AVERAGE(OFFSET(E259,0,0,-ROW(),1))-1)</f>
        <v>3.7601403201052541E-2</v>
      </c>
      <c r="J259" s="4" t="str">
        <f ca="1">IF(OR(AND(I259&lt;计算结果!B$19,I259&gt;计算结果!B$20),I259&lt;计算结果!B$21),"买","卖")</f>
        <v>买</v>
      </c>
      <c r="K259" s="4" t="str">
        <f t="shared" ca="1" si="10"/>
        <v/>
      </c>
      <c r="L259" s="3">
        <f ca="1">IF(J258="买",E259/E258-1,0)-IF(K259=1,计算结果!B$17,0)</f>
        <v>1.0519572811258149E-2</v>
      </c>
      <c r="M259" s="2">
        <f t="shared" ca="1" si="11"/>
        <v>1.1460708928425587</v>
      </c>
      <c r="N259" s="3">
        <f ca="1">1-M259/MAX(M$2:M259)</f>
        <v>0</v>
      </c>
    </row>
    <row r="260" spans="1:14" x14ac:dyDescent="0.15">
      <c r="A260" s="1">
        <v>38754</v>
      </c>
      <c r="B260">
        <v>1013.42</v>
      </c>
      <c r="C260">
        <v>1033.3499999999999</v>
      </c>
      <c r="D260">
        <v>1012.81</v>
      </c>
      <c r="E260" s="2">
        <v>1033.23</v>
      </c>
      <c r="F260" s="19">
        <v>13466978304</v>
      </c>
      <c r="G260" s="3">
        <f t="shared" si="12"/>
        <v>2.3405309033280419E-2</v>
      </c>
      <c r="H260" s="3">
        <f>1-E260/MAX(E$2:E260)</f>
        <v>1.5014585597437513E-2</v>
      </c>
      <c r="I260" s="3">
        <f ca="1">IFERROR(E260/AVERAGE(OFFSET(E260,0,0,-计算结果!B$18,1))-1,E260/AVERAGE(OFFSET(E260,0,0,-ROW(),1))-1)</f>
        <v>5.5786287484161701E-2</v>
      </c>
      <c r="J260" s="4" t="str">
        <f ca="1">IF(OR(AND(I260&lt;计算结果!B$19,I260&gt;计算结果!B$20),I260&lt;计算结果!B$21),"买","卖")</f>
        <v>买</v>
      </c>
      <c r="K260" s="4" t="str">
        <f t="shared" ref="K260:K323" ca="1" si="13">IF(J259&lt;&gt;J260,1,"")</f>
        <v/>
      </c>
      <c r="L260" s="3">
        <f ca="1">IF(J259="买",E260/E259-1,0)-IF(K260=1,计算结果!B$17,0)</f>
        <v>2.3405309033280419E-2</v>
      </c>
      <c r="M260" s="2">
        <f t="shared" ref="M260:M323" ca="1" si="14">IFERROR(M259*(1+L260),M259)</f>
        <v>1.1728950362635864</v>
      </c>
      <c r="N260" s="3">
        <f ca="1">1-M260/MAX(M$2:M260)</f>
        <v>0</v>
      </c>
    </row>
    <row r="261" spans="1:14" x14ac:dyDescent="0.15">
      <c r="A261" s="1">
        <v>38755</v>
      </c>
      <c r="B261">
        <v>1034.68</v>
      </c>
      <c r="C261">
        <v>1038.5</v>
      </c>
      <c r="D261">
        <v>1019.94</v>
      </c>
      <c r="E261" s="2">
        <v>1029.94</v>
      </c>
      <c r="F261" s="19">
        <v>17669257216</v>
      </c>
      <c r="G261" s="3">
        <f t="shared" si="12"/>
        <v>-3.1841893866805249E-3</v>
      </c>
      <c r="H261" s="3">
        <f>1-E261/MAX(E$2:E261)</f>
        <v>1.8150965700013288E-2</v>
      </c>
      <c r="I261" s="3">
        <f ca="1">IFERROR(E261/AVERAGE(OFFSET(E261,0,0,-计算结果!B$18,1))-1,E261/AVERAGE(OFFSET(E261,0,0,-ROW(),1))-1)</f>
        <v>4.6100509368900644E-2</v>
      </c>
      <c r="J261" s="4" t="str">
        <f ca="1">IF(OR(AND(I261&lt;计算结果!B$19,I261&gt;计算结果!B$20),I261&lt;计算结果!B$21),"买","卖")</f>
        <v>买</v>
      </c>
      <c r="K261" s="4" t="str">
        <f t="shared" ca="1" si="13"/>
        <v/>
      </c>
      <c r="L261" s="3">
        <f ca="1">IF(J260="买",E261/E260-1,0)-IF(K261=1,计算结果!B$17,0)</f>
        <v>-3.1841893866805249E-3</v>
      </c>
      <c r="M261" s="2">
        <f t="shared" ca="1" si="14"/>
        <v>1.1691603163374256</v>
      </c>
      <c r="N261" s="3">
        <f ca="1">1-M261/MAX(M$2:M261)</f>
        <v>3.1841893866805249E-3</v>
      </c>
    </row>
    <row r="262" spans="1:14" x14ac:dyDescent="0.15">
      <c r="A262" s="1">
        <v>38756</v>
      </c>
      <c r="B262">
        <v>1028.44</v>
      </c>
      <c r="C262">
        <v>1033.4000000000001</v>
      </c>
      <c r="D262">
        <v>1022.94</v>
      </c>
      <c r="E262" s="2">
        <v>1033.07</v>
      </c>
      <c r="F262" s="19">
        <v>13692515328</v>
      </c>
      <c r="G262" s="3">
        <f t="shared" si="12"/>
        <v>3.0390119812804262E-3</v>
      </c>
      <c r="H262" s="3">
        <f>1-E262/MAX(E$2:E262)</f>
        <v>1.5167114720967101E-2</v>
      </c>
      <c r="I262" s="3">
        <f ca="1">IFERROR(E262/AVERAGE(OFFSET(E262,0,0,-计算结果!B$18,1))-1,E262/AVERAGE(OFFSET(E262,0,0,-ROW(),1))-1)</f>
        <v>4.3881714894880686E-2</v>
      </c>
      <c r="J262" s="4" t="str">
        <f ca="1">IF(OR(AND(I262&lt;计算结果!B$19,I262&gt;计算结果!B$20),I262&lt;计算结果!B$21),"买","卖")</f>
        <v>买</v>
      </c>
      <c r="K262" s="4" t="str">
        <f t="shared" ca="1" si="13"/>
        <v/>
      </c>
      <c r="L262" s="3">
        <f ca="1">IF(J261="买",E262/E261-1,0)-IF(K262=1,计算结果!B$17,0)</f>
        <v>3.0390119812804262E-3</v>
      </c>
      <c r="M262" s="2">
        <f t="shared" ca="1" si="14"/>
        <v>1.1727134085468127</v>
      </c>
      <c r="N262" s="3">
        <f ca="1">1-M262/MAX(M$2:M262)</f>
        <v>1.5485419509686515E-4</v>
      </c>
    </row>
    <row r="263" spans="1:14" x14ac:dyDescent="0.15">
      <c r="A263" s="1">
        <v>38757</v>
      </c>
      <c r="B263">
        <v>1033.19</v>
      </c>
      <c r="C263">
        <v>1033.19</v>
      </c>
      <c r="D263">
        <v>1017.05</v>
      </c>
      <c r="E263" s="2">
        <v>1019.6</v>
      </c>
      <c r="F263" s="19">
        <v>12115066880</v>
      </c>
      <c r="G263" s="3">
        <f t="shared" si="12"/>
        <v>-1.3038806663633551E-2</v>
      </c>
      <c r="H263" s="3">
        <f>1-E263/MAX(E$2:E263)</f>
        <v>2.800816030810882E-2</v>
      </c>
      <c r="I263" s="3">
        <f ca="1">IFERROR(E263/AVERAGE(OFFSET(E263,0,0,-计算结果!B$18,1))-1,E263/AVERAGE(OFFSET(E263,0,0,-ROW(),1))-1)</f>
        <v>2.678521475838691E-2</v>
      </c>
      <c r="J263" s="4" t="str">
        <f ca="1">IF(OR(AND(I263&lt;计算结果!B$19,I263&gt;计算结果!B$20),I263&lt;计算结果!B$21),"买","卖")</f>
        <v>买</v>
      </c>
      <c r="K263" s="4" t="str">
        <f t="shared" ca="1" si="13"/>
        <v/>
      </c>
      <c r="L263" s="3">
        <f ca="1">IF(J262="买",E263/E262-1,0)-IF(K263=1,计算结果!B$17,0)</f>
        <v>-1.3038806663633551E-2</v>
      </c>
      <c r="M263" s="2">
        <f t="shared" ca="1" si="14"/>
        <v>1.1574226251409201</v>
      </c>
      <c r="N263" s="3">
        <f ca="1">1-M263/MAX(M$2:M263)</f>
        <v>1.319164174481946E-2</v>
      </c>
    </row>
    <row r="264" spans="1:14" x14ac:dyDescent="0.15">
      <c r="A264" s="1">
        <v>38758</v>
      </c>
      <c r="B264">
        <v>1019.42</v>
      </c>
      <c r="C264">
        <v>1032.5999999999999</v>
      </c>
      <c r="D264">
        <v>1018.48</v>
      </c>
      <c r="E264" s="2">
        <v>1032.3399999999999</v>
      </c>
      <c r="F264" s="19">
        <v>11411753984</v>
      </c>
      <c r="G264" s="3">
        <f t="shared" si="12"/>
        <v>1.2495096116123872E-2</v>
      </c>
      <c r="H264" s="3">
        <f>1-E264/MAX(E$2:E264)</f>
        <v>1.5863028847070582E-2</v>
      </c>
      <c r="I264" s="3">
        <f ca="1">IFERROR(E264/AVERAGE(OFFSET(E264,0,0,-计算结果!B$18,1))-1,E264/AVERAGE(OFFSET(E264,0,0,-ROW(),1))-1)</f>
        <v>3.6003423215983155E-2</v>
      </c>
      <c r="J264" s="4" t="str">
        <f ca="1">IF(OR(AND(I264&lt;计算结果!B$19,I264&gt;计算结果!B$20),I264&lt;计算结果!B$21),"买","卖")</f>
        <v>买</v>
      </c>
      <c r="K264" s="4" t="str">
        <f t="shared" ca="1" si="13"/>
        <v/>
      </c>
      <c r="L264" s="3">
        <f ca="1">IF(J263="买",E264/E263-1,0)-IF(K264=1,计算结果!B$17,0)</f>
        <v>1.2495096116123872E-2</v>
      </c>
      <c r="M264" s="2">
        <f t="shared" ca="1" si="14"/>
        <v>1.1718847320890322</v>
      </c>
      <c r="N264" s="3">
        <f ca="1">1-M264/MAX(M$2:M264)</f>
        <v>8.6137646022665937E-4</v>
      </c>
    </row>
    <row r="265" spans="1:14" x14ac:dyDescent="0.15">
      <c r="A265" s="1">
        <v>38761</v>
      </c>
      <c r="B265">
        <v>1034.3800000000001</v>
      </c>
      <c r="C265">
        <v>1034.6400000000001</v>
      </c>
      <c r="D265">
        <v>1021.84</v>
      </c>
      <c r="E265" s="2">
        <v>1031.6099999999999</v>
      </c>
      <c r="F265" s="19">
        <v>11454695424</v>
      </c>
      <c r="G265" s="3">
        <f t="shared" si="12"/>
        <v>-7.0713137144740035E-4</v>
      </c>
      <c r="H265" s="3">
        <f>1-E265/MAX(E$2:E265)</f>
        <v>1.6558942973174062E-2</v>
      </c>
      <c r="I265" s="3">
        <f ca="1">IFERROR(E265/AVERAGE(OFFSET(E265,0,0,-计算结果!B$18,1))-1,E265/AVERAGE(OFFSET(E265,0,0,-ROW(),1))-1)</f>
        <v>3.2027971328387972E-2</v>
      </c>
      <c r="J265" s="4" t="str">
        <f ca="1">IF(OR(AND(I265&lt;计算结果!B$19,I265&gt;计算结果!B$20),I265&lt;计算结果!B$21),"买","卖")</f>
        <v>买</v>
      </c>
      <c r="K265" s="4" t="str">
        <f t="shared" ca="1" si="13"/>
        <v/>
      </c>
      <c r="L265" s="3">
        <f ca="1">IF(J264="买",E265/E264-1,0)-IF(K265=1,计算结果!B$17,0)</f>
        <v>-7.0713137144740035E-4</v>
      </c>
      <c r="M265" s="2">
        <f t="shared" ca="1" si="14"/>
        <v>1.1710560556312519</v>
      </c>
      <c r="N265" s="3">
        <f ca="1">1-M265/MAX(M$2:M265)</f>
        <v>1.5678987253563426E-3</v>
      </c>
    </row>
    <row r="266" spans="1:14" x14ac:dyDescent="0.15">
      <c r="A266" s="1">
        <v>38762</v>
      </c>
      <c r="B266">
        <v>1032.6500000000001</v>
      </c>
      <c r="C266">
        <v>1038.81</v>
      </c>
      <c r="D266">
        <v>1030.46</v>
      </c>
      <c r="E266" s="2">
        <v>1038.53</v>
      </c>
      <c r="F266" s="19">
        <v>9730558976</v>
      </c>
      <c r="G266" s="3">
        <f t="shared" si="12"/>
        <v>6.7079613419800399E-3</v>
      </c>
      <c r="H266" s="3">
        <f>1-E266/MAX(E$2:E266)</f>
        <v>9.9620583805221097E-3</v>
      </c>
      <c r="I266" s="3">
        <f ca="1">IFERROR(E266/AVERAGE(OFFSET(E266,0,0,-计算结果!B$18,1))-1,E266/AVERAGE(OFFSET(E266,0,0,-ROW(),1))-1)</f>
        <v>3.5475921296575841E-2</v>
      </c>
      <c r="J266" s="4" t="str">
        <f ca="1">IF(OR(AND(I266&lt;计算结果!B$19,I266&gt;计算结果!B$20),I266&lt;计算结果!B$21),"买","卖")</f>
        <v>买</v>
      </c>
      <c r="K266" s="4" t="str">
        <f t="shared" ca="1" si="13"/>
        <v/>
      </c>
      <c r="L266" s="3">
        <f ca="1">IF(J265="买",E266/E265-1,0)-IF(K266=1,计算结果!B$17,0)</f>
        <v>6.7079613419800399E-3</v>
      </c>
      <c r="M266" s="2">
        <f t="shared" ca="1" si="14"/>
        <v>1.1789114543817181</v>
      </c>
      <c r="N266" s="3">
        <f ca="1">1-M266/MAX(M$2:M266)</f>
        <v>0</v>
      </c>
    </row>
    <row r="267" spans="1:14" x14ac:dyDescent="0.15">
      <c r="A267" s="1">
        <v>38763</v>
      </c>
      <c r="B267">
        <v>1040.33</v>
      </c>
      <c r="C267">
        <v>1048.3399999999999</v>
      </c>
      <c r="D267">
        <v>1038.74</v>
      </c>
      <c r="E267" s="2">
        <v>1041.6600000000001</v>
      </c>
      <c r="F267" s="19">
        <v>12747811840</v>
      </c>
      <c r="G267" s="3">
        <f t="shared" si="12"/>
        <v>3.0138753815489583E-3</v>
      </c>
      <c r="H267" s="3">
        <f>1-E267/MAX(E$2:E267)</f>
        <v>6.9782074014757001E-3</v>
      </c>
      <c r="I267" s="3">
        <f ca="1">IFERROR(E267/AVERAGE(OFFSET(E267,0,0,-计算结果!B$18,1))-1,E267/AVERAGE(OFFSET(E267,0,0,-ROW(),1))-1)</f>
        <v>3.4689069805813766E-2</v>
      </c>
      <c r="J267" s="4" t="str">
        <f ca="1">IF(OR(AND(I267&lt;计算结果!B$19,I267&gt;计算结果!B$20),I267&lt;计算结果!B$21),"买","卖")</f>
        <v>买</v>
      </c>
      <c r="K267" s="4" t="str">
        <f t="shared" ca="1" si="13"/>
        <v/>
      </c>
      <c r="L267" s="3">
        <f ca="1">IF(J266="买",E267/E266-1,0)-IF(K267=1,计算结果!B$17,0)</f>
        <v>3.0138753815489583E-3</v>
      </c>
      <c r="M267" s="2">
        <f t="shared" ca="1" si="14"/>
        <v>1.1824645465911052</v>
      </c>
      <c r="N267" s="3">
        <f ca="1">1-M267/MAX(M$2:M267)</f>
        <v>0</v>
      </c>
    </row>
    <row r="268" spans="1:14" x14ac:dyDescent="0.15">
      <c r="A268" s="1">
        <v>38764</v>
      </c>
      <c r="B268">
        <v>1041.67</v>
      </c>
      <c r="C268">
        <v>1041.67</v>
      </c>
      <c r="D268">
        <v>1019.21</v>
      </c>
      <c r="E268" s="2">
        <v>1020.12</v>
      </c>
      <c r="F268" s="19">
        <v>13407183872</v>
      </c>
      <c r="G268" s="3">
        <f t="shared" si="12"/>
        <v>-2.0678532342607081E-2</v>
      </c>
      <c r="H268" s="3">
        <f>1-E268/MAX(E$2:E268)</f>
        <v>2.7512440656637938E-2</v>
      </c>
      <c r="I268" s="3">
        <f ca="1">IFERROR(E268/AVERAGE(OFFSET(E268,0,0,-计算结果!B$18,1))-1,E268/AVERAGE(OFFSET(E268,0,0,-ROW(),1))-1)</f>
        <v>1.1261907502449375E-2</v>
      </c>
      <c r="J268" s="4" t="str">
        <f ca="1">IF(OR(AND(I268&lt;计算结果!B$19,I268&gt;计算结果!B$20),I268&lt;计算结果!B$21),"买","卖")</f>
        <v>买</v>
      </c>
      <c r="K268" s="4" t="str">
        <f t="shared" ca="1" si="13"/>
        <v/>
      </c>
      <c r="L268" s="3">
        <f ca="1">IF(J267="买",E268/E267-1,0)-IF(K268=1,计算结果!B$17,0)</f>
        <v>-2.0678532342607081E-2</v>
      </c>
      <c r="M268" s="2">
        <f t="shared" ca="1" si="14"/>
        <v>1.1580129152204348</v>
      </c>
      <c r="N268" s="3">
        <f ca="1">1-M268/MAX(M$2:M268)</f>
        <v>2.0678532342607081E-2</v>
      </c>
    </row>
    <row r="269" spans="1:14" x14ac:dyDescent="0.15">
      <c r="A269" s="1">
        <v>38765</v>
      </c>
      <c r="B269">
        <v>1020.06</v>
      </c>
      <c r="C269">
        <v>1028.57</v>
      </c>
      <c r="D269">
        <v>1015.99</v>
      </c>
      <c r="E269" s="2">
        <v>1020.37</v>
      </c>
      <c r="F269" s="19">
        <v>10774127616</v>
      </c>
      <c r="G269" s="3">
        <f t="shared" si="12"/>
        <v>2.450692075441907E-4</v>
      </c>
      <c r="H269" s="3">
        <f>1-E269/MAX(E$2:E269)</f>
        <v>2.7274113901122998E-2</v>
      </c>
      <c r="I269" s="3">
        <f ca="1">IFERROR(E269/AVERAGE(OFFSET(E269,0,0,-计算结果!B$18,1))-1,E269/AVERAGE(OFFSET(E269,0,0,-ROW(),1))-1)</f>
        <v>9.1998397734409654E-3</v>
      </c>
      <c r="J269" s="4" t="str">
        <f ca="1">IF(OR(AND(I269&lt;计算结果!B$19,I269&gt;计算结果!B$20),I269&lt;计算结果!B$21),"买","卖")</f>
        <v>买</v>
      </c>
      <c r="K269" s="4" t="str">
        <f t="shared" ca="1" si="13"/>
        <v/>
      </c>
      <c r="L269" s="3">
        <f ca="1">IF(J268="买",E269/E268-1,0)-IF(K269=1,计算结果!B$17,0)</f>
        <v>2.450692075441907E-4</v>
      </c>
      <c r="M269" s="2">
        <f t="shared" ca="1" si="14"/>
        <v>1.1582967085278939</v>
      </c>
      <c r="N269" s="3">
        <f ca="1">1-M269/MAX(M$2:M269)</f>
        <v>2.0438530806597188E-2</v>
      </c>
    </row>
    <row r="270" spans="1:14" x14ac:dyDescent="0.15">
      <c r="A270" s="1">
        <v>38768</v>
      </c>
      <c r="B270">
        <v>1020.74</v>
      </c>
      <c r="C270">
        <v>1030.05</v>
      </c>
      <c r="D270">
        <v>1020.02</v>
      </c>
      <c r="E270" s="2">
        <v>1021.64</v>
      </c>
      <c r="F270" s="19">
        <v>10303300608</v>
      </c>
      <c r="G270" s="3">
        <f t="shared" si="12"/>
        <v>1.2446465497808479E-3</v>
      </c>
      <c r="H270" s="3">
        <f>1-E270/MAX(E$2:E270)</f>
        <v>2.6063413983107409E-2</v>
      </c>
      <c r="I270" s="3">
        <f ca="1">IFERROR(E270/AVERAGE(OFFSET(E270,0,0,-计算结果!B$18,1))-1,E270/AVERAGE(OFFSET(E270,0,0,-ROW(),1))-1)</f>
        <v>7.1245378415423222E-3</v>
      </c>
      <c r="J270" s="4" t="str">
        <f ca="1">IF(OR(AND(I270&lt;计算结果!B$19,I270&gt;计算结果!B$20),I270&lt;计算结果!B$21),"买","卖")</f>
        <v>买</v>
      </c>
      <c r="K270" s="4" t="str">
        <f t="shared" ca="1" si="13"/>
        <v/>
      </c>
      <c r="L270" s="3">
        <f ca="1">IF(J269="买",E270/E269-1,0)-IF(K270=1,计算结果!B$17,0)</f>
        <v>1.2446465497808479E-3</v>
      </c>
      <c r="M270" s="2">
        <f t="shared" ca="1" si="14"/>
        <v>1.1597383785297857</v>
      </c>
      <c r="N270" s="3">
        <f ca="1">1-M270/MAX(M$2:M270)</f>
        <v>1.9219323003667355E-2</v>
      </c>
    </row>
    <row r="271" spans="1:14" x14ac:dyDescent="0.15">
      <c r="A271" s="1">
        <v>38769</v>
      </c>
      <c r="B271">
        <v>1020.98</v>
      </c>
      <c r="C271">
        <v>1038.94</v>
      </c>
      <c r="D271">
        <v>1014.66</v>
      </c>
      <c r="E271" s="2">
        <v>1038.82</v>
      </c>
      <c r="F271" s="19">
        <v>13180216320</v>
      </c>
      <c r="G271" s="3">
        <f t="shared" si="12"/>
        <v>1.6816099604557433E-2</v>
      </c>
      <c r="H271" s="3">
        <f>1-E271/MAX(E$2:E271)</f>
        <v>9.6855993441248289E-3</v>
      </c>
      <c r="I271" s="3">
        <f ca="1">IFERROR(E271/AVERAGE(OFFSET(E271,0,0,-计算结果!B$18,1))-1,E271/AVERAGE(OFFSET(E271,0,0,-ROW(),1))-1)</f>
        <v>1.9897501685396612E-2</v>
      </c>
      <c r="J271" s="4" t="str">
        <f ca="1">IF(OR(AND(I271&lt;计算结果!B$19,I271&gt;计算结果!B$20),I271&lt;计算结果!B$21),"买","卖")</f>
        <v>买</v>
      </c>
      <c r="K271" s="4" t="str">
        <f t="shared" ca="1" si="13"/>
        <v/>
      </c>
      <c r="L271" s="3">
        <f ca="1">IF(J270="买",E271/E270-1,0)-IF(K271=1,计算结果!B$17,0)</f>
        <v>1.6816099604557433E-2</v>
      </c>
      <c r="M271" s="2">
        <f t="shared" ca="1" si="14"/>
        <v>1.1792406546183705</v>
      </c>
      <c r="N271" s="3">
        <f ca="1">1-M271/MAX(M$2:M271)</f>
        <v>2.7264174490717608E-3</v>
      </c>
    </row>
    <row r="272" spans="1:14" x14ac:dyDescent="0.15">
      <c r="A272" s="1">
        <v>38770</v>
      </c>
      <c r="B272">
        <v>1039.6500000000001</v>
      </c>
      <c r="C272">
        <v>1046.45</v>
      </c>
      <c r="D272">
        <v>1036.3800000000001</v>
      </c>
      <c r="E272" s="2">
        <v>1037.8900000000001</v>
      </c>
      <c r="F272" s="19">
        <v>13435059200</v>
      </c>
      <c r="G272" s="3">
        <f t="shared" si="12"/>
        <v>-8.9524652971628704E-4</v>
      </c>
      <c r="H272" s="3">
        <f>1-E272/MAX(E$2:E272)</f>
        <v>1.0572174874640017E-2</v>
      </c>
      <c r="I272" s="3">
        <f ca="1">IFERROR(E272/AVERAGE(OFFSET(E272,0,0,-计算结果!B$18,1))-1,E272/AVERAGE(OFFSET(E272,0,0,-ROW(),1))-1)</f>
        <v>1.5977067939654921E-2</v>
      </c>
      <c r="J272" s="4" t="str">
        <f ca="1">IF(OR(AND(I272&lt;计算结果!B$19,I272&gt;计算结果!B$20),I272&lt;计算结果!B$21),"买","卖")</f>
        <v>买</v>
      </c>
      <c r="K272" s="4" t="str">
        <f t="shared" ca="1" si="13"/>
        <v/>
      </c>
      <c r="L272" s="3">
        <f ca="1">IF(J271="买",E272/E271-1,0)-IF(K272=1,计算结果!B$17,0)</f>
        <v>-8.9524652971628704E-4</v>
      </c>
      <c r="M272" s="2">
        <f t="shared" ca="1" si="14"/>
        <v>1.178184943514623</v>
      </c>
      <c r="N272" s="3">
        <f ca="1">1-M272/MAX(M$2:M272)</f>
        <v>3.6192231630282068E-3</v>
      </c>
    </row>
    <row r="273" spans="1:14" x14ac:dyDescent="0.15">
      <c r="A273" s="1">
        <v>38771</v>
      </c>
      <c r="B273">
        <v>1038.25</v>
      </c>
      <c r="C273">
        <v>1041.5899999999999</v>
      </c>
      <c r="D273">
        <v>1029.25</v>
      </c>
      <c r="E273" s="2">
        <v>1041.3699999999999</v>
      </c>
      <c r="F273" s="19">
        <v>10259756032</v>
      </c>
      <c r="G273" s="3">
        <f t="shared" si="12"/>
        <v>3.3529564790100164E-3</v>
      </c>
      <c r="H273" s="3">
        <f>1-E273/MAX(E$2:E273)</f>
        <v>7.2546664378730918E-3</v>
      </c>
      <c r="I273" s="3">
        <f ca="1">IFERROR(E273/AVERAGE(OFFSET(E273,0,0,-计算结果!B$18,1))-1,E273/AVERAGE(OFFSET(E273,0,0,-ROW(),1))-1)</f>
        <v>1.6611003786666689E-2</v>
      </c>
      <c r="J273" s="4" t="str">
        <f ca="1">IF(OR(AND(I273&lt;计算结果!B$19,I273&gt;计算结果!B$20),I273&lt;计算结果!B$21),"买","卖")</f>
        <v>买</v>
      </c>
      <c r="K273" s="4" t="str">
        <f t="shared" ca="1" si="13"/>
        <v/>
      </c>
      <c r="L273" s="3">
        <f ca="1">IF(J272="买",E273/E272-1,0)-IF(K273=1,计算结果!B$17,0)</f>
        <v>3.3529564790100164E-3</v>
      </c>
      <c r="M273" s="2">
        <f t="shared" ca="1" si="14"/>
        <v>1.1821353463544524</v>
      </c>
      <c r="N273" s="3">
        <f ca="1">1-M273/MAX(M$2:M273)</f>
        <v>2.7840178177174213E-4</v>
      </c>
    </row>
    <row r="274" spans="1:14" x14ac:dyDescent="0.15">
      <c r="A274" s="1">
        <v>38772</v>
      </c>
      <c r="B274">
        <v>1041.97</v>
      </c>
      <c r="C274">
        <v>1049.69</v>
      </c>
      <c r="D274">
        <v>1041.97</v>
      </c>
      <c r="E274" s="2">
        <v>1049.44</v>
      </c>
      <c r="F274" s="19">
        <v>10286381056</v>
      </c>
      <c r="G274" s="3">
        <f t="shared" si="12"/>
        <v>7.7494070311225904E-3</v>
      </c>
      <c r="H274" s="3">
        <f>1-E274/MAX(E$2:E274)</f>
        <v>0</v>
      </c>
      <c r="I274" s="3">
        <f ca="1">IFERROR(E274/AVERAGE(OFFSET(E274,0,0,-计算结果!B$18,1))-1,E274/AVERAGE(OFFSET(E274,0,0,-ROW(),1))-1)</f>
        <v>2.1381514916883448E-2</v>
      </c>
      <c r="J274" s="4" t="str">
        <f ca="1">IF(OR(AND(I274&lt;计算结果!B$19,I274&gt;计算结果!B$20),I274&lt;计算结果!B$21),"买","卖")</f>
        <v>买</v>
      </c>
      <c r="K274" s="4" t="str">
        <f t="shared" ca="1" si="13"/>
        <v/>
      </c>
      <c r="L274" s="3">
        <f ca="1">IF(J273="买",E274/E273-1,0)-IF(K274=1,计算结果!B$17,0)</f>
        <v>7.7494070311225904E-3</v>
      </c>
      <c r="M274" s="2">
        <f t="shared" ca="1" si="14"/>
        <v>1.1912961943192302</v>
      </c>
      <c r="N274" s="3">
        <f ca="1">1-M274/MAX(M$2:M274)</f>
        <v>0</v>
      </c>
    </row>
    <row r="275" spans="1:14" x14ac:dyDescent="0.15">
      <c r="A275" s="1">
        <v>38775</v>
      </c>
      <c r="B275">
        <v>1055.95</v>
      </c>
      <c r="C275">
        <v>1057.22</v>
      </c>
      <c r="D275">
        <v>1045.97</v>
      </c>
      <c r="E275" s="2">
        <v>1047.8399999999999</v>
      </c>
      <c r="F275" s="19">
        <v>12520438784</v>
      </c>
      <c r="G275" s="3">
        <f t="shared" si="12"/>
        <v>-1.5246226558928155E-3</v>
      </c>
      <c r="H275" s="3">
        <f>1-E275/MAX(E$2:E275)</f>
        <v>1.5246226558928155E-3</v>
      </c>
      <c r="I275" s="3">
        <f ca="1">IFERROR(E275/AVERAGE(OFFSET(E275,0,0,-计算结果!B$18,1))-1,E275/AVERAGE(OFFSET(E275,0,0,-ROW(),1))-1)</f>
        <v>1.6982491254253995E-2</v>
      </c>
      <c r="J275" s="4" t="str">
        <f ca="1">IF(OR(AND(I275&lt;计算结果!B$19,I275&gt;计算结果!B$20),I275&lt;计算结果!B$21),"买","卖")</f>
        <v>买</v>
      </c>
      <c r="K275" s="4" t="str">
        <f t="shared" ca="1" si="13"/>
        <v/>
      </c>
      <c r="L275" s="3">
        <f ca="1">IF(J274="买",E275/E274-1,0)-IF(K275=1,计算结果!B$17,0)</f>
        <v>-1.5246226558928155E-3</v>
      </c>
      <c r="M275" s="2">
        <f t="shared" ca="1" si="14"/>
        <v>1.1894799171514923</v>
      </c>
      <c r="N275" s="3">
        <f ca="1">1-M275/MAX(M$2:M275)</f>
        <v>1.5246226558927045E-3</v>
      </c>
    </row>
    <row r="276" spans="1:14" x14ac:dyDescent="0.15">
      <c r="A276" s="1">
        <v>38776</v>
      </c>
      <c r="B276">
        <v>1046.71</v>
      </c>
      <c r="C276">
        <v>1053.72</v>
      </c>
      <c r="D276">
        <v>1033.6600000000001</v>
      </c>
      <c r="E276" s="2">
        <v>1053.01</v>
      </c>
      <c r="F276" s="19">
        <v>10427830272</v>
      </c>
      <c r="G276" s="3">
        <f t="shared" si="12"/>
        <v>4.9339593831119188E-3</v>
      </c>
      <c r="H276" s="3">
        <f>1-E276/MAX(E$2:E276)</f>
        <v>0</v>
      </c>
      <c r="I276" s="3">
        <f ca="1">IFERROR(E276/AVERAGE(OFFSET(E276,0,0,-计算结果!B$18,1))-1,E276/AVERAGE(OFFSET(E276,0,0,-ROW(),1))-1)</f>
        <v>1.9037552526655732E-2</v>
      </c>
      <c r="J276" s="4" t="str">
        <f ca="1">IF(OR(AND(I276&lt;计算结果!B$19,I276&gt;计算结果!B$20),I276&lt;计算结果!B$21),"买","卖")</f>
        <v>买</v>
      </c>
      <c r="K276" s="4" t="str">
        <f t="shared" ca="1" si="13"/>
        <v/>
      </c>
      <c r="L276" s="3">
        <f ca="1">IF(J275="买",E276/E275-1,0)-IF(K276=1,计算结果!B$17,0)</f>
        <v>4.9339593831119188E-3</v>
      </c>
      <c r="M276" s="2">
        <f t="shared" ca="1" si="14"/>
        <v>1.195348762749745</v>
      </c>
      <c r="N276" s="3">
        <f ca="1">1-M276/MAX(M$2:M276)</f>
        <v>0</v>
      </c>
    </row>
    <row r="277" spans="1:14" x14ac:dyDescent="0.15">
      <c r="A277" s="1">
        <v>38777</v>
      </c>
      <c r="B277">
        <v>1051.76</v>
      </c>
      <c r="C277">
        <v>1057.69</v>
      </c>
      <c r="D277">
        <v>1049.6400000000001</v>
      </c>
      <c r="E277" s="2">
        <v>1056.6199999999999</v>
      </c>
      <c r="F277" s="19">
        <v>10518419456</v>
      </c>
      <c r="G277" s="3">
        <f t="shared" si="12"/>
        <v>3.4282675378201066E-3</v>
      </c>
      <c r="H277" s="3">
        <f>1-E277/MAX(E$2:E277)</f>
        <v>0</v>
      </c>
      <c r="I277" s="3">
        <f ca="1">IFERROR(E277/AVERAGE(OFFSET(E277,0,0,-计算结果!B$18,1))-1,E277/AVERAGE(OFFSET(E277,0,0,-ROW(),1))-1)</f>
        <v>1.995270041990449E-2</v>
      </c>
      <c r="J277" s="4" t="str">
        <f ca="1">IF(OR(AND(I277&lt;计算结果!B$19,I277&gt;计算结果!B$20),I277&lt;计算结果!B$21),"买","卖")</f>
        <v>买</v>
      </c>
      <c r="K277" s="4" t="str">
        <f t="shared" ca="1" si="13"/>
        <v/>
      </c>
      <c r="L277" s="3">
        <f ca="1">IF(J276="买",E277/E276-1,0)-IF(K277=1,计算结果!B$17,0)</f>
        <v>3.4282675378201066E-3</v>
      </c>
      <c r="M277" s="2">
        <f t="shared" ca="1" si="14"/>
        <v>1.1994467381094533</v>
      </c>
      <c r="N277" s="3">
        <f ca="1">1-M277/MAX(M$2:M277)</f>
        <v>0</v>
      </c>
    </row>
    <row r="278" spans="1:14" x14ac:dyDescent="0.15">
      <c r="A278" s="1">
        <v>38778</v>
      </c>
      <c r="B278">
        <v>1055.8599999999999</v>
      </c>
      <c r="C278">
        <v>1056.05</v>
      </c>
      <c r="D278">
        <v>1034.68</v>
      </c>
      <c r="E278" s="2">
        <v>1038.67</v>
      </c>
      <c r="F278" s="19">
        <v>13748692992</v>
      </c>
      <c r="G278" s="3">
        <f t="shared" si="12"/>
        <v>-1.6988131967973219E-2</v>
      </c>
      <c r="H278" s="3">
        <f>1-E278/MAX(E$2:E278)</f>
        <v>1.6988131967973219E-2</v>
      </c>
      <c r="I278" s="3">
        <f ca="1">IFERROR(E278/AVERAGE(OFFSET(E278,0,0,-计算结果!B$18,1))-1,E278/AVERAGE(OFFSET(E278,0,0,-ROW(),1))-1)</f>
        <v>2.3331942995430399E-3</v>
      </c>
      <c r="J278" s="4" t="str">
        <f ca="1">IF(OR(AND(I278&lt;计算结果!B$19,I278&gt;计算结果!B$20),I278&lt;计算结果!B$21),"买","卖")</f>
        <v>买</v>
      </c>
      <c r="K278" s="4" t="str">
        <f t="shared" ca="1" si="13"/>
        <v/>
      </c>
      <c r="L278" s="3">
        <f ca="1">IF(J277="买",E278/E277-1,0)-IF(K278=1,计算结果!B$17,0)</f>
        <v>-1.6988131967973219E-2</v>
      </c>
      <c r="M278" s="2">
        <f t="shared" ca="1" si="14"/>
        <v>1.179070378633895</v>
      </c>
      <c r="N278" s="3">
        <f ca="1">1-M278/MAX(M$2:M278)</f>
        <v>1.6988131967973219E-2</v>
      </c>
    </row>
    <row r="279" spans="1:14" x14ac:dyDescent="0.15">
      <c r="A279" s="1">
        <v>38779</v>
      </c>
      <c r="B279">
        <v>1037.99</v>
      </c>
      <c r="C279">
        <v>1043.42</v>
      </c>
      <c r="D279">
        <v>1029.56</v>
      </c>
      <c r="E279" s="2">
        <v>1041.68</v>
      </c>
      <c r="F279" s="19">
        <v>11437142016</v>
      </c>
      <c r="G279" s="3">
        <f t="shared" si="12"/>
        <v>2.8979367845418658E-3</v>
      </c>
      <c r="H279" s="3">
        <f>1-E279/MAX(E$2:E279)</f>
        <v>1.4139425715962051E-2</v>
      </c>
      <c r="I279" s="3">
        <f ca="1">IFERROR(E279/AVERAGE(OFFSET(E279,0,0,-计算结果!B$18,1))-1,E279/AVERAGE(OFFSET(E279,0,0,-ROW(),1))-1)</f>
        <v>4.6055888574325632E-3</v>
      </c>
      <c r="J279" s="4" t="str">
        <f ca="1">IF(OR(AND(I279&lt;计算结果!B$19,I279&gt;计算结果!B$20),I279&lt;计算结果!B$21),"买","卖")</f>
        <v>买</v>
      </c>
      <c r="K279" s="4" t="str">
        <f t="shared" ca="1" si="13"/>
        <v/>
      </c>
      <c r="L279" s="3">
        <f ca="1">IF(J278="买",E279/E278-1,0)-IF(K279=1,计算结果!B$17,0)</f>
        <v>2.8979367845418658E-3</v>
      </c>
      <c r="M279" s="2">
        <f t="shared" ca="1" si="14"/>
        <v>1.1824872500557018</v>
      </c>
      <c r="N279" s="3">
        <f ca="1">1-M279/MAX(M$2:M279)</f>
        <v>1.4139425715962051E-2</v>
      </c>
    </row>
    <row r="280" spans="1:14" x14ac:dyDescent="0.15">
      <c r="A280" s="1">
        <v>38782</v>
      </c>
      <c r="B280">
        <v>1041.6600000000001</v>
      </c>
      <c r="C280">
        <v>1044.42</v>
      </c>
      <c r="D280">
        <v>1036.1099999999999</v>
      </c>
      <c r="E280" s="2">
        <v>1038.8699999999999</v>
      </c>
      <c r="F280" s="19">
        <v>9091204096</v>
      </c>
      <c r="G280" s="3">
        <f t="shared" si="12"/>
        <v>-2.6975654711621777E-3</v>
      </c>
      <c r="H280" s="3">
        <f>1-E280/MAX(E$2:E280)</f>
        <v>1.679884916053076E-2</v>
      </c>
      <c r="I280" s="3">
        <f ca="1">IFERROR(E280/AVERAGE(OFFSET(E280,0,0,-计算结果!B$18,1))-1,E280/AVERAGE(OFFSET(E280,0,0,-ROW(),1))-1)</f>
        <v>1.5843531468533456E-3</v>
      </c>
      <c r="J280" s="4" t="str">
        <f ca="1">IF(OR(AND(I280&lt;计算结果!B$19,I280&gt;计算结果!B$20),I280&lt;计算结果!B$21),"买","卖")</f>
        <v>买</v>
      </c>
      <c r="K280" s="4" t="str">
        <f t="shared" ca="1" si="13"/>
        <v/>
      </c>
      <c r="L280" s="3">
        <f ca="1">IF(J279="买",E280/E279-1,0)-IF(K280=1,计算结果!B$17,0)</f>
        <v>-2.6975654711621777E-3</v>
      </c>
      <c r="M280" s="2">
        <f t="shared" ca="1" si="14"/>
        <v>1.1792974132798619</v>
      </c>
      <c r="N280" s="3">
        <f ca="1">1-M280/MAX(M$2:M280)</f>
        <v>1.6798849160530871E-2</v>
      </c>
    </row>
    <row r="281" spans="1:14" x14ac:dyDescent="0.15">
      <c r="A281" s="1">
        <v>38783</v>
      </c>
      <c r="B281">
        <v>1037.93</v>
      </c>
      <c r="C281">
        <v>1037.98</v>
      </c>
      <c r="D281">
        <v>1013.14</v>
      </c>
      <c r="E281" s="2">
        <v>1014.97</v>
      </c>
      <c r="F281" s="19">
        <v>9676509184</v>
      </c>
      <c r="G281" s="3">
        <f t="shared" si="12"/>
        <v>-2.3005765880235174E-2</v>
      </c>
      <c r="H281" s="3">
        <f>1-E281/MAX(E$2:E281)</f>
        <v>3.9418144649921327E-2</v>
      </c>
      <c r="I281" s="3">
        <f ca="1">IFERROR(E281/AVERAGE(OFFSET(E281,0,0,-计算结果!B$18,1))-1,E281/AVERAGE(OFFSET(E281,0,0,-ROW(),1))-1)</f>
        <v>-2.1215132772046452E-2</v>
      </c>
      <c r="J281" s="4" t="str">
        <f ca="1">IF(OR(AND(I281&lt;计算结果!B$19,I281&gt;计算结果!B$20),I281&lt;计算结果!B$21),"买","卖")</f>
        <v>卖</v>
      </c>
      <c r="K281" s="4">
        <f t="shared" ca="1" si="13"/>
        <v>1</v>
      </c>
      <c r="L281" s="3">
        <f ca="1">IF(J280="买",E281/E280-1,0)-IF(K281=1,计算结果!B$17,0)</f>
        <v>-2.3005765880235174E-2</v>
      </c>
      <c r="M281" s="2">
        <f t="shared" ca="1" si="14"/>
        <v>1.1521667730867784</v>
      </c>
      <c r="N281" s="3">
        <f ca="1">1-M281/MAX(M$2:M281)</f>
        <v>3.9418144649921549E-2</v>
      </c>
    </row>
    <row r="282" spans="1:14" s="17" customFormat="1" x14ac:dyDescent="0.15">
      <c r="A282" s="21">
        <v>38784</v>
      </c>
      <c r="B282" s="17">
        <v>1012.58</v>
      </c>
      <c r="C282" s="17">
        <v>1014.97</v>
      </c>
      <c r="D282" s="17">
        <v>999.93</v>
      </c>
      <c r="E282" s="22">
        <v>1009.27</v>
      </c>
      <c r="F282" s="23">
        <v>8818082816</v>
      </c>
      <c r="G282" s="24">
        <f t="shared" si="12"/>
        <v>-5.6159295348631177E-3</v>
      </c>
      <c r="H282" s="24">
        <f>1-E282/MAX(E$2:E282)</f>
        <v>4.4812704662035463E-2</v>
      </c>
      <c r="I282" s="3">
        <f ca="1">IFERROR(E282/AVERAGE(OFFSET(E282,0,0,-计算结果!B$18,1))-1,E282/AVERAGE(OFFSET(E282,0,0,-ROW(),1))-1)</f>
        <v>-2.5507472758306782E-2</v>
      </c>
      <c r="J282" s="4" t="str">
        <f ca="1">IF(OR(AND(I282&lt;计算结果!B$19,I282&gt;计算结果!B$20),I282&lt;计算结果!B$21),"买","卖")</f>
        <v>卖</v>
      </c>
      <c r="K282" s="13" t="str">
        <f t="shared" ca="1" si="13"/>
        <v/>
      </c>
      <c r="L282" s="24">
        <f ca="1">IF(J281="买",E282/E281-1,0)-IF(K282=1,计算结果!B$17,0)</f>
        <v>0</v>
      </c>
      <c r="M282" s="22">
        <f t="shared" ca="1" si="14"/>
        <v>1.1521667730867784</v>
      </c>
      <c r="N282" s="24">
        <f ca="1">1-M282/MAX(M$2:M282)</f>
        <v>3.9418144649921549E-2</v>
      </c>
    </row>
    <row r="283" spans="1:14" x14ac:dyDescent="0.15">
      <c r="A283" s="1">
        <v>38785</v>
      </c>
      <c r="B283">
        <v>1006.97</v>
      </c>
      <c r="C283">
        <v>1010.91</v>
      </c>
      <c r="D283">
        <v>1002.2</v>
      </c>
      <c r="E283" s="2">
        <v>1004.34</v>
      </c>
      <c r="F283" s="19">
        <v>6640051200</v>
      </c>
      <c r="G283" s="3">
        <f t="shared" si="12"/>
        <v>-4.884718658039966E-3</v>
      </c>
      <c r="H283" s="3">
        <f>1-E283/MAX(E$2:E283)</f>
        <v>4.9478525865495504E-2</v>
      </c>
      <c r="I283" s="3">
        <f ca="1">IFERROR(E283/AVERAGE(OFFSET(E283,0,0,-计算结果!B$18,1))-1,E283/AVERAGE(OFFSET(E283,0,0,-ROW(),1))-1)</f>
        <v>-2.8846995800723363E-2</v>
      </c>
      <c r="J283" s="4" t="str">
        <f ca="1">IF(OR(AND(I283&lt;计算结果!B$19,I283&gt;计算结果!B$20),I283&lt;计算结果!B$21),"买","卖")</f>
        <v>卖</v>
      </c>
      <c r="K283" s="4" t="str">
        <f t="shared" ca="1" si="13"/>
        <v/>
      </c>
      <c r="L283" s="3">
        <f ca="1">IF(J282="买",E283/E282-1,0)-IF(K283=1,计算结果!B$17,0)</f>
        <v>0</v>
      </c>
      <c r="M283" s="2">
        <f t="shared" ca="1" si="14"/>
        <v>1.1521667730867784</v>
      </c>
      <c r="N283" s="3">
        <f ca="1">1-M283/MAX(M$2:M283)</f>
        <v>3.9418144649921549E-2</v>
      </c>
    </row>
    <row r="284" spans="1:14" x14ac:dyDescent="0.15">
      <c r="A284" s="1">
        <v>38786</v>
      </c>
      <c r="B284">
        <v>1004.75</v>
      </c>
      <c r="C284">
        <v>1011.76</v>
      </c>
      <c r="D284">
        <v>1004.69</v>
      </c>
      <c r="E284" s="2">
        <v>1008.9</v>
      </c>
      <c r="F284" s="19">
        <v>6337828864</v>
      </c>
      <c r="G284" s="3">
        <f t="shared" si="12"/>
        <v>4.5402951191826357E-3</v>
      </c>
      <c r="H284" s="3">
        <f>1-E284/MAX(E$2:E284)</f>
        <v>4.5162877855804306E-2</v>
      </c>
      <c r="I284" s="3">
        <f ca="1">IFERROR(E284/AVERAGE(OFFSET(E284,0,0,-计算结果!B$18,1))-1,E284/AVERAGE(OFFSET(E284,0,0,-ROW(),1))-1)</f>
        <v>-2.2882379147592613E-2</v>
      </c>
      <c r="J284" s="4" t="str">
        <f ca="1">IF(OR(AND(I284&lt;计算结果!B$19,I284&gt;计算结果!B$20),I284&lt;计算结果!B$21),"买","卖")</f>
        <v>卖</v>
      </c>
      <c r="K284" s="4" t="str">
        <f t="shared" ca="1" si="13"/>
        <v/>
      </c>
      <c r="L284" s="3">
        <f ca="1">IF(J283="买",E284/E283-1,0)-IF(K284=1,计算结果!B$17,0)</f>
        <v>0</v>
      </c>
      <c r="M284" s="2">
        <f t="shared" ca="1" si="14"/>
        <v>1.1521667730867784</v>
      </c>
      <c r="N284" s="3">
        <f ca="1">1-M284/MAX(M$2:M284)</f>
        <v>3.9418144649921549E-2</v>
      </c>
    </row>
    <row r="285" spans="1:14" x14ac:dyDescent="0.15">
      <c r="A285" s="1">
        <v>38789</v>
      </c>
      <c r="B285">
        <v>1008.8</v>
      </c>
      <c r="C285">
        <v>1020.88</v>
      </c>
      <c r="D285">
        <v>1008.51</v>
      </c>
      <c r="E285" s="2">
        <v>1019.86</v>
      </c>
      <c r="F285" s="19">
        <v>6101943296</v>
      </c>
      <c r="G285" s="3">
        <f t="shared" si="12"/>
        <v>1.0863316483298746E-2</v>
      </c>
      <c r="H285" s="3">
        <f>1-E285/MAX(E$2:E285)</f>
        <v>3.4790180007949756E-2</v>
      </c>
      <c r="I285" s="3">
        <f ca="1">IFERROR(E285/AVERAGE(OFFSET(E285,0,0,-计算结果!B$18,1))-1,E285/AVERAGE(OFFSET(E285,0,0,-ROW(),1))-1)</f>
        <v>-1.1107711402049691E-2</v>
      </c>
      <c r="J285" s="4" t="str">
        <f ca="1">IF(OR(AND(I285&lt;计算结果!B$19,I285&gt;计算结果!B$20),I285&lt;计算结果!B$21),"买","卖")</f>
        <v>卖</v>
      </c>
      <c r="K285" s="4" t="str">
        <f t="shared" ca="1" si="13"/>
        <v/>
      </c>
      <c r="L285" s="3">
        <f ca="1">IF(J284="买",E285/E284-1,0)-IF(K285=1,计算结果!B$17,0)</f>
        <v>0</v>
      </c>
      <c r="M285" s="2">
        <f t="shared" ca="1" si="14"/>
        <v>1.1521667730867784</v>
      </c>
      <c r="N285" s="3">
        <f ca="1">1-M285/MAX(M$2:M285)</f>
        <v>3.9418144649921549E-2</v>
      </c>
    </row>
    <row r="286" spans="1:14" x14ac:dyDescent="0.15">
      <c r="A286" s="1">
        <v>38790</v>
      </c>
      <c r="B286">
        <v>1020.47</v>
      </c>
      <c r="C286">
        <v>1021.65</v>
      </c>
      <c r="D286">
        <v>1012.11</v>
      </c>
      <c r="E286" s="2">
        <v>1018.27</v>
      </c>
      <c r="F286" s="19">
        <v>5861599232</v>
      </c>
      <c r="G286" s="3">
        <f t="shared" si="12"/>
        <v>-1.55903751495301E-3</v>
      </c>
      <c r="H286" s="3">
        <f>1-E286/MAX(E$2:E286)</f>
        <v>3.6294978327118477E-2</v>
      </c>
      <c r="I286" s="3">
        <f ca="1">IFERROR(E286/AVERAGE(OFFSET(E286,0,0,-计算结果!B$18,1))-1,E286/AVERAGE(OFFSET(E286,0,0,-ROW(),1))-1)</f>
        <v>-1.2551025410748817E-2</v>
      </c>
      <c r="J286" s="4" t="str">
        <f ca="1">IF(OR(AND(I286&lt;计算结果!B$19,I286&gt;计算结果!B$20),I286&lt;计算结果!B$21),"买","卖")</f>
        <v>卖</v>
      </c>
      <c r="K286" s="4" t="str">
        <f t="shared" ca="1" si="13"/>
        <v/>
      </c>
      <c r="L286" s="3">
        <f ca="1">IF(J285="买",E286/E285-1,0)-IF(K286=1,计算结果!B$17,0)</f>
        <v>0</v>
      </c>
      <c r="M286" s="2">
        <f t="shared" ca="1" si="14"/>
        <v>1.1521667730867784</v>
      </c>
      <c r="N286" s="3">
        <f ca="1">1-M286/MAX(M$2:M286)</f>
        <v>3.9418144649921549E-2</v>
      </c>
    </row>
    <row r="287" spans="1:14" x14ac:dyDescent="0.15">
      <c r="A287" s="1">
        <v>38791</v>
      </c>
      <c r="B287">
        <v>1018.15</v>
      </c>
      <c r="C287">
        <v>1028.96</v>
      </c>
      <c r="D287">
        <v>1017.08</v>
      </c>
      <c r="E287" s="2">
        <v>1028.96</v>
      </c>
      <c r="F287" s="19">
        <v>7822300672</v>
      </c>
      <c r="G287" s="3">
        <f t="shared" si="12"/>
        <v>1.0498197923929808E-2</v>
      </c>
      <c r="H287" s="3">
        <f>1-E287/MAX(E$2:E287)</f>
        <v>2.6177812269311485E-2</v>
      </c>
      <c r="I287" s="3">
        <f ca="1">IFERROR(E287/AVERAGE(OFFSET(E287,0,0,-计算结果!B$18,1))-1,E287/AVERAGE(OFFSET(E287,0,0,-ROW(),1))-1)</f>
        <v>-2.6461437059581705E-3</v>
      </c>
      <c r="J287" s="4" t="str">
        <f ca="1">IF(OR(AND(I287&lt;计算结果!B$19,I287&gt;计算结果!B$20),I287&lt;计算结果!B$21),"买","卖")</f>
        <v>卖</v>
      </c>
      <c r="K287" s="4" t="str">
        <f t="shared" ca="1" si="13"/>
        <v/>
      </c>
      <c r="L287" s="3">
        <f ca="1">IF(J286="买",E287/E286-1,0)-IF(K287=1,计算结果!B$17,0)</f>
        <v>0</v>
      </c>
      <c r="M287" s="2">
        <f t="shared" ca="1" si="14"/>
        <v>1.1521667730867784</v>
      </c>
      <c r="N287" s="3">
        <f ca="1">1-M287/MAX(M$2:M287)</f>
        <v>3.9418144649921549E-2</v>
      </c>
    </row>
    <row r="288" spans="1:14" x14ac:dyDescent="0.15">
      <c r="A288" s="1">
        <v>38792</v>
      </c>
      <c r="B288">
        <v>1028.96</v>
      </c>
      <c r="C288">
        <v>1029.81</v>
      </c>
      <c r="D288">
        <v>1025.52</v>
      </c>
      <c r="E288" s="2">
        <v>1027.6199999999999</v>
      </c>
      <c r="F288" s="19">
        <v>7936359936</v>
      </c>
      <c r="G288" s="3">
        <f t="shared" si="12"/>
        <v>-1.3022858031411788E-3</v>
      </c>
      <c r="H288" s="3">
        <f>1-E288/MAX(E$2:E288)</f>
        <v>2.7446007079176993E-2</v>
      </c>
      <c r="I288" s="3">
        <f ca="1">IFERROR(E288/AVERAGE(OFFSET(E288,0,0,-计算结果!B$18,1))-1,E288/AVERAGE(OFFSET(E288,0,0,-ROW(),1))-1)</f>
        <v>-4.2656273551388013E-3</v>
      </c>
      <c r="J288" s="4" t="str">
        <f ca="1">IF(OR(AND(I288&lt;计算结果!B$19,I288&gt;计算结果!B$20),I288&lt;计算结果!B$21),"买","卖")</f>
        <v>卖</v>
      </c>
      <c r="K288" s="4" t="str">
        <f t="shared" ca="1" si="13"/>
        <v/>
      </c>
      <c r="L288" s="3">
        <f ca="1">IF(J287="买",E288/E287-1,0)-IF(K288=1,计算结果!B$17,0)</f>
        <v>0</v>
      </c>
      <c r="M288" s="2">
        <f t="shared" ca="1" si="14"/>
        <v>1.1521667730867784</v>
      </c>
      <c r="N288" s="3">
        <f ca="1">1-M288/MAX(M$2:M288)</f>
        <v>3.9418144649921549E-2</v>
      </c>
    </row>
    <row r="289" spans="1:14" x14ac:dyDescent="0.15">
      <c r="A289" s="1">
        <v>38793</v>
      </c>
      <c r="B289">
        <v>1027.6400000000001</v>
      </c>
      <c r="C289">
        <v>1029.56</v>
      </c>
      <c r="D289">
        <v>1021.08</v>
      </c>
      <c r="E289" s="2">
        <v>1024.02</v>
      </c>
      <c r="F289" s="19">
        <v>7945175040</v>
      </c>
      <c r="G289" s="3">
        <f t="shared" si="12"/>
        <v>-3.5032404974600917E-3</v>
      </c>
      <c r="H289" s="3">
        <f>1-E289/MAX(E$2:E289)</f>
        <v>3.0853097613143698E-2</v>
      </c>
      <c r="I289" s="3">
        <f ca="1">IFERROR(E289/AVERAGE(OFFSET(E289,0,0,-计算结果!B$18,1))-1,E289/AVERAGE(OFFSET(E289,0,0,-ROW(),1))-1)</f>
        <v>-6.9627618308765182E-3</v>
      </c>
      <c r="J289" s="4" t="str">
        <f ca="1">IF(OR(AND(I289&lt;计算结果!B$19,I289&gt;计算结果!B$20),I289&lt;计算结果!B$21),"买","卖")</f>
        <v>卖</v>
      </c>
      <c r="K289" s="4" t="str">
        <f t="shared" ca="1" si="13"/>
        <v/>
      </c>
      <c r="L289" s="3">
        <f ca="1">IF(J288="买",E289/E288-1,0)-IF(K289=1,计算结果!B$17,0)</f>
        <v>0</v>
      </c>
      <c r="M289" s="2">
        <f t="shared" ca="1" si="14"/>
        <v>1.1521667730867784</v>
      </c>
      <c r="N289" s="3">
        <f ca="1">1-M289/MAX(M$2:M289)</f>
        <v>3.9418144649921549E-2</v>
      </c>
    </row>
    <row r="290" spans="1:14" x14ac:dyDescent="0.15">
      <c r="A290" s="1">
        <v>38796</v>
      </c>
      <c r="B290">
        <v>1024.5</v>
      </c>
      <c r="C290">
        <v>1037.9100000000001</v>
      </c>
      <c r="D290">
        <v>1019.65</v>
      </c>
      <c r="E290" s="2">
        <v>1037.6600000000001</v>
      </c>
      <c r="F290" s="19">
        <v>8246315520</v>
      </c>
      <c r="G290" s="3">
        <f t="shared" si="12"/>
        <v>1.3320052342727706E-2</v>
      </c>
      <c r="H290" s="3">
        <f>1-E290/MAX(E$2:E290)</f>
        <v>1.7944010145558353E-2</v>
      </c>
      <c r="I290" s="3">
        <f ca="1">IFERROR(E290/AVERAGE(OFFSET(E290,0,0,-计算结果!B$18,1))-1,E290/AVERAGE(OFFSET(E290,0,0,-ROW(),1))-1)</f>
        <v>6.2770151125699503E-3</v>
      </c>
      <c r="J290" s="4" t="str">
        <f ca="1">IF(OR(AND(I290&lt;计算结果!B$19,I290&gt;计算结果!B$20),I290&lt;计算结果!B$21),"买","卖")</f>
        <v>买</v>
      </c>
      <c r="K290" s="4">
        <f t="shared" ca="1" si="13"/>
        <v>1</v>
      </c>
      <c r="L290" s="3">
        <f ca="1">IF(J289="买",E290/E289-1,0)-IF(K290=1,计算结果!B$17,0)</f>
        <v>0</v>
      </c>
      <c r="M290" s="2">
        <f t="shared" ca="1" si="14"/>
        <v>1.1521667730867784</v>
      </c>
      <c r="N290" s="3">
        <f ca="1">1-M290/MAX(M$2:M290)</f>
        <v>3.9418144649921549E-2</v>
      </c>
    </row>
    <row r="291" spans="1:14" x14ac:dyDescent="0.15">
      <c r="A291" s="1">
        <v>38797</v>
      </c>
      <c r="B291">
        <v>1037.95</v>
      </c>
      <c r="C291">
        <v>1047.05</v>
      </c>
      <c r="D291">
        <v>1036.23</v>
      </c>
      <c r="E291" s="2">
        <v>1040.76</v>
      </c>
      <c r="F291" s="19">
        <v>10271580160</v>
      </c>
      <c r="G291" s="3">
        <f t="shared" si="12"/>
        <v>2.9874910857119463E-3</v>
      </c>
      <c r="H291" s="3">
        <f>1-E291/MAX(E$2:E291)</f>
        <v>1.5010126630198073E-2</v>
      </c>
      <c r="I291" s="3">
        <f ca="1">IFERROR(E291/AVERAGE(OFFSET(E291,0,0,-计算结果!B$18,1))-1,E291/AVERAGE(OFFSET(E291,0,0,-ROW(),1))-1)</f>
        <v>9.3164288531288886E-3</v>
      </c>
      <c r="J291" s="4" t="str">
        <f ca="1">IF(OR(AND(I291&lt;计算结果!B$19,I291&gt;计算结果!B$20),I291&lt;计算结果!B$21),"买","卖")</f>
        <v>买</v>
      </c>
      <c r="K291" s="4" t="str">
        <f t="shared" ca="1" si="13"/>
        <v/>
      </c>
      <c r="L291" s="3">
        <f ca="1">IF(J290="买",E291/E290-1,0)-IF(K291=1,计算结果!B$17,0)</f>
        <v>2.9874910857119463E-3</v>
      </c>
      <c r="M291" s="2">
        <f t="shared" ca="1" si="14"/>
        <v>1.1556088610506285</v>
      </c>
      <c r="N291" s="3">
        <f ca="1">1-M291/MAX(M$2:M291)</f>
        <v>3.6548414919966632E-2</v>
      </c>
    </row>
    <row r="292" spans="1:14" x14ac:dyDescent="0.15">
      <c r="A292" s="1">
        <v>38798</v>
      </c>
      <c r="B292">
        <v>1041.1400000000001</v>
      </c>
      <c r="C292">
        <v>1047.94</v>
      </c>
      <c r="D292">
        <v>1036.71</v>
      </c>
      <c r="E292" s="2">
        <v>1047.67</v>
      </c>
      <c r="F292" s="19">
        <v>10034541568</v>
      </c>
      <c r="G292" s="3">
        <f t="shared" si="12"/>
        <v>6.6393789154080007E-3</v>
      </c>
      <c r="H292" s="3">
        <f>1-E292/MAX(E$2:E292)</f>
        <v>8.4704056330562327E-3</v>
      </c>
      <c r="I292" s="3">
        <f ca="1">IFERROR(E292/AVERAGE(OFFSET(E292,0,0,-计算结果!B$18,1))-1,E292/AVERAGE(OFFSET(E292,0,0,-ROW(),1))-1)</f>
        <v>1.6114562268744415E-2</v>
      </c>
      <c r="J292" s="4" t="str">
        <f ca="1">IF(OR(AND(I292&lt;计算结果!B$19,I292&gt;计算结果!B$20),I292&lt;计算结果!B$21),"买","卖")</f>
        <v>买</v>
      </c>
      <c r="K292" s="4" t="str">
        <f t="shared" ca="1" si="13"/>
        <v/>
      </c>
      <c r="L292" s="3">
        <f ca="1">IF(J291="买",E292/E291-1,0)-IF(K292=1,计算结果!B$17,0)</f>
        <v>6.6393789154080007E-3</v>
      </c>
      <c r="M292" s="2">
        <f t="shared" ca="1" si="14"/>
        <v>1.1632813861571467</v>
      </c>
      <c r="N292" s="3">
        <f ca="1">1-M292/MAX(M$2:M292)</f>
        <v>3.0151694779969818E-2</v>
      </c>
    </row>
    <row r="293" spans="1:14" x14ac:dyDescent="0.15">
      <c r="A293" s="1">
        <v>38799</v>
      </c>
      <c r="B293">
        <v>1047.3499999999999</v>
      </c>
      <c r="C293">
        <v>1049.32</v>
      </c>
      <c r="D293">
        <v>1042.82</v>
      </c>
      <c r="E293" s="2">
        <v>1048.54</v>
      </c>
      <c r="F293" s="19">
        <v>10825050112</v>
      </c>
      <c r="G293" s="3">
        <f t="shared" si="12"/>
        <v>8.3041415712958866E-4</v>
      </c>
      <c r="H293" s="3">
        <f>1-E293/MAX(E$2:E293)</f>
        <v>7.647025420680964E-3</v>
      </c>
      <c r="I293" s="3">
        <f ca="1">IFERROR(E293/AVERAGE(OFFSET(E293,0,0,-计算结果!B$18,1))-1,E293/AVERAGE(OFFSET(E293,0,0,-ROW(),1))-1)</f>
        <v>1.6920002435385273E-2</v>
      </c>
      <c r="J293" s="4" t="str">
        <f ca="1">IF(OR(AND(I293&lt;计算结果!B$19,I293&gt;计算结果!B$20),I293&lt;计算结果!B$21),"买","卖")</f>
        <v>买</v>
      </c>
      <c r="K293" s="4" t="str">
        <f t="shared" ca="1" si="13"/>
        <v/>
      </c>
      <c r="L293" s="3">
        <f ca="1">IF(J292="买",E293/E292-1,0)-IF(K293=1,计算结果!B$17,0)</f>
        <v>8.3041415712958866E-4</v>
      </c>
      <c r="M293" s="2">
        <f t="shared" ca="1" si="14"/>
        <v>1.1642473914889369</v>
      </c>
      <c r="N293" s="3">
        <f ca="1">1-M293/MAX(M$2:M293)</f>
        <v>2.9346319017047096E-2</v>
      </c>
    </row>
    <row r="294" spans="1:14" x14ac:dyDescent="0.15">
      <c r="A294" s="1">
        <v>38800</v>
      </c>
      <c r="B294">
        <v>1049.1199999999999</v>
      </c>
      <c r="C294">
        <v>1051.76</v>
      </c>
      <c r="D294">
        <v>1041.23</v>
      </c>
      <c r="E294" s="2">
        <v>1042.5999999999999</v>
      </c>
      <c r="F294" s="19">
        <v>11031900160</v>
      </c>
      <c r="G294" s="3">
        <f t="shared" si="12"/>
        <v>-5.6650199324775885E-3</v>
      </c>
      <c r="H294" s="3">
        <f>1-E294/MAX(E$2:E294)</f>
        <v>1.326872480172625E-2</v>
      </c>
      <c r="I294" s="3">
        <f ca="1">IFERROR(E294/AVERAGE(OFFSET(E294,0,0,-计算结果!B$18,1))-1,E294/AVERAGE(OFFSET(E294,0,0,-ROW(),1))-1)</f>
        <v>1.1726600709030199E-2</v>
      </c>
      <c r="J294" s="4" t="str">
        <f ca="1">IF(OR(AND(I294&lt;计算结果!B$19,I294&gt;计算结果!B$20),I294&lt;计算结果!B$21),"买","卖")</f>
        <v>买</v>
      </c>
      <c r="K294" s="4" t="str">
        <f t="shared" ca="1" si="13"/>
        <v/>
      </c>
      <c r="L294" s="3">
        <f ca="1">IF(J293="买",E294/E293-1,0)-IF(K294=1,计算结果!B$17,0)</f>
        <v>-5.6650199324775885E-3</v>
      </c>
      <c r="M294" s="2">
        <f t="shared" ca="1" si="14"/>
        <v>1.157651906809817</v>
      </c>
      <c r="N294" s="3">
        <f ca="1">1-M294/MAX(M$2:M294)</f>
        <v>3.4845091467348155E-2</v>
      </c>
    </row>
    <row r="295" spans="1:14" x14ac:dyDescent="0.15">
      <c r="A295" s="1">
        <v>38803</v>
      </c>
      <c r="B295">
        <v>1042.6300000000001</v>
      </c>
      <c r="C295">
        <v>1050.71</v>
      </c>
      <c r="D295">
        <v>1037.08</v>
      </c>
      <c r="E295" s="2">
        <v>1050.71</v>
      </c>
      <c r="F295" s="19">
        <v>9201787904</v>
      </c>
      <c r="G295" s="3">
        <f t="shared" si="12"/>
        <v>7.7786303472089369E-3</v>
      </c>
      <c r="H295" s="3">
        <f>1-E295/MAX(E$2:E295)</f>
        <v>5.5933069599286567E-3</v>
      </c>
      <c r="I295" s="3">
        <f ca="1">IFERROR(E295/AVERAGE(OFFSET(E295,0,0,-计算结果!B$18,1))-1,E295/AVERAGE(OFFSET(E295,0,0,-ROW(),1))-1)</f>
        <v>1.9921405871748288E-2</v>
      </c>
      <c r="J295" s="4" t="str">
        <f ca="1">IF(OR(AND(I295&lt;计算结果!B$19,I295&gt;计算结果!B$20),I295&lt;计算结果!B$21),"买","卖")</f>
        <v>买</v>
      </c>
      <c r="K295" s="4" t="str">
        <f t="shared" ca="1" si="13"/>
        <v/>
      </c>
      <c r="L295" s="3">
        <f ca="1">IF(J294="买",E295/E294-1,0)-IF(K295=1,计算结果!B$17,0)</f>
        <v>7.7786303472089369E-3</v>
      </c>
      <c r="M295" s="2">
        <f t="shared" ca="1" si="14"/>
        <v>1.1666568530636321</v>
      </c>
      <c r="N295" s="3">
        <f ca="1">1-M295/MAX(M$2:M295)</f>
        <v>2.7337508206078498E-2</v>
      </c>
    </row>
    <row r="296" spans="1:14" x14ac:dyDescent="0.15">
      <c r="A296" s="1">
        <v>38804</v>
      </c>
      <c r="B296">
        <v>1050.07</v>
      </c>
      <c r="C296">
        <v>1056.52</v>
      </c>
      <c r="D296">
        <v>1048.6400000000001</v>
      </c>
      <c r="E296" s="2">
        <v>1055.98</v>
      </c>
      <c r="F296" s="19">
        <v>10630507520</v>
      </c>
      <c r="G296" s="3">
        <f t="shared" si="12"/>
        <v>5.0156560801744021E-3</v>
      </c>
      <c r="H296" s="3">
        <f>1-E296/MAX(E$2:E296)</f>
        <v>6.0570498381617988E-4</v>
      </c>
      <c r="I296" s="3">
        <f ca="1">IFERROR(E296/AVERAGE(OFFSET(E296,0,0,-计算结果!B$18,1))-1,E296/AVERAGE(OFFSET(E296,0,0,-ROW(),1))-1)</f>
        <v>2.4081014273184209E-2</v>
      </c>
      <c r="J296" s="4" t="str">
        <f ca="1">IF(OR(AND(I296&lt;计算结果!B$19,I296&gt;计算结果!B$20),I296&lt;计算结果!B$21),"买","卖")</f>
        <v>买</v>
      </c>
      <c r="K296" s="4" t="str">
        <f t="shared" ca="1" si="13"/>
        <v/>
      </c>
      <c r="L296" s="3">
        <f ca="1">IF(J295="买",E296/E295-1,0)-IF(K296=1,计算结果!B$17,0)</f>
        <v>5.0156560801744021E-3</v>
      </c>
      <c r="M296" s="2">
        <f t="shared" ca="1" si="14"/>
        <v>1.1725084026021779</v>
      </c>
      <c r="N296" s="3">
        <f ca="1">1-M296/MAX(M$2:M296)</f>
        <v>2.245896766515465E-2</v>
      </c>
    </row>
    <row r="297" spans="1:14" x14ac:dyDescent="0.15">
      <c r="A297" s="1">
        <v>38805</v>
      </c>
      <c r="B297">
        <v>1058.74</v>
      </c>
      <c r="C297">
        <v>1074.04</v>
      </c>
      <c r="D297">
        <v>1057.68</v>
      </c>
      <c r="E297" s="2">
        <v>1065.29</v>
      </c>
      <c r="F297" s="19">
        <v>15882110976</v>
      </c>
      <c r="G297" s="3">
        <f t="shared" si="12"/>
        <v>8.8164548570994761E-3</v>
      </c>
      <c r="H297" s="3">
        <f>1-E297/MAX(E$2:E297)</f>
        <v>0</v>
      </c>
      <c r="I297" s="3">
        <f ca="1">IFERROR(E297/AVERAGE(OFFSET(E297,0,0,-计算结果!B$18,1))-1,E297/AVERAGE(OFFSET(E297,0,0,-ROW(),1))-1)</f>
        <v>3.1797286848192607E-2</v>
      </c>
      <c r="J297" s="4" t="str">
        <f ca="1">IF(OR(AND(I297&lt;计算结果!B$19,I297&gt;计算结果!B$20),I297&lt;计算结果!B$21),"买","卖")</f>
        <v>买</v>
      </c>
      <c r="K297" s="4" t="str">
        <f t="shared" ca="1" si="13"/>
        <v/>
      </c>
      <c r="L297" s="3">
        <f ca="1">IF(J296="买",E297/E296-1,0)-IF(K297=1,计算结果!B$17,0)</f>
        <v>8.8164548570994761E-3</v>
      </c>
      <c r="M297" s="2">
        <f t="shared" ca="1" si="14"/>
        <v>1.1828457700032899</v>
      </c>
      <c r="N297" s="3">
        <f ca="1">1-M297/MAX(M$2:M297)</f>
        <v>1.3840521282611928E-2</v>
      </c>
    </row>
    <row r="298" spans="1:14" x14ac:dyDescent="0.15">
      <c r="A298" s="1">
        <v>38806</v>
      </c>
      <c r="B298">
        <v>1065.8399999999999</v>
      </c>
      <c r="C298">
        <v>1067.99</v>
      </c>
      <c r="D298">
        <v>1055.1400000000001</v>
      </c>
      <c r="E298" s="2">
        <v>1055.6300000000001</v>
      </c>
      <c r="F298" s="19">
        <v>12089930752</v>
      </c>
      <c r="G298" s="3">
        <f t="shared" si="12"/>
        <v>-9.0679533272628454E-3</v>
      </c>
      <c r="H298" s="3">
        <f>1-E298/MAX(E$2:E298)</f>
        <v>9.0679533272628454E-3</v>
      </c>
      <c r="I298" s="3">
        <f ca="1">IFERROR(E298/AVERAGE(OFFSET(E298,0,0,-计算结果!B$18,1))-1,E298/AVERAGE(OFFSET(E298,0,0,-ROW(),1))-1)</f>
        <v>2.1519752917174007E-2</v>
      </c>
      <c r="J298" s="4" t="str">
        <f ca="1">IF(OR(AND(I298&lt;计算结果!B$19,I298&gt;计算结果!B$20),I298&lt;计算结果!B$21),"买","卖")</f>
        <v>买</v>
      </c>
      <c r="K298" s="4" t="str">
        <f t="shared" ca="1" si="13"/>
        <v/>
      </c>
      <c r="L298" s="3">
        <f ca="1">IF(J297="买",E298/E297-1,0)-IF(K298=1,计算结果!B$17,0)</f>
        <v>-9.0679533272628454E-3</v>
      </c>
      <c r="M298" s="2">
        <f t="shared" ca="1" si="14"/>
        <v>1.1721197797675498</v>
      </c>
      <c r="N298" s="3">
        <f ca="1">1-M298/MAX(M$2:M298)</f>
        <v>2.2782969408859155E-2</v>
      </c>
    </row>
    <row r="299" spans="1:14" x14ac:dyDescent="0.15">
      <c r="A299" s="1">
        <v>38807</v>
      </c>
      <c r="B299">
        <v>1053.8499999999999</v>
      </c>
      <c r="C299">
        <v>1061.47</v>
      </c>
      <c r="D299">
        <v>1050.22</v>
      </c>
      <c r="E299" s="2">
        <v>1061.0899999999999</v>
      </c>
      <c r="F299" s="19">
        <v>12045672448</v>
      </c>
      <c r="G299" s="3">
        <f t="shared" si="12"/>
        <v>5.1722667980256265E-3</v>
      </c>
      <c r="H299" s="3">
        <f>1-E299/MAX(E$2:E299)</f>
        <v>3.9425884031578651E-3</v>
      </c>
      <c r="I299" s="3">
        <f ca="1">IFERROR(E299/AVERAGE(OFFSET(E299,0,0,-计算结果!B$18,1))-1,E299/AVERAGE(OFFSET(E299,0,0,-ROW(),1))-1)</f>
        <v>2.4263735462271008E-2</v>
      </c>
      <c r="J299" s="4" t="str">
        <f ca="1">IF(OR(AND(I299&lt;计算结果!B$19,I299&gt;计算结果!B$20),I299&lt;计算结果!B$21),"买","卖")</f>
        <v>买</v>
      </c>
      <c r="K299" s="4" t="str">
        <f t="shared" ca="1" si="13"/>
        <v/>
      </c>
      <c r="L299" s="3">
        <f ca="1">IF(J298="买",E299/E298-1,0)-IF(K299=1,计算结果!B$17,0)</f>
        <v>5.1722667980256265E-3</v>
      </c>
      <c r="M299" s="2">
        <f t="shared" ca="1" si="14"/>
        <v>1.1781822959877506</v>
      </c>
      <c r="N299" s="3">
        <f ca="1">1-M299/MAX(M$2:M299)</f>
        <v>1.7728542207067433E-2</v>
      </c>
    </row>
    <row r="300" spans="1:14" x14ac:dyDescent="0.15">
      <c r="A300" s="1">
        <v>38810</v>
      </c>
      <c r="B300">
        <v>1061.96</v>
      </c>
      <c r="C300">
        <v>1079.3699999999999</v>
      </c>
      <c r="D300">
        <v>1061.96</v>
      </c>
      <c r="E300" s="2">
        <v>1079.32</v>
      </c>
      <c r="F300" s="19">
        <v>15703156736</v>
      </c>
      <c r="G300" s="3">
        <f t="shared" si="12"/>
        <v>1.7180446521972703E-2</v>
      </c>
      <c r="H300" s="3">
        <f>1-E300/MAX(E$2:E300)</f>
        <v>0</v>
      </c>
      <c r="I300" s="3">
        <f ca="1">IFERROR(E300/AVERAGE(OFFSET(E300,0,0,-计算结果!B$18,1))-1,E300/AVERAGE(OFFSET(E300,0,0,-ROW(),1))-1)</f>
        <v>3.7961834075786793E-2</v>
      </c>
      <c r="J300" s="4" t="str">
        <f ca="1">IF(OR(AND(I300&lt;计算结果!B$19,I300&gt;计算结果!B$20),I300&lt;计算结果!B$21),"买","卖")</f>
        <v>买</v>
      </c>
      <c r="K300" s="4" t="str">
        <f t="shared" ca="1" si="13"/>
        <v/>
      </c>
      <c r="L300" s="3">
        <f ca="1">IF(J299="买",E300/E299-1,0)-IF(K300=1,计算结果!B$17,0)</f>
        <v>1.7180446521972703E-2</v>
      </c>
      <c r="M300" s="2">
        <f t="shared" ca="1" si="14"/>
        <v>1.1984239939171031</v>
      </c>
      <c r="N300" s="3">
        <f ca="1">1-M300/MAX(M$2:M300)</f>
        <v>8.5267995639581873E-4</v>
      </c>
    </row>
    <row r="301" spans="1:14" x14ac:dyDescent="0.15">
      <c r="A301" s="1">
        <v>38811</v>
      </c>
      <c r="B301">
        <v>1080.8599999999999</v>
      </c>
      <c r="C301">
        <v>1089.3699999999999</v>
      </c>
      <c r="D301">
        <v>1076.2</v>
      </c>
      <c r="E301" s="2">
        <v>1089.3699999999999</v>
      </c>
      <c r="F301" s="19">
        <v>17525219328</v>
      </c>
      <c r="G301" s="3">
        <f t="shared" si="12"/>
        <v>9.3114183004112672E-3</v>
      </c>
      <c r="H301" s="3">
        <f>1-E301/MAX(E$2:E301)</f>
        <v>0</v>
      </c>
      <c r="I301" s="3">
        <f ca="1">IFERROR(E301/AVERAGE(OFFSET(E301,0,0,-计算结果!B$18,1))-1,E301/AVERAGE(OFFSET(E301,0,0,-ROW(),1))-1)</f>
        <v>4.2889015942241038E-2</v>
      </c>
      <c r="J301" s="4" t="str">
        <f ca="1">IF(OR(AND(I301&lt;计算结果!B$19,I301&gt;计算结果!B$20),I301&lt;计算结果!B$21),"买","卖")</f>
        <v>买</v>
      </c>
      <c r="K301" s="4" t="str">
        <f t="shared" ca="1" si="13"/>
        <v/>
      </c>
      <c r="L301" s="3">
        <f ca="1">IF(J300="买",E301/E300-1,0)-IF(K301=1,计算结果!B$17,0)</f>
        <v>9.3114183004112672E-3</v>
      </c>
      <c r="M301" s="2">
        <f t="shared" ca="1" si="14"/>
        <v>1.2095830210257148</v>
      </c>
      <c r="N301" s="3">
        <f ca="1">1-M301/MAX(M$2:M301)</f>
        <v>0</v>
      </c>
    </row>
    <row r="302" spans="1:14" x14ac:dyDescent="0.15">
      <c r="A302" s="1">
        <v>38812</v>
      </c>
      <c r="B302">
        <v>1091.18</v>
      </c>
      <c r="C302">
        <v>1100.56</v>
      </c>
      <c r="D302">
        <v>1089.55</v>
      </c>
      <c r="E302" s="2">
        <v>1099.97</v>
      </c>
      <c r="F302" s="19">
        <v>18539587584</v>
      </c>
      <c r="G302" s="3">
        <f t="shared" si="12"/>
        <v>9.7303946317597312E-3</v>
      </c>
      <c r="H302" s="3">
        <f>1-E302/MAX(E$2:E302)</f>
        <v>0</v>
      </c>
      <c r="I302" s="3">
        <f ca="1">IFERROR(E302/AVERAGE(OFFSET(E302,0,0,-计算结果!B$18,1))-1,E302/AVERAGE(OFFSET(E302,0,0,-ROW(),1))-1)</f>
        <v>4.7960866592001494E-2</v>
      </c>
      <c r="J302" s="4" t="str">
        <f ca="1">IF(OR(AND(I302&lt;计算结果!B$19,I302&gt;计算结果!B$20),I302&lt;计算结果!B$21),"买","卖")</f>
        <v>买</v>
      </c>
      <c r="K302" s="4" t="str">
        <f t="shared" ca="1" si="13"/>
        <v/>
      </c>
      <c r="L302" s="3">
        <f ca="1">IF(J301="买",E302/E301-1,0)-IF(K302=1,计算结果!B$17,0)</f>
        <v>9.7303946317597312E-3</v>
      </c>
      <c r="M302" s="2">
        <f t="shared" ca="1" si="14"/>
        <v>1.2213527411601712</v>
      </c>
      <c r="N302" s="3">
        <f ca="1">1-M302/MAX(M$2:M302)</f>
        <v>0</v>
      </c>
    </row>
    <row r="303" spans="1:14" x14ac:dyDescent="0.15">
      <c r="A303" s="1">
        <v>38813</v>
      </c>
      <c r="B303">
        <v>1102.54</v>
      </c>
      <c r="C303">
        <v>1109.68</v>
      </c>
      <c r="D303">
        <v>1097.32</v>
      </c>
      <c r="E303" s="2">
        <v>1103.24</v>
      </c>
      <c r="F303" s="19">
        <v>19687813120</v>
      </c>
      <c r="G303" s="3">
        <f t="shared" si="12"/>
        <v>2.9728083493185675E-3</v>
      </c>
      <c r="H303" s="3">
        <f>1-E303/MAX(E$2:E303)</f>
        <v>0</v>
      </c>
      <c r="I303" s="3">
        <f ca="1">IFERROR(E303/AVERAGE(OFFSET(E303,0,0,-计算结果!B$18,1))-1,E303/AVERAGE(OFFSET(E303,0,0,-ROW(),1))-1)</f>
        <v>4.6458024840988932E-2</v>
      </c>
      <c r="J303" s="4" t="str">
        <f ca="1">IF(OR(AND(I303&lt;计算结果!B$19,I303&gt;计算结果!B$20),I303&lt;计算结果!B$21),"买","卖")</f>
        <v>买</v>
      </c>
      <c r="K303" s="4" t="str">
        <f t="shared" ca="1" si="13"/>
        <v/>
      </c>
      <c r="L303" s="3">
        <f ca="1">IF(J302="买",E303/E302-1,0)-IF(K303=1,计算结果!B$17,0)</f>
        <v>2.9728083493185675E-3</v>
      </c>
      <c r="M303" s="2">
        <f t="shared" ca="1" si="14"/>
        <v>1.2249835887865552</v>
      </c>
      <c r="N303" s="3">
        <f ca="1">1-M303/MAX(M$2:M303)</f>
        <v>0</v>
      </c>
    </row>
    <row r="304" spans="1:14" x14ac:dyDescent="0.15">
      <c r="A304" s="1">
        <v>38814</v>
      </c>
      <c r="B304">
        <v>1102.94</v>
      </c>
      <c r="C304">
        <v>1105.0999999999999</v>
      </c>
      <c r="D304">
        <v>1091.8900000000001</v>
      </c>
      <c r="E304" s="2">
        <v>1103.1500000000001</v>
      </c>
      <c r="F304" s="19">
        <v>17760104448</v>
      </c>
      <c r="G304" s="3">
        <f t="shared" si="12"/>
        <v>-8.1577897828144508E-5</v>
      </c>
      <c r="H304" s="3">
        <f>1-E304/MAX(E$2:E304)</f>
        <v>8.1577897828144508E-5</v>
      </c>
      <c r="I304" s="3">
        <f ca="1">IFERROR(E304/AVERAGE(OFFSET(E304,0,0,-计算结果!B$18,1))-1,E304/AVERAGE(OFFSET(E304,0,0,-ROW(),1))-1)</f>
        <v>4.1713226290789995E-2</v>
      </c>
      <c r="J304" s="4" t="str">
        <f ca="1">IF(OR(AND(I304&lt;计算结果!B$19,I304&gt;计算结果!B$20),I304&lt;计算结果!B$21),"买","卖")</f>
        <v>买</v>
      </c>
      <c r="K304" s="4" t="str">
        <f t="shared" ca="1" si="13"/>
        <v/>
      </c>
      <c r="L304" s="3">
        <f ca="1">IF(J303="买",E304/E303-1,0)-IF(K304=1,计算结果!B$17,0)</f>
        <v>-8.1577897828144508E-5</v>
      </c>
      <c r="M304" s="2">
        <f t="shared" ca="1" si="14"/>
        <v>1.224883657200508</v>
      </c>
      <c r="N304" s="3">
        <f ca="1">1-M304/MAX(M$2:M304)</f>
        <v>8.157789782825553E-5</v>
      </c>
    </row>
    <row r="305" spans="1:14" x14ac:dyDescent="0.15">
      <c r="A305" s="1">
        <v>38817</v>
      </c>
      <c r="B305">
        <v>1104.32</v>
      </c>
      <c r="C305">
        <v>1118.08</v>
      </c>
      <c r="D305">
        <v>1100.69</v>
      </c>
      <c r="E305" s="2">
        <v>1117.9100000000001</v>
      </c>
      <c r="F305" s="19">
        <v>17246470144</v>
      </c>
      <c r="G305" s="3">
        <f t="shared" si="12"/>
        <v>1.3379866745229618E-2</v>
      </c>
      <c r="H305" s="3">
        <f>1-E305/MAX(E$2:E305)</f>
        <v>0</v>
      </c>
      <c r="I305" s="3">
        <f ca="1">IFERROR(E305/AVERAGE(OFFSET(E305,0,0,-计算结果!B$18,1))-1,E305/AVERAGE(OFFSET(E305,0,0,-ROW(),1))-1)</f>
        <v>5.0747942746232066E-2</v>
      </c>
      <c r="J305" s="4" t="str">
        <f ca="1">IF(OR(AND(I305&lt;计算结果!B$19,I305&gt;计算结果!B$20),I305&lt;计算结果!B$21),"买","卖")</f>
        <v>买</v>
      </c>
      <c r="K305" s="4" t="str">
        <f t="shared" ca="1" si="13"/>
        <v/>
      </c>
      <c r="L305" s="3">
        <f ca="1">IF(J304="买",E305/E304-1,0)-IF(K305=1,计算结果!B$17,0)</f>
        <v>1.3379866745229618E-2</v>
      </c>
      <c r="M305" s="2">
        <f t="shared" ca="1" si="14"/>
        <v>1.2412724373122603</v>
      </c>
      <c r="N305" s="3">
        <f ca="1">1-M305/MAX(M$2:M305)</f>
        <v>0</v>
      </c>
    </row>
    <row r="306" spans="1:14" x14ac:dyDescent="0.15">
      <c r="A306" s="1">
        <v>38818</v>
      </c>
      <c r="B306">
        <v>1120.1600000000001</v>
      </c>
      <c r="C306">
        <v>1126.0899999999999</v>
      </c>
      <c r="D306">
        <v>1112.01</v>
      </c>
      <c r="E306" s="2">
        <v>1123.31</v>
      </c>
      <c r="F306" s="19">
        <v>19796707328</v>
      </c>
      <c r="G306" s="3">
        <f t="shared" si="12"/>
        <v>4.8304425222065461E-3</v>
      </c>
      <c r="H306" s="3">
        <f>1-E306/MAX(E$2:E306)</f>
        <v>0</v>
      </c>
      <c r="I306" s="3">
        <f ca="1">IFERROR(E306/AVERAGE(OFFSET(E306,0,0,-计算结果!B$18,1))-1,E306/AVERAGE(OFFSET(E306,0,0,-ROW(),1))-1)</f>
        <v>5.0574086755736936E-2</v>
      </c>
      <c r="J306" s="4" t="str">
        <f ca="1">IF(OR(AND(I306&lt;计算结果!B$19,I306&gt;计算结果!B$20),I306&lt;计算结果!B$21),"买","卖")</f>
        <v>买</v>
      </c>
      <c r="K306" s="4" t="str">
        <f t="shared" ca="1" si="13"/>
        <v/>
      </c>
      <c r="L306" s="3">
        <f ca="1">IF(J305="买",E306/E305-1,0)-IF(K306=1,计算结果!B$17,0)</f>
        <v>4.8304425222065461E-3</v>
      </c>
      <c r="M306" s="2">
        <f t="shared" ca="1" si="14"/>
        <v>1.2472683324750964</v>
      </c>
      <c r="N306" s="3">
        <f ca="1">1-M306/MAX(M$2:M306)</f>
        <v>0</v>
      </c>
    </row>
    <row r="307" spans="1:14" x14ac:dyDescent="0.15">
      <c r="A307" s="1">
        <v>38819</v>
      </c>
      <c r="B307">
        <v>1123.78</v>
      </c>
      <c r="C307">
        <v>1123.78</v>
      </c>
      <c r="D307">
        <v>1116.1500000000001</v>
      </c>
      <c r="E307" s="2">
        <v>1117.07</v>
      </c>
      <c r="F307" s="19">
        <v>15991141376</v>
      </c>
      <c r="G307" s="3">
        <f t="shared" si="12"/>
        <v>-5.5550115284294099E-3</v>
      </c>
      <c r="H307" s="3">
        <f>1-E307/MAX(E$2:E307)</f>
        <v>5.5550115284294099E-3</v>
      </c>
      <c r="I307" s="3">
        <f ca="1">IFERROR(E307/AVERAGE(OFFSET(E307,0,0,-计算结果!B$18,1))-1,E307/AVERAGE(OFFSET(E307,0,0,-ROW(),1))-1)</f>
        <v>3.9711426542987205E-2</v>
      </c>
      <c r="J307" s="4" t="str">
        <f ca="1">IF(OR(AND(I307&lt;计算结果!B$19,I307&gt;计算结果!B$20),I307&lt;计算结果!B$21),"买","卖")</f>
        <v>买</v>
      </c>
      <c r="K307" s="4" t="str">
        <f t="shared" ca="1" si="13"/>
        <v/>
      </c>
      <c r="L307" s="3">
        <f ca="1">IF(J306="买",E307/E306-1,0)-IF(K307=1,计算结果!B$17,0)</f>
        <v>-5.5550115284294099E-3</v>
      </c>
      <c r="M307" s="2">
        <f t="shared" ca="1" si="14"/>
        <v>1.2403397425091522</v>
      </c>
      <c r="N307" s="3">
        <f ca="1">1-M307/MAX(M$2:M307)</f>
        <v>5.5550115284294099E-3</v>
      </c>
    </row>
    <row r="308" spans="1:14" x14ac:dyDescent="0.15">
      <c r="A308" s="1">
        <v>38820</v>
      </c>
      <c r="B308">
        <v>1116.8399999999999</v>
      </c>
      <c r="C308">
        <v>1122.3900000000001</v>
      </c>
      <c r="D308">
        <v>1093.51</v>
      </c>
      <c r="E308" s="2">
        <v>1093.93</v>
      </c>
      <c r="F308" s="19">
        <v>17190084608</v>
      </c>
      <c r="G308" s="3">
        <f t="shared" si="12"/>
        <v>-2.0714905959339891E-2</v>
      </c>
      <c r="H308" s="3">
        <f>1-E308/MAX(E$2:E308)</f>
        <v>2.6154845946354865E-2</v>
      </c>
      <c r="I308" s="3">
        <f ca="1">IFERROR(E308/AVERAGE(OFFSET(E308,0,0,-计算结果!B$18,1))-1,E308/AVERAGE(OFFSET(E308,0,0,-ROW(),1))-1)</f>
        <v>1.5219993874880711E-2</v>
      </c>
      <c r="J308" s="4" t="str">
        <f ca="1">IF(OR(AND(I308&lt;计算结果!B$19,I308&gt;计算结果!B$20),I308&lt;计算结果!B$21),"买","卖")</f>
        <v>买</v>
      </c>
      <c r="K308" s="4" t="str">
        <f t="shared" ca="1" si="13"/>
        <v/>
      </c>
      <c r="L308" s="3">
        <f ca="1">IF(J307="买",E308/E307-1,0)-IF(K308=1,计算结果!B$17,0)</f>
        <v>-2.0714905959339891E-2</v>
      </c>
      <c r="M308" s="2">
        <f t="shared" ca="1" si="14"/>
        <v>1.2146462213854432</v>
      </c>
      <c r="N308" s="3">
        <f ca="1">1-M308/MAX(M$2:M308)</f>
        <v>2.6154845946354977E-2</v>
      </c>
    </row>
    <row r="309" spans="1:14" x14ac:dyDescent="0.15">
      <c r="A309" s="1">
        <v>38821</v>
      </c>
      <c r="B309">
        <v>1091.69</v>
      </c>
      <c r="C309">
        <v>1118.67</v>
      </c>
      <c r="D309">
        <v>1091.67</v>
      </c>
      <c r="E309" s="2">
        <v>1118.6099999999999</v>
      </c>
      <c r="F309" s="19">
        <v>16782531584</v>
      </c>
      <c r="G309" s="3">
        <f t="shared" si="12"/>
        <v>2.2560858555848995E-2</v>
      </c>
      <c r="H309" s="3">
        <f>1-E309/MAX(E$2:E309)</f>
        <v>4.1840631704516129E-3</v>
      </c>
      <c r="I309" s="3">
        <f ca="1">IFERROR(E309/AVERAGE(OFFSET(E309,0,0,-计算结果!B$18,1))-1,E309/AVERAGE(OFFSET(E309,0,0,-ROW(),1))-1)</f>
        <v>3.3974053824218586E-2</v>
      </c>
      <c r="J309" s="4" t="str">
        <f ca="1">IF(OR(AND(I309&lt;计算结果!B$19,I309&gt;计算结果!B$20),I309&lt;计算结果!B$21),"买","卖")</f>
        <v>买</v>
      </c>
      <c r="K309" s="4" t="str">
        <f t="shared" ca="1" si="13"/>
        <v/>
      </c>
      <c r="L309" s="3">
        <f ca="1">IF(J308="买",E309/E308-1,0)-IF(K309=1,计算结果!B$17,0)</f>
        <v>2.2560858555848995E-2</v>
      </c>
      <c r="M309" s="2">
        <f t="shared" ca="1" si="14"/>
        <v>1.2420496829815166</v>
      </c>
      <c r="N309" s="3">
        <f ca="1">1-M309/MAX(M$2:M309)</f>
        <v>4.1840631704517239E-3</v>
      </c>
    </row>
    <row r="310" spans="1:14" x14ac:dyDescent="0.15">
      <c r="A310" s="1">
        <v>38824</v>
      </c>
      <c r="B310">
        <v>1120.19</v>
      </c>
      <c r="C310">
        <v>1129.1500000000001</v>
      </c>
      <c r="D310">
        <v>1114.53</v>
      </c>
      <c r="E310" s="2">
        <v>1124.4100000000001</v>
      </c>
      <c r="F310" s="19">
        <v>18349162496</v>
      </c>
      <c r="G310" s="3">
        <f t="shared" si="12"/>
        <v>5.1850063918614797E-3</v>
      </c>
      <c r="H310" s="3">
        <f>1-E310/MAX(E$2:E310)</f>
        <v>0</v>
      </c>
      <c r="I310" s="3">
        <f ca="1">IFERROR(E310/AVERAGE(OFFSET(E310,0,0,-计算结果!B$18,1))-1,E310/AVERAGE(OFFSET(E310,0,0,-ROW(),1))-1)</f>
        <v>3.5255520040020416E-2</v>
      </c>
      <c r="J310" s="4" t="str">
        <f ca="1">IF(OR(AND(I310&lt;计算结果!B$19,I310&gt;计算结果!B$20),I310&lt;计算结果!B$21),"买","卖")</f>
        <v>买</v>
      </c>
      <c r="K310" s="4" t="str">
        <f t="shared" ca="1" si="13"/>
        <v/>
      </c>
      <c r="L310" s="3">
        <f ca="1">IF(J309="买",E310/E309-1,0)-IF(K310=1,计算结果!B$17,0)</f>
        <v>5.1850063918614797E-3</v>
      </c>
      <c r="M310" s="2">
        <f t="shared" ca="1" si="14"/>
        <v>1.2484897185267854</v>
      </c>
      <c r="N310" s="3">
        <f ca="1">1-M310/MAX(M$2:M310)</f>
        <v>0</v>
      </c>
    </row>
    <row r="311" spans="1:14" x14ac:dyDescent="0.15">
      <c r="A311" s="1">
        <v>38825</v>
      </c>
      <c r="B311">
        <v>1127.51</v>
      </c>
      <c r="C311">
        <v>1135.45</v>
      </c>
      <c r="D311">
        <v>1119.27</v>
      </c>
      <c r="E311" s="2">
        <v>1131.28</v>
      </c>
      <c r="F311" s="19">
        <v>17403457536</v>
      </c>
      <c r="G311" s="3">
        <f t="shared" si="12"/>
        <v>6.1098709545448493E-3</v>
      </c>
      <c r="H311" s="3">
        <f>1-E311/MAX(E$2:E311)</f>
        <v>0</v>
      </c>
      <c r="I311" s="3">
        <f ca="1">IFERROR(E311/AVERAGE(OFFSET(E311,0,0,-计算结果!B$18,1))-1,E311/AVERAGE(OFFSET(E311,0,0,-ROW(),1))-1)</f>
        <v>3.7191200267714608E-2</v>
      </c>
      <c r="J311" s="4" t="str">
        <f ca="1">IF(OR(AND(I311&lt;计算结果!B$19,I311&gt;计算结果!B$20),I311&lt;计算结果!B$21),"买","卖")</f>
        <v>买</v>
      </c>
      <c r="K311" s="4" t="str">
        <f t="shared" ca="1" si="13"/>
        <v/>
      </c>
      <c r="L311" s="3">
        <f ca="1">IF(J310="买",E311/E310-1,0)-IF(K311=1,计算结果!B$17,0)</f>
        <v>6.1098709545448493E-3</v>
      </c>
      <c r="M311" s="2">
        <f t="shared" ca="1" si="14"/>
        <v>1.2561178295950601</v>
      </c>
      <c r="N311" s="3">
        <f ca="1">1-M311/MAX(M$2:M311)</f>
        <v>0</v>
      </c>
    </row>
    <row r="312" spans="1:14" x14ac:dyDescent="0.15">
      <c r="A312" s="1">
        <v>38826</v>
      </c>
      <c r="B312">
        <v>1135.6099999999999</v>
      </c>
      <c r="C312">
        <v>1140.4100000000001</v>
      </c>
      <c r="D312">
        <v>1125.2</v>
      </c>
      <c r="E312" s="2">
        <v>1138.24</v>
      </c>
      <c r="F312" s="19">
        <v>19364960256</v>
      </c>
      <c r="G312" s="3">
        <f t="shared" si="12"/>
        <v>6.1523230323174971E-3</v>
      </c>
      <c r="H312" s="3">
        <f>1-E312/MAX(E$2:E312)</f>
        <v>0</v>
      </c>
      <c r="I312" s="3">
        <f ca="1">IFERROR(E312/AVERAGE(OFFSET(E312,0,0,-计算结果!B$18,1))-1,E312/AVERAGE(OFFSET(E312,0,0,-ROW(),1))-1)</f>
        <v>3.8513298774210503E-2</v>
      </c>
      <c r="J312" s="4" t="str">
        <f ca="1">IF(OR(AND(I312&lt;计算结果!B$19,I312&gt;计算结果!B$20),I312&lt;计算结果!B$21),"买","卖")</f>
        <v>买</v>
      </c>
      <c r="K312" s="4" t="str">
        <f t="shared" ca="1" si="13"/>
        <v/>
      </c>
      <c r="L312" s="3">
        <f ca="1">IF(J311="买",E312/E311-1,0)-IF(K312=1,计算结果!B$17,0)</f>
        <v>6.1523230323174971E-3</v>
      </c>
      <c r="M312" s="2">
        <f t="shared" ca="1" si="14"/>
        <v>1.2638458722493824</v>
      </c>
      <c r="N312" s="3">
        <f ca="1">1-M312/MAX(M$2:M312)</f>
        <v>0</v>
      </c>
    </row>
    <row r="313" spans="1:14" x14ac:dyDescent="0.15">
      <c r="A313" s="1">
        <v>38827</v>
      </c>
      <c r="B313">
        <v>1139.6400000000001</v>
      </c>
      <c r="C313">
        <v>1142.54</v>
      </c>
      <c r="D313">
        <v>1127.0899999999999</v>
      </c>
      <c r="E313" s="2">
        <v>1134.3800000000001</v>
      </c>
      <c r="F313" s="19">
        <v>21561233408</v>
      </c>
      <c r="G313" s="3">
        <f t="shared" si="12"/>
        <v>-3.3912004498172221E-3</v>
      </c>
      <c r="H313" s="3">
        <f>1-E313/MAX(E$2:E313)</f>
        <v>3.3912004498172221E-3</v>
      </c>
      <c r="I313" s="3">
        <f ca="1">IFERROR(E313/AVERAGE(OFFSET(E313,0,0,-计算结果!B$18,1))-1,E313/AVERAGE(OFFSET(E313,0,0,-ROW(),1))-1)</f>
        <v>3.0620557656956482E-2</v>
      </c>
      <c r="J313" s="4" t="str">
        <f ca="1">IF(OR(AND(I313&lt;计算结果!B$19,I313&gt;计算结果!B$20),I313&lt;计算结果!B$21),"买","卖")</f>
        <v>买</v>
      </c>
      <c r="K313" s="4" t="str">
        <f t="shared" ca="1" si="13"/>
        <v/>
      </c>
      <c r="L313" s="3">
        <f ca="1">IF(J312="买",E313/E312-1,0)-IF(K313=1,计算结果!B$17,0)</f>
        <v>-3.3912004498172221E-3</v>
      </c>
      <c r="M313" s="2">
        <f t="shared" ca="1" si="14"/>
        <v>1.2595599175589107</v>
      </c>
      <c r="N313" s="3">
        <f ca="1">1-M313/MAX(M$2:M313)</f>
        <v>3.3912004498171111E-3</v>
      </c>
    </row>
    <row r="314" spans="1:14" x14ac:dyDescent="0.15">
      <c r="A314" s="1">
        <v>38828</v>
      </c>
      <c r="B314">
        <v>1133.2</v>
      </c>
      <c r="C314">
        <v>1152.8900000000001</v>
      </c>
      <c r="D314">
        <v>1127.6500000000001</v>
      </c>
      <c r="E314" s="2">
        <v>1149.1600000000001</v>
      </c>
      <c r="F314" s="19">
        <v>22750697472</v>
      </c>
      <c r="G314" s="3">
        <f t="shared" si="12"/>
        <v>1.3029143673195964E-2</v>
      </c>
      <c r="H314" s="3">
        <f>1-E314/MAX(E$2:E314)</f>
        <v>0</v>
      </c>
      <c r="I314" s="3">
        <f ca="1">IFERROR(E314/AVERAGE(OFFSET(E314,0,0,-计算结果!B$18,1))-1,E314/AVERAGE(OFFSET(E314,0,0,-ROW(),1))-1)</f>
        <v>3.916131132519074E-2</v>
      </c>
      <c r="J314" s="4" t="str">
        <f ca="1">IF(OR(AND(I314&lt;计算结果!B$19,I314&gt;计算结果!B$20),I314&lt;计算结果!B$21),"买","卖")</f>
        <v>买</v>
      </c>
      <c r="K314" s="4" t="str">
        <f t="shared" ca="1" si="13"/>
        <v/>
      </c>
      <c r="L314" s="3">
        <f ca="1">IF(J313="买",E314/E313-1,0)-IF(K314=1,计算结果!B$17,0)</f>
        <v>1.3029143673195964E-2</v>
      </c>
      <c r="M314" s="2">
        <f t="shared" ca="1" si="14"/>
        <v>1.2759709046897847</v>
      </c>
      <c r="N314" s="3">
        <f ca="1">1-M314/MAX(M$2:M314)</f>
        <v>0</v>
      </c>
    </row>
    <row r="315" spans="1:14" x14ac:dyDescent="0.15">
      <c r="A315" s="1">
        <v>38831</v>
      </c>
      <c r="B315">
        <v>1156.9100000000001</v>
      </c>
      <c r="C315">
        <v>1160.58</v>
      </c>
      <c r="D315">
        <v>1135.75</v>
      </c>
      <c r="E315" s="2">
        <v>1142.7</v>
      </c>
      <c r="F315" s="19">
        <v>26245896192</v>
      </c>
      <c r="G315" s="3">
        <f t="shared" si="12"/>
        <v>-5.6214974416095576E-3</v>
      </c>
      <c r="H315" s="3">
        <f>1-E315/MAX(E$2:E315)</f>
        <v>5.6214974416095576E-3</v>
      </c>
      <c r="I315" s="3">
        <f ca="1">IFERROR(E315/AVERAGE(OFFSET(E315,0,0,-计算结果!B$18,1))-1,E315/AVERAGE(OFFSET(E315,0,0,-ROW(),1))-1)</f>
        <v>2.9316756385626253E-2</v>
      </c>
      <c r="J315" s="4" t="str">
        <f ca="1">IF(OR(AND(I315&lt;计算结果!B$19,I315&gt;计算结果!B$20),I315&lt;计算结果!B$21),"买","卖")</f>
        <v>买</v>
      </c>
      <c r="K315" s="4" t="str">
        <f t="shared" ca="1" si="13"/>
        <v/>
      </c>
      <c r="L315" s="3">
        <f ca="1">IF(J314="买",E315/E314-1,0)-IF(K315=1,计算结果!B$17,0)</f>
        <v>-5.6214974416095576E-3</v>
      </c>
      <c r="M315" s="2">
        <f t="shared" ca="1" si="14"/>
        <v>1.2687980375135028</v>
      </c>
      <c r="N315" s="3">
        <f ca="1">1-M315/MAX(M$2:M315)</f>
        <v>5.6214974416095576E-3</v>
      </c>
    </row>
    <row r="316" spans="1:14" x14ac:dyDescent="0.15">
      <c r="A316" s="1">
        <v>38832</v>
      </c>
      <c r="B316">
        <v>1139.49</v>
      </c>
      <c r="C316">
        <v>1149.54</v>
      </c>
      <c r="D316">
        <v>1123.0999999999999</v>
      </c>
      <c r="E316" s="2">
        <v>1141.93</v>
      </c>
      <c r="F316" s="19">
        <v>22885232640</v>
      </c>
      <c r="G316" s="3">
        <f t="shared" si="12"/>
        <v>-6.7384265336478677E-4</v>
      </c>
      <c r="H316" s="3">
        <f>1-E316/MAX(E$2:E316)</f>
        <v>6.2915520902224742E-3</v>
      </c>
      <c r="I316" s="3">
        <f ca="1">IFERROR(E316/AVERAGE(OFFSET(E316,0,0,-计算结果!B$18,1))-1,E316/AVERAGE(OFFSET(E316,0,0,-ROW(),1))-1)</f>
        <v>2.4199925557088608E-2</v>
      </c>
      <c r="J316" s="4" t="str">
        <f ca="1">IF(OR(AND(I316&lt;计算结果!B$19,I316&gt;计算结果!B$20),I316&lt;计算结果!B$21),"买","卖")</f>
        <v>买</v>
      </c>
      <c r="K316" s="4" t="str">
        <f t="shared" ca="1" si="13"/>
        <v/>
      </c>
      <c r="L316" s="3">
        <f ca="1">IF(J315="买",E316/E315-1,0)-IF(K316=1,计算结果!B$17,0)</f>
        <v>-6.7384265336478677E-4</v>
      </c>
      <c r="M316" s="2">
        <f t="shared" ca="1" si="14"/>
        <v>1.2679430672773206</v>
      </c>
      <c r="N316" s="3">
        <f ca="1">1-M316/MAX(M$2:M316)</f>
        <v>6.2915520902224742E-3</v>
      </c>
    </row>
    <row r="317" spans="1:14" x14ac:dyDescent="0.15">
      <c r="A317" s="1">
        <v>38833</v>
      </c>
      <c r="B317">
        <v>1142.9000000000001</v>
      </c>
      <c r="C317">
        <v>1162.02</v>
      </c>
      <c r="D317">
        <v>1142.07</v>
      </c>
      <c r="E317" s="2">
        <v>1155.73</v>
      </c>
      <c r="F317" s="19">
        <v>25476171776</v>
      </c>
      <c r="G317" s="3">
        <f t="shared" si="12"/>
        <v>1.2084803797080435E-2</v>
      </c>
      <c r="H317" s="3">
        <f>1-E317/MAX(E$2:E317)</f>
        <v>0</v>
      </c>
      <c r="I317" s="3">
        <f ca="1">IFERROR(E317/AVERAGE(OFFSET(E317,0,0,-计算结果!B$18,1))-1,E317/AVERAGE(OFFSET(E317,0,0,-ROW(),1))-1)</f>
        <v>3.1711922061961717E-2</v>
      </c>
      <c r="J317" s="4" t="str">
        <f ca="1">IF(OR(AND(I317&lt;计算结果!B$19,I317&gt;计算结果!B$20),I317&lt;计算结果!B$21),"买","卖")</f>
        <v>买</v>
      </c>
      <c r="K317" s="4" t="str">
        <f t="shared" ca="1" si="13"/>
        <v/>
      </c>
      <c r="L317" s="3">
        <f ca="1">IF(J316="买",E317/E316-1,0)-IF(K317=1,计算结果!B$17,0)</f>
        <v>1.2084803797080435E-2</v>
      </c>
      <c r="M317" s="2">
        <f t="shared" ca="1" si="14"/>
        <v>1.2832659104712354</v>
      </c>
      <c r="N317" s="3">
        <f ca="1">1-M317/MAX(M$2:M317)</f>
        <v>0</v>
      </c>
    </row>
    <row r="318" spans="1:14" x14ac:dyDescent="0.15">
      <c r="A318" s="1">
        <v>38834</v>
      </c>
      <c r="B318">
        <v>1157.3800000000001</v>
      </c>
      <c r="C318">
        <v>1159.9000000000001</v>
      </c>
      <c r="D318">
        <v>1145.26</v>
      </c>
      <c r="E318" s="2">
        <v>1155.27</v>
      </c>
      <c r="F318" s="19">
        <v>18862520320</v>
      </c>
      <c r="G318" s="3">
        <f t="shared" si="12"/>
        <v>-3.9801683784279618E-4</v>
      </c>
      <c r="H318" s="3">
        <f>1-E318/MAX(E$2:E318)</f>
        <v>3.9801683784279618E-4</v>
      </c>
      <c r="I318" s="3">
        <f ca="1">IFERROR(E318/AVERAGE(OFFSET(E318,0,0,-计算结果!B$18,1))-1,E318/AVERAGE(OFFSET(E318,0,0,-ROW(),1))-1)</f>
        <v>2.7431290841842149E-2</v>
      </c>
      <c r="J318" s="4" t="str">
        <f ca="1">IF(OR(AND(I318&lt;计算结果!B$19,I318&gt;计算结果!B$20),I318&lt;计算结果!B$21),"买","卖")</f>
        <v>买</v>
      </c>
      <c r="K318" s="4" t="str">
        <f t="shared" ca="1" si="13"/>
        <v/>
      </c>
      <c r="L318" s="3">
        <f ca="1">IF(J317="买",E318/E317-1,0)-IF(K318=1,计算结果!B$17,0)</f>
        <v>-3.9801683784279618E-4</v>
      </c>
      <c r="M318" s="2">
        <f t="shared" ca="1" si="14"/>
        <v>1.2827551490314382</v>
      </c>
      <c r="N318" s="3">
        <f ca="1">1-M318/MAX(M$2:M318)</f>
        <v>3.9801683784279618E-4</v>
      </c>
    </row>
    <row r="319" spans="1:14" x14ac:dyDescent="0.15">
      <c r="A319" s="1">
        <v>38835</v>
      </c>
      <c r="B319">
        <v>1143.5899999999999</v>
      </c>
      <c r="C319">
        <v>1173.8800000000001</v>
      </c>
      <c r="D319">
        <v>1133.19</v>
      </c>
      <c r="E319" s="2">
        <v>1172.3499999999999</v>
      </c>
      <c r="F319" s="19">
        <v>24343009280</v>
      </c>
      <c r="G319" s="3">
        <f t="shared" si="12"/>
        <v>1.4784422689068322E-2</v>
      </c>
      <c r="H319" s="3">
        <f>1-E319/MAX(E$2:E319)</f>
        <v>0</v>
      </c>
      <c r="I319" s="3">
        <f ca="1">IFERROR(E319/AVERAGE(OFFSET(E319,0,0,-计算结果!B$18,1))-1,E319/AVERAGE(OFFSET(E319,0,0,-ROW(),1))-1)</f>
        <v>3.8364110174662347E-2</v>
      </c>
      <c r="J319" s="4" t="str">
        <f ca="1">IF(OR(AND(I319&lt;计算结果!B$19,I319&gt;计算结果!B$20),I319&lt;计算结果!B$21),"买","卖")</f>
        <v>买</v>
      </c>
      <c r="K319" s="4" t="str">
        <f t="shared" ca="1" si="13"/>
        <v/>
      </c>
      <c r="L319" s="3">
        <f ca="1">IF(J318="买",E319/E318-1,0)-IF(K319=1,计算结果!B$17,0)</f>
        <v>1.4784422689068322E-2</v>
      </c>
      <c r="M319" s="2">
        <f t="shared" ca="1" si="14"/>
        <v>1.3017199433612978</v>
      </c>
      <c r="N319" s="3">
        <f ca="1">1-M319/MAX(M$2:M319)</f>
        <v>0</v>
      </c>
    </row>
    <row r="320" spans="1:14" x14ac:dyDescent="0.15">
      <c r="A320" s="1">
        <v>38845</v>
      </c>
      <c r="B320">
        <v>1179.58</v>
      </c>
      <c r="C320">
        <v>1218.8599999999999</v>
      </c>
      <c r="D320">
        <v>1179.58</v>
      </c>
      <c r="E320" s="2">
        <v>1218.44</v>
      </c>
      <c r="F320" s="19">
        <v>26536314880</v>
      </c>
      <c r="G320" s="3">
        <f t="shared" si="12"/>
        <v>3.9314197978419507E-2</v>
      </c>
      <c r="H320" s="3">
        <f>1-E320/MAX(E$2:E320)</f>
        <v>0</v>
      </c>
      <c r="I320" s="3">
        <f ca="1">IFERROR(E320/AVERAGE(OFFSET(E320,0,0,-计算结果!B$18,1))-1,E320/AVERAGE(OFFSET(E320,0,0,-ROW(),1))-1)</f>
        <v>7.2931949390224071E-2</v>
      </c>
      <c r="J320" s="4" t="str">
        <f ca="1">IF(OR(AND(I320&lt;计算结果!B$19,I320&gt;计算结果!B$20),I320&lt;计算结果!B$21),"买","卖")</f>
        <v>买</v>
      </c>
      <c r="K320" s="4" t="str">
        <f t="shared" ca="1" si="13"/>
        <v/>
      </c>
      <c r="L320" s="3">
        <f ca="1">IF(J319="买",E320/E319-1,0)-IF(K320=1,计算结果!B$17,0)</f>
        <v>3.9314197978419507E-2</v>
      </c>
      <c r="M320" s="2">
        <f t="shared" ca="1" si="14"/>
        <v>1.3528960189270609</v>
      </c>
      <c r="N320" s="3">
        <f ca="1">1-M320/MAX(M$2:M320)</f>
        <v>0</v>
      </c>
    </row>
    <row r="321" spans="1:14" x14ac:dyDescent="0.15">
      <c r="A321" s="1">
        <v>38846</v>
      </c>
      <c r="B321">
        <v>1226.31</v>
      </c>
      <c r="C321">
        <v>1252.76</v>
      </c>
      <c r="D321">
        <v>1222.68</v>
      </c>
      <c r="E321" s="2">
        <v>1251.6099999999999</v>
      </c>
      <c r="F321" s="19">
        <v>33111916544</v>
      </c>
      <c r="G321" s="3">
        <f t="shared" si="12"/>
        <v>2.7223334755917206E-2</v>
      </c>
      <c r="H321" s="3">
        <f>1-E321/MAX(E$2:E321)</f>
        <v>0</v>
      </c>
      <c r="I321" s="3">
        <f ca="1">IFERROR(E321/AVERAGE(OFFSET(E321,0,0,-计算结果!B$18,1))-1,E321/AVERAGE(OFFSET(E321,0,0,-ROW(),1))-1)</f>
        <v>9.4198590736628507E-2</v>
      </c>
      <c r="J321" s="4" t="str">
        <f ca="1">IF(OR(AND(I321&lt;计算结果!B$19,I321&gt;计算结果!B$20),I321&lt;计算结果!B$21),"买","卖")</f>
        <v>买</v>
      </c>
      <c r="K321" s="4" t="str">
        <f t="shared" ca="1" si="13"/>
        <v/>
      </c>
      <c r="L321" s="3">
        <f ca="1">IF(J320="买",E321/E320-1,0)-IF(K321=1,计算结果!B$17,0)</f>
        <v>2.7223334755917206E-2</v>
      </c>
      <c r="M321" s="2">
        <f t="shared" ca="1" si="14"/>
        <v>1.3897263601402601</v>
      </c>
      <c r="N321" s="3">
        <f ca="1">1-M321/MAX(M$2:M321)</f>
        <v>0</v>
      </c>
    </row>
    <row r="322" spans="1:14" x14ac:dyDescent="0.15">
      <c r="A322" s="1">
        <v>38847</v>
      </c>
      <c r="B322">
        <v>1257.98</v>
      </c>
      <c r="C322">
        <v>1273.68</v>
      </c>
      <c r="D322">
        <v>1243.47</v>
      </c>
      <c r="E322" s="2">
        <v>1265.93</v>
      </c>
      <c r="F322" s="19">
        <v>33568258048</v>
      </c>
      <c r="G322" s="3">
        <f t="shared" si="12"/>
        <v>1.1441263652415712E-2</v>
      </c>
      <c r="H322" s="3">
        <f>1-E322/MAX(E$2:E322)</f>
        <v>0</v>
      </c>
      <c r="I322" s="3">
        <f ca="1">IFERROR(E322/AVERAGE(OFFSET(E322,0,0,-计算结果!B$18,1))-1,E322/AVERAGE(OFFSET(E322,0,0,-ROW(),1))-1)</f>
        <v>9.8036551199724986E-2</v>
      </c>
      <c r="J322" s="4" t="str">
        <f ca="1">IF(OR(AND(I322&lt;计算结果!B$19,I322&gt;计算结果!B$20),I322&lt;计算结果!B$21),"买","卖")</f>
        <v>买</v>
      </c>
      <c r="K322" s="4" t="str">
        <f t="shared" ca="1" si="13"/>
        <v/>
      </c>
      <c r="L322" s="3">
        <f ca="1">IF(J321="买",E322/E321-1,0)-IF(K322=1,计算结果!B$17,0)</f>
        <v>1.1441263652415712E-2</v>
      </c>
      <c r="M322" s="2">
        <f t="shared" ca="1" si="14"/>
        <v>1.4056265858313368</v>
      </c>
      <c r="N322" s="3">
        <f ca="1">1-M322/MAX(M$2:M322)</f>
        <v>0</v>
      </c>
    </row>
    <row r="323" spans="1:14" x14ac:dyDescent="0.15">
      <c r="A323" s="1">
        <v>38848</v>
      </c>
      <c r="B323">
        <v>1267.22</v>
      </c>
      <c r="C323">
        <v>1294.8699999999999</v>
      </c>
      <c r="D323">
        <v>1254.3499999999999</v>
      </c>
      <c r="E323" s="2">
        <v>1255.04</v>
      </c>
      <c r="F323" s="19">
        <v>37299605504</v>
      </c>
      <c r="G323" s="3">
        <f t="shared" ref="G323:G386" si="15">E323/E322-1</f>
        <v>-8.6023713791442136E-3</v>
      </c>
      <c r="H323" s="3">
        <f>1-E323/MAX(E$2:E323)</f>
        <v>8.6023713791442136E-3</v>
      </c>
      <c r="I323" s="3">
        <f ca="1">IFERROR(E323/AVERAGE(OFFSET(E323,0,0,-计算结果!B$18,1))-1,E323/AVERAGE(OFFSET(E323,0,0,-ROW(),1))-1)</f>
        <v>8.144469512991992E-2</v>
      </c>
      <c r="J323" s="4" t="str">
        <f ca="1">IF(OR(AND(I323&lt;计算结果!B$19,I323&gt;计算结果!B$20),I323&lt;计算结果!B$21),"买","卖")</f>
        <v>买</v>
      </c>
      <c r="K323" s="4" t="str">
        <f t="shared" ca="1" si="13"/>
        <v/>
      </c>
      <c r="L323" s="3">
        <f ca="1">IF(J322="买",E323/E322-1,0)-IF(K323=1,计算结果!B$17,0)</f>
        <v>-8.6023713791442136E-3</v>
      </c>
      <c r="M323" s="2">
        <f t="shared" ca="1" si="14"/>
        <v>1.3935348639196172</v>
      </c>
      <c r="N323" s="3">
        <f ca="1">1-M323/MAX(M$2:M323)</f>
        <v>8.6023713791441025E-3</v>
      </c>
    </row>
    <row r="324" spans="1:14" x14ac:dyDescent="0.15">
      <c r="A324" s="1">
        <v>38849</v>
      </c>
      <c r="B324">
        <v>1255.23</v>
      </c>
      <c r="C324">
        <v>1296.3800000000001</v>
      </c>
      <c r="D324">
        <v>1252.68</v>
      </c>
      <c r="E324" s="2">
        <v>1296.26</v>
      </c>
      <c r="F324" s="19">
        <v>34261843968</v>
      </c>
      <c r="G324" s="3">
        <f t="shared" si="15"/>
        <v>3.2843574706782341E-2</v>
      </c>
      <c r="H324" s="3">
        <f>1-E324/MAX(E$2:E324)</f>
        <v>0</v>
      </c>
      <c r="I324" s="3">
        <f ca="1">IFERROR(E324/AVERAGE(OFFSET(E324,0,0,-计算结果!B$18,1))-1,E324/AVERAGE(OFFSET(E324,0,0,-ROW(),1))-1)</f>
        <v>0.10779144197653245</v>
      </c>
      <c r="J324" s="4" t="str">
        <f ca="1">IF(OR(AND(I324&lt;计算结果!B$19,I324&gt;计算结果!B$20),I324&lt;计算结果!B$21),"买","卖")</f>
        <v>卖</v>
      </c>
      <c r="K324" s="4">
        <f t="shared" ref="K324:K387" ca="1" si="16">IF(J323&lt;&gt;J324,1,"")</f>
        <v>1</v>
      </c>
      <c r="L324" s="3">
        <f ca="1">IF(J323="买",E324/E323-1,0)-IF(K324=1,计算结果!B$17,0)</f>
        <v>3.2843574706782341E-2</v>
      </c>
      <c r="M324" s="2">
        <f t="shared" ref="M324:M387" ca="1" si="17">IFERROR(M323*(1+L324),M323)</f>
        <v>1.4393035303292669</v>
      </c>
      <c r="N324" s="3">
        <f ca="1">1-M324/MAX(M$2:M324)</f>
        <v>0</v>
      </c>
    </row>
    <row r="325" spans="1:14" x14ac:dyDescent="0.15">
      <c r="A325" s="1">
        <v>38852</v>
      </c>
      <c r="B325">
        <v>1312.14</v>
      </c>
      <c r="C325">
        <v>1352.41</v>
      </c>
      <c r="D325">
        <v>1301.8</v>
      </c>
      <c r="E325" s="2">
        <v>1352.16</v>
      </c>
      <c r="F325" s="19">
        <v>45768187904</v>
      </c>
      <c r="G325" s="3">
        <f t="shared" si="15"/>
        <v>4.3124064616666402E-2</v>
      </c>
      <c r="H325" s="3">
        <f>1-E325/MAX(E$2:E325)</f>
        <v>0</v>
      </c>
      <c r="I325" s="3">
        <f ca="1">IFERROR(E325/AVERAGE(OFFSET(E325,0,0,-计算结果!B$18,1))-1,E325/AVERAGE(OFFSET(E325,0,0,-ROW(),1))-1)</f>
        <v>0.14280831067410471</v>
      </c>
      <c r="J325" s="4" t="str">
        <f ca="1">IF(OR(AND(I325&lt;计算结果!B$19,I325&gt;计算结果!B$20),I325&lt;计算结果!B$21),"买","卖")</f>
        <v>卖</v>
      </c>
      <c r="K325" s="4" t="str">
        <f t="shared" ca="1" si="16"/>
        <v/>
      </c>
      <c r="L325" s="3">
        <f ca="1">IF(J324="买",E325/E324-1,0)-IF(K325=1,计算结果!B$17,0)</f>
        <v>0</v>
      </c>
      <c r="M325" s="2">
        <f t="shared" ca="1" si="17"/>
        <v>1.4393035303292669</v>
      </c>
      <c r="N325" s="3">
        <f ca="1">1-M325/MAX(M$2:M325)</f>
        <v>0</v>
      </c>
    </row>
    <row r="326" spans="1:14" x14ac:dyDescent="0.15">
      <c r="A326" s="1">
        <v>38853</v>
      </c>
      <c r="B326">
        <v>1368.13</v>
      </c>
      <c r="C326">
        <v>1387.4</v>
      </c>
      <c r="D326">
        <v>1322.14</v>
      </c>
      <c r="E326" s="2">
        <v>1331.13</v>
      </c>
      <c r="F326" s="19">
        <v>50916397056</v>
      </c>
      <c r="G326" s="3">
        <f t="shared" si="15"/>
        <v>-1.5552893148739755E-2</v>
      </c>
      <c r="H326" s="3">
        <f>1-E326/MAX(E$2:E326)</f>
        <v>1.5552893148739755E-2</v>
      </c>
      <c r="I326" s="3">
        <f ca="1">IFERROR(E326/AVERAGE(OFFSET(E326,0,0,-计算结果!B$18,1))-1,E326/AVERAGE(OFFSET(E326,0,0,-ROW(),1))-1)</f>
        <v>0.11264228825849343</v>
      </c>
      <c r="J326" s="4" t="str">
        <f ca="1">IF(OR(AND(I326&lt;计算结果!B$19,I326&gt;计算结果!B$20),I326&lt;计算结果!B$21),"买","卖")</f>
        <v>卖</v>
      </c>
      <c r="K326" s="4" t="str">
        <f t="shared" ca="1" si="16"/>
        <v/>
      </c>
      <c r="L326" s="3">
        <f ca="1">IF(J325="买",E326/E325-1,0)-IF(K326=1,计算结果!B$17,0)</f>
        <v>0</v>
      </c>
      <c r="M326" s="2">
        <f t="shared" ca="1" si="17"/>
        <v>1.4393035303292669</v>
      </c>
      <c r="N326" s="3">
        <f ca="1">1-M326/MAX(M$2:M326)</f>
        <v>0</v>
      </c>
    </row>
    <row r="327" spans="1:14" x14ac:dyDescent="0.15">
      <c r="A327" s="1">
        <v>38854</v>
      </c>
      <c r="B327">
        <v>1331.69</v>
      </c>
      <c r="C327">
        <v>1356.13</v>
      </c>
      <c r="D327">
        <v>1306.8699999999999</v>
      </c>
      <c r="E327" s="2">
        <v>1335.52</v>
      </c>
      <c r="F327" s="19">
        <v>39133827072</v>
      </c>
      <c r="G327" s="3">
        <f t="shared" si="15"/>
        <v>3.2979498621470427E-3</v>
      </c>
      <c r="H327" s="3">
        <f>1-E327/MAX(E$2:E327)</f>
        <v>1.2306235948408517E-2</v>
      </c>
      <c r="I327" s="3">
        <f ca="1">IFERROR(E327/AVERAGE(OFFSET(E327,0,0,-计算结果!B$18,1))-1,E327/AVERAGE(OFFSET(E327,0,0,-ROW(),1))-1)</f>
        <v>0.1051796792319073</v>
      </c>
      <c r="J327" s="4" t="str">
        <f ca="1">IF(OR(AND(I327&lt;计算结果!B$19,I327&gt;计算结果!B$20),I327&lt;计算结果!B$21),"买","卖")</f>
        <v>卖</v>
      </c>
      <c r="K327" s="4" t="str">
        <f t="shared" ca="1" si="16"/>
        <v/>
      </c>
      <c r="L327" s="3">
        <f ca="1">IF(J326="买",E327/E326-1,0)-IF(K327=1,计算结果!B$17,0)</f>
        <v>0</v>
      </c>
      <c r="M327" s="2">
        <f t="shared" ca="1" si="17"/>
        <v>1.4393035303292669</v>
      </c>
      <c r="N327" s="3">
        <f ca="1">1-M327/MAX(M$2:M327)</f>
        <v>0</v>
      </c>
    </row>
    <row r="328" spans="1:14" x14ac:dyDescent="0.15">
      <c r="A328" s="1">
        <v>38855</v>
      </c>
      <c r="B328">
        <v>1322.65</v>
      </c>
      <c r="C328">
        <v>1340.52</v>
      </c>
      <c r="D328">
        <v>1301.1099999999999</v>
      </c>
      <c r="E328" s="2">
        <v>1331.2</v>
      </c>
      <c r="F328" s="19">
        <v>31832852480</v>
      </c>
      <c r="G328" s="3">
        <f t="shared" si="15"/>
        <v>-3.2346951000359336E-3</v>
      </c>
      <c r="H328" s="3">
        <f>1-E328/MAX(E$2:E328)</f>
        <v>1.5501124127322186E-2</v>
      </c>
      <c r="I328" s="3">
        <f ca="1">IFERROR(E328/AVERAGE(OFFSET(E328,0,0,-计算结果!B$18,1))-1,E328/AVERAGE(OFFSET(E328,0,0,-ROW(),1))-1)</f>
        <v>9.1230526183001981E-2</v>
      </c>
      <c r="J328" s="4" t="str">
        <f ca="1">IF(OR(AND(I328&lt;计算结果!B$19,I328&gt;计算结果!B$20),I328&lt;计算结果!B$21),"买","卖")</f>
        <v>买</v>
      </c>
      <c r="K328" s="4">
        <f t="shared" ca="1" si="16"/>
        <v>1</v>
      </c>
      <c r="L328" s="3">
        <f ca="1">IF(J327="买",E328/E327-1,0)-IF(K328=1,计算结果!B$17,0)</f>
        <v>0</v>
      </c>
      <c r="M328" s="2">
        <f t="shared" ca="1" si="17"/>
        <v>1.4393035303292669</v>
      </c>
      <c r="N328" s="3">
        <f ca="1">1-M328/MAX(M$2:M328)</f>
        <v>0</v>
      </c>
    </row>
    <row r="329" spans="1:14" x14ac:dyDescent="0.15">
      <c r="A329" s="1">
        <v>38856</v>
      </c>
      <c r="B329">
        <v>1334.07</v>
      </c>
      <c r="C329">
        <v>1371.22</v>
      </c>
      <c r="D329">
        <v>1329.32</v>
      </c>
      <c r="E329" s="2">
        <v>1366.1</v>
      </c>
      <c r="F329" s="19">
        <v>36222361600</v>
      </c>
      <c r="G329" s="3">
        <f t="shared" si="15"/>
        <v>2.6216947115384581E-2</v>
      </c>
      <c r="H329" s="3">
        <f>1-E329/MAX(E$2:E329)</f>
        <v>0</v>
      </c>
      <c r="I329" s="3">
        <f ca="1">IFERROR(E329/AVERAGE(OFFSET(E329,0,0,-计算结果!B$18,1))-1,E329/AVERAGE(OFFSET(E329,0,0,-ROW(),1))-1)</f>
        <v>0.10799052860905256</v>
      </c>
      <c r="J329" s="4" t="str">
        <f ca="1">IF(OR(AND(I329&lt;计算结果!B$19,I329&gt;计算结果!B$20),I329&lt;计算结果!B$21),"买","卖")</f>
        <v>卖</v>
      </c>
      <c r="K329" s="4">
        <f t="shared" ca="1" si="16"/>
        <v>1</v>
      </c>
      <c r="L329" s="3">
        <f ca="1">IF(J328="买",E329/E328-1,0)-IF(K329=1,计算结果!B$17,0)</f>
        <v>2.6216947115384581E-2</v>
      </c>
      <c r="M329" s="2">
        <f t="shared" ca="1" si="17"/>
        <v>1.4770376748668956</v>
      </c>
      <c r="N329" s="3">
        <f ca="1">1-M329/MAX(M$2:M329)</f>
        <v>0</v>
      </c>
    </row>
    <row r="330" spans="1:14" x14ac:dyDescent="0.15">
      <c r="A330" s="1">
        <v>38859</v>
      </c>
      <c r="B330">
        <v>1366.32</v>
      </c>
      <c r="C330">
        <v>1387.57</v>
      </c>
      <c r="D330">
        <v>1360.35</v>
      </c>
      <c r="E330" s="2">
        <v>1373.67</v>
      </c>
      <c r="F330" s="19">
        <v>38198874112</v>
      </c>
      <c r="G330" s="3">
        <f t="shared" si="15"/>
        <v>5.5413220115658746E-3</v>
      </c>
      <c r="H330" s="3">
        <f>1-E330/MAX(E$2:E330)</f>
        <v>0</v>
      </c>
      <c r="I330" s="3">
        <f ca="1">IFERROR(E330/AVERAGE(OFFSET(E330,0,0,-计算结果!B$18,1))-1,E330/AVERAGE(OFFSET(E330,0,0,-ROW(),1))-1)</f>
        <v>0.10243537486546184</v>
      </c>
      <c r="J330" s="4" t="str">
        <f ca="1">IF(OR(AND(I330&lt;计算结果!B$19,I330&gt;计算结果!B$20),I330&lt;计算结果!B$21),"买","卖")</f>
        <v>卖</v>
      </c>
      <c r="K330" s="4" t="str">
        <f t="shared" ca="1" si="16"/>
        <v/>
      </c>
      <c r="L330" s="3">
        <f ca="1">IF(J329="买",E330/E329-1,0)-IF(K330=1,计算结果!B$17,0)</f>
        <v>0</v>
      </c>
      <c r="M330" s="2">
        <f t="shared" ca="1" si="17"/>
        <v>1.4770376748668956</v>
      </c>
      <c r="N330" s="3">
        <f ca="1">1-M330/MAX(M$2:M330)</f>
        <v>0</v>
      </c>
    </row>
    <row r="331" spans="1:14" x14ac:dyDescent="0.15">
      <c r="A331" s="1">
        <v>38860</v>
      </c>
      <c r="B331">
        <v>1365.1</v>
      </c>
      <c r="C331">
        <v>1365.1</v>
      </c>
      <c r="D331">
        <v>1316.55</v>
      </c>
      <c r="E331" s="2">
        <v>1317.65</v>
      </c>
      <c r="F331" s="19">
        <v>32747751424</v>
      </c>
      <c r="G331" s="3">
        <f t="shared" si="15"/>
        <v>-4.0781264787030369E-2</v>
      </c>
      <c r="H331" s="3">
        <f>1-E331/MAX(E$2:E331)</f>
        <v>4.0781264787030369E-2</v>
      </c>
      <c r="I331" s="3">
        <f ca="1">IFERROR(E331/AVERAGE(OFFSET(E331,0,0,-计算结果!B$18,1))-1,E331/AVERAGE(OFFSET(E331,0,0,-ROW(),1))-1)</f>
        <v>4.8905772858036656E-2</v>
      </c>
      <c r="J331" s="4" t="str">
        <f ca="1">IF(OR(AND(I331&lt;计算结果!B$19,I331&gt;计算结果!B$20),I331&lt;计算结果!B$21),"买","卖")</f>
        <v>买</v>
      </c>
      <c r="K331" s="4">
        <f t="shared" ca="1" si="16"/>
        <v>1</v>
      </c>
      <c r="L331" s="3">
        <f ca="1">IF(J330="买",E331/E330-1,0)-IF(K331=1,计算结果!B$17,0)</f>
        <v>0</v>
      </c>
      <c r="M331" s="2">
        <f t="shared" ca="1" si="17"/>
        <v>1.4770376748668956</v>
      </c>
      <c r="N331" s="3">
        <f ca="1">1-M331/MAX(M$2:M331)</f>
        <v>0</v>
      </c>
    </row>
    <row r="332" spans="1:14" x14ac:dyDescent="0.15">
      <c r="A332" s="1">
        <v>38861</v>
      </c>
      <c r="B332">
        <v>1325.68</v>
      </c>
      <c r="C332">
        <v>1351.31</v>
      </c>
      <c r="D332">
        <v>1277.33</v>
      </c>
      <c r="E332" s="2">
        <v>1308.24</v>
      </c>
      <c r="F332" s="19">
        <v>31096815616</v>
      </c>
      <c r="G332" s="3">
        <f t="shared" si="15"/>
        <v>-7.1415019162904825E-3</v>
      </c>
      <c r="H332" s="3">
        <f>1-E332/MAX(E$2:E332)</f>
        <v>4.763152722269548E-2</v>
      </c>
      <c r="I332" s="3">
        <f ca="1">IFERROR(E332/AVERAGE(OFFSET(E332,0,0,-计算结果!B$18,1))-1,E332/AVERAGE(OFFSET(E332,0,0,-ROW(),1))-1)</f>
        <v>3.4139580596839636E-2</v>
      </c>
      <c r="J332" s="4" t="str">
        <f ca="1">IF(OR(AND(I332&lt;计算结果!B$19,I332&gt;计算结果!B$20),I332&lt;计算结果!B$21),"买","卖")</f>
        <v>买</v>
      </c>
      <c r="K332" s="4" t="str">
        <f t="shared" ca="1" si="16"/>
        <v/>
      </c>
      <c r="L332" s="3">
        <f ca="1">IF(J331="买",E332/E331-1,0)-IF(K332=1,计算结果!B$17,0)</f>
        <v>-7.1415019162904825E-3</v>
      </c>
      <c r="M332" s="2">
        <f t="shared" ca="1" si="17"/>
        <v>1.4664894074814006</v>
      </c>
      <c r="N332" s="3">
        <f ca="1">1-M332/MAX(M$2:M332)</f>
        <v>7.1415019162903715E-3</v>
      </c>
    </row>
    <row r="333" spans="1:14" x14ac:dyDescent="0.15">
      <c r="A333" s="1">
        <v>38862</v>
      </c>
      <c r="B333">
        <v>1304.69</v>
      </c>
      <c r="C333">
        <v>1316.47</v>
      </c>
      <c r="D333">
        <v>1285.73</v>
      </c>
      <c r="E333" s="2">
        <v>1307.7</v>
      </c>
      <c r="F333" s="19">
        <v>20482555904</v>
      </c>
      <c r="G333" s="3">
        <f t="shared" si="15"/>
        <v>-4.12768299394628E-4</v>
      </c>
      <c r="H333" s="3">
        <f>1-E333/MAX(E$2:E333)</f>
        <v>4.8024634737600769E-2</v>
      </c>
      <c r="I333" s="3">
        <f ca="1">IFERROR(E333/AVERAGE(OFFSET(E333,0,0,-计算结果!B$18,1))-1,E333/AVERAGE(OFFSET(E333,0,0,-ROW(),1))-1)</f>
        <v>2.6276239943180846E-2</v>
      </c>
      <c r="J333" s="4" t="str">
        <f ca="1">IF(OR(AND(I333&lt;计算结果!B$19,I333&gt;计算结果!B$20),I333&lt;计算结果!B$21),"买","卖")</f>
        <v>买</v>
      </c>
      <c r="K333" s="4" t="str">
        <f t="shared" ca="1" si="16"/>
        <v/>
      </c>
      <c r="L333" s="3">
        <f ca="1">IF(J332="买",E333/E332-1,0)-IF(K333=1,计算结果!B$17,0)</f>
        <v>-4.12768299394628E-4</v>
      </c>
      <c r="M333" s="2">
        <f t="shared" ca="1" si="17"/>
        <v>1.4658840871425942</v>
      </c>
      <c r="N333" s="3">
        <f ca="1">1-M333/MAX(M$2:M333)</f>
        <v>7.5513224300839399E-3</v>
      </c>
    </row>
    <row r="334" spans="1:14" x14ac:dyDescent="0.15">
      <c r="A334" s="1">
        <v>38863</v>
      </c>
      <c r="B334">
        <v>1312.24</v>
      </c>
      <c r="C334">
        <v>1331.45</v>
      </c>
      <c r="D334">
        <v>1309.46</v>
      </c>
      <c r="E334" s="2">
        <v>1331.02</v>
      </c>
      <c r="F334" s="19">
        <v>21741991936</v>
      </c>
      <c r="G334" s="3">
        <f t="shared" si="15"/>
        <v>1.7832836277433595E-2</v>
      </c>
      <c r="H334" s="3">
        <f>1-E334/MAX(E$2:E334)</f>
        <v>3.1048213908726363E-2</v>
      </c>
      <c r="I334" s="3">
        <f ca="1">IFERROR(E334/AVERAGE(OFFSET(E334,0,0,-计算结果!B$18,1))-1,E334/AVERAGE(OFFSET(E334,0,0,-ROW(),1))-1)</f>
        <v>3.6036293157800436E-2</v>
      </c>
      <c r="J334" s="4" t="str">
        <f ca="1">IF(OR(AND(I334&lt;计算结果!B$19,I334&gt;计算结果!B$20),I334&lt;计算结果!B$21),"买","卖")</f>
        <v>买</v>
      </c>
      <c r="K334" s="4" t="str">
        <f t="shared" ca="1" si="16"/>
        <v/>
      </c>
      <c r="L334" s="3">
        <f ca="1">IF(J333="买",E334/E333-1,0)-IF(K334=1,计算结果!B$17,0)</f>
        <v>1.7832836277433595E-2</v>
      </c>
      <c r="M334" s="2">
        <f t="shared" ca="1" si="17"/>
        <v>1.4920249580703033</v>
      </c>
      <c r="N334" s="3">
        <f ca="1">1-M334/MAX(M$2:M334)</f>
        <v>0</v>
      </c>
    </row>
    <row r="335" spans="1:14" x14ac:dyDescent="0.15">
      <c r="A335" s="1">
        <v>38866</v>
      </c>
      <c r="B335">
        <v>1339.9</v>
      </c>
      <c r="C335">
        <v>1366.84</v>
      </c>
      <c r="D335">
        <v>1330.63</v>
      </c>
      <c r="E335" s="2">
        <v>1366.29</v>
      </c>
      <c r="F335" s="19">
        <v>27100626944</v>
      </c>
      <c r="G335" s="3">
        <f t="shared" si="15"/>
        <v>2.6498474853871468E-2</v>
      </c>
      <c r="H335" s="3">
        <f>1-E335/MAX(E$2:E335)</f>
        <v>5.3724693703728343E-3</v>
      </c>
      <c r="I335" s="3">
        <f ca="1">IFERROR(E335/AVERAGE(OFFSET(E335,0,0,-计算结果!B$18,1))-1,E335/AVERAGE(OFFSET(E335,0,0,-ROW(),1))-1)</f>
        <v>5.3893667952542579E-2</v>
      </c>
      <c r="J335" s="4" t="str">
        <f ca="1">IF(OR(AND(I335&lt;计算结果!B$19,I335&gt;计算结果!B$20),I335&lt;计算结果!B$21),"买","卖")</f>
        <v>买</v>
      </c>
      <c r="K335" s="4" t="str">
        <f t="shared" ca="1" si="16"/>
        <v/>
      </c>
      <c r="L335" s="3">
        <f ca="1">IF(J334="买",E335/E334-1,0)-IF(K335=1,计算结果!B$17,0)</f>
        <v>2.6498474853871468E-2</v>
      </c>
      <c r="M335" s="2">
        <f t="shared" ca="1" si="17"/>
        <v>1.531561343903078</v>
      </c>
      <c r="N335" s="3">
        <f ca="1">1-M335/MAX(M$2:M335)</f>
        <v>0</v>
      </c>
    </row>
    <row r="336" spans="1:14" x14ac:dyDescent="0.15">
      <c r="A336" s="1">
        <v>38867</v>
      </c>
      <c r="B336">
        <v>1375.3</v>
      </c>
      <c r="C336">
        <v>1384.68</v>
      </c>
      <c r="D336">
        <v>1360.55</v>
      </c>
      <c r="E336" s="2">
        <v>1378.76</v>
      </c>
      <c r="F336" s="19">
        <v>28992430080</v>
      </c>
      <c r="G336" s="3">
        <f t="shared" si="15"/>
        <v>9.1269057081586613E-3</v>
      </c>
      <c r="H336" s="3">
        <f>1-E336/MAX(E$2:E336)</f>
        <v>0</v>
      </c>
      <c r="I336" s="3">
        <f ca="1">IFERROR(E336/AVERAGE(OFFSET(E336,0,0,-计算结果!B$18,1))-1,E336/AVERAGE(OFFSET(E336,0,0,-ROW(),1))-1)</f>
        <v>5.3423585905555404E-2</v>
      </c>
      <c r="J336" s="4" t="str">
        <f ca="1">IF(OR(AND(I336&lt;计算结果!B$19,I336&gt;计算结果!B$20),I336&lt;计算结果!B$21),"买","卖")</f>
        <v>买</v>
      </c>
      <c r="K336" s="4" t="str">
        <f t="shared" ca="1" si="16"/>
        <v/>
      </c>
      <c r="L336" s="3">
        <f ca="1">IF(J335="买",E336/E335-1,0)-IF(K336=1,计算结果!B$17,0)</f>
        <v>9.1269057081586613E-3</v>
      </c>
      <c r="M336" s="2">
        <f t="shared" ca="1" si="17"/>
        <v>1.5455397598751421</v>
      </c>
      <c r="N336" s="3">
        <f ca="1">1-M336/MAX(M$2:M336)</f>
        <v>0</v>
      </c>
    </row>
    <row r="337" spans="1:14" x14ac:dyDescent="0.15">
      <c r="A337" s="1">
        <v>38868</v>
      </c>
      <c r="B337">
        <v>1377.45</v>
      </c>
      <c r="C337">
        <v>1386.94</v>
      </c>
      <c r="D337">
        <v>1355.01</v>
      </c>
      <c r="E337" s="2">
        <v>1365.45</v>
      </c>
      <c r="F337" s="19">
        <v>29359691776</v>
      </c>
      <c r="G337" s="3">
        <f t="shared" si="15"/>
        <v>-9.6536017871130531E-3</v>
      </c>
      <c r="H337" s="3">
        <f>1-E337/MAX(E$2:E337)</f>
        <v>9.6536017871130531E-3</v>
      </c>
      <c r="I337" s="3">
        <f ca="1">IFERROR(E337/AVERAGE(OFFSET(E337,0,0,-计算结果!B$18,1))-1,E337/AVERAGE(OFFSET(E337,0,0,-ROW(),1))-1)</f>
        <v>3.4772822862079611E-2</v>
      </c>
      <c r="J337" s="4" t="str">
        <f ca="1">IF(OR(AND(I337&lt;计算结果!B$19,I337&gt;计算结果!B$20),I337&lt;计算结果!B$21),"买","卖")</f>
        <v>买</v>
      </c>
      <c r="K337" s="4" t="str">
        <f t="shared" ca="1" si="16"/>
        <v/>
      </c>
      <c r="L337" s="3">
        <f ca="1">IF(J336="买",E337/E336-1,0)-IF(K337=1,计算结果!B$17,0)</f>
        <v>-9.6536017871130531E-3</v>
      </c>
      <c r="M337" s="2">
        <f t="shared" ca="1" si="17"/>
        <v>1.5306197344871573</v>
      </c>
      <c r="N337" s="3">
        <f ca="1">1-M337/MAX(M$2:M337)</f>
        <v>9.6536017871130531E-3</v>
      </c>
    </row>
    <row r="338" spans="1:14" x14ac:dyDescent="0.15">
      <c r="A338" s="1">
        <v>38869</v>
      </c>
      <c r="B338">
        <v>1364.18</v>
      </c>
      <c r="C338">
        <v>1403.27</v>
      </c>
      <c r="D338">
        <v>1362.94</v>
      </c>
      <c r="E338" s="2">
        <v>1402.88</v>
      </c>
      <c r="F338" s="19">
        <v>31383492608</v>
      </c>
      <c r="G338" s="3">
        <f t="shared" si="15"/>
        <v>2.7412208429455465E-2</v>
      </c>
      <c r="H338" s="3">
        <f>1-E338/MAX(E$2:E338)</f>
        <v>0</v>
      </c>
      <c r="I338" s="3">
        <f ca="1">IFERROR(E338/AVERAGE(OFFSET(E338,0,0,-计算结果!B$18,1))-1,E338/AVERAGE(OFFSET(E338,0,0,-ROW(),1))-1)</f>
        <v>5.4946377118564538E-2</v>
      </c>
      <c r="J338" s="4" t="str">
        <f ca="1">IF(OR(AND(I338&lt;计算结果!B$19,I338&gt;计算结果!B$20),I338&lt;计算结果!B$21),"买","卖")</f>
        <v>买</v>
      </c>
      <c r="K338" s="4" t="str">
        <f t="shared" ca="1" si="16"/>
        <v/>
      </c>
      <c r="L338" s="3">
        <f ca="1">IF(J337="买",E338/E337-1,0)-IF(K338=1,计算结果!B$17,0)</f>
        <v>2.7412208429455465E-2</v>
      </c>
      <c r="M338" s="2">
        <f t="shared" ca="1" si="17"/>
        <v>1.572577401675157</v>
      </c>
      <c r="N338" s="3">
        <f ca="1">1-M338/MAX(M$2:M338)</f>
        <v>0</v>
      </c>
    </row>
    <row r="339" spans="1:14" x14ac:dyDescent="0.15">
      <c r="A339" s="1">
        <v>38870</v>
      </c>
      <c r="B339">
        <v>1406.62</v>
      </c>
      <c r="C339">
        <v>1411.78</v>
      </c>
      <c r="D339">
        <v>1382</v>
      </c>
      <c r="E339" s="2">
        <v>1390.12</v>
      </c>
      <c r="F339" s="19">
        <v>37407322112</v>
      </c>
      <c r="G339" s="3">
        <f t="shared" si="15"/>
        <v>-9.095574817518437E-3</v>
      </c>
      <c r="H339" s="3">
        <f>1-E339/MAX(E$2:E339)</f>
        <v>9.095574817518437E-3</v>
      </c>
      <c r="I339" s="3">
        <f ca="1">IFERROR(E339/AVERAGE(OFFSET(E339,0,0,-计算结果!B$18,1))-1,E339/AVERAGE(OFFSET(E339,0,0,-ROW(),1))-1)</f>
        <v>3.9336875579436104E-2</v>
      </c>
      <c r="J339" s="4" t="str">
        <f ca="1">IF(OR(AND(I339&lt;计算结果!B$19,I339&gt;计算结果!B$20),I339&lt;计算结果!B$21),"买","卖")</f>
        <v>买</v>
      </c>
      <c r="K339" s="4" t="str">
        <f t="shared" ca="1" si="16"/>
        <v/>
      </c>
      <c r="L339" s="3">
        <f ca="1">IF(J338="买",E339/E338-1,0)-IF(K339=1,计算结果!B$17,0)</f>
        <v>-9.095574817518437E-3</v>
      </c>
      <c r="M339" s="2">
        <f t="shared" ca="1" si="17"/>
        <v>1.558273906261882</v>
      </c>
      <c r="N339" s="3">
        <f ca="1">1-M339/MAX(M$2:M339)</f>
        <v>9.095574817518326E-3</v>
      </c>
    </row>
    <row r="340" spans="1:14" x14ac:dyDescent="0.15">
      <c r="A340" s="1">
        <v>38873</v>
      </c>
      <c r="B340">
        <v>1391.46</v>
      </c>
      <c r="C340">
        <v>1403.3</v>
      </c>
      <c r="D340">
        <v>1362.72</v>
      </c>
      <c r="E340" s="2">
        <v>1403.16</v>
      </c>
      <c r="F340" s="19">
        <v>29784741888</v>
      </c>
      <c r="G340" s="3">
        <f t="shared" si="15"/>
        <v>9.3804851379737375E-3</v>
      </c>
      <c r="H340" s="3">
        <f>1-E340/MAX(E$2:E340)</f>
        <v>0</v>
      </c>
      <c r="I340" s="3">
        <f ca="1">IFERROR(E340/AVERAGE(OFFSET(E340,0,0,-计算结果!B$18,1))-1,E340/AVERAGE(OFFSET(E340,0,0,-ROW(),1))-1)</f>
        <v>4.3140380838704306E-2</v>
      </c>
      <c r="J340" s="4" t="str">
        <f ca="1">IF(OR(AND(I340&lt;计算结果!B$19,I340&gt;计算结果!B$20),I340&lt;计算结果!B$21),"买","卖")</f>
        <v>买</v>
      </c>
      <c r="K340" s="4" t="str">
        <f t="shared" ca="1" si="16"/>
        <v/>
      </c>
      <c r="L340" s="3">
        <f ca="1">IF(J339="买",E340/E339-1,0)-IF(K340=1,计算结果!B$17,0)</f>
        <v>9.3804851379737375E-3</v>
      </c>
      <c r="M340" s="2">
        <f t="shared" ca="1" si="17"/>
        <v>1.5728912714804639</v>
      </c>
      <c r="N340" s="3">
        <f ca="1">1-M340/MAX(M$2:M340)</f>
        <v>0</v>
      </c>
    </row>
    <row r="341" spans="1:14" x14ac:dyDescent="0.15">
      <c r="A341" s="1">
        <v>38874</v>
      </c>
      <c r="B341">
        <v>1400.27</v>
      </c>
      <c r="C341">
        <v>1413.11</v>
      </c>
      <c r="D341">
        <v>1391.9</v>
      </c>
      <c r="E341" s="2">
        <v>1399.14</v>
      </c>
      <c r="F341" s="19">
        <v>26497855488</v>
      </c>
      <c r="G341" s="3">
        <f t="shared" si="15"/>
        <v>-2.8649619430428652E-3</v>
      </c>
      <c r="H341" s="3">
        <f>1-E341/MAX(E$2:E341)</f>
        <v>2.8649619430428652E-3</v>
      </c>
      <c r="I341" s="3">
        <f ca="1">IFERROR(E341/AVERAGE(OFFSET(E341,0,0,-计算结果!B$18,1))-1,E341/AVERAGE(OFFSET(E341,0,0,-ROW(),1))-1)</f>
        <v>3.3997975895502242E-2</v>
      </c>
      <c r="J341" s="4" t="str">
        <f ca="1">IF(OR(AND(I341&lt;计算结果!B$19,I341&gt;计算结果!B$20),I341&lt;计算结果!B$21),"买","卖")</f>
        <v>买</v>
      </c>
      <c r="K341" s="4" t="str">
        <f t="shared" ca="1" si="16"/>
        <v/>
      </c>
      <c r="L341" s="3">
        <f ca="1">IF(J340="买",E341/E340-1,0)-IF(K341=1,计算结果!B$17,0)</f>
        <v>-2.8649619430428652E-3</v>
      </c>
      <c r="M341" s="2">
        <f t="shared" ca="1" si="17"/>
        <v>1.568384997847128</v>
      </c>
      <c r="N341" s="3">
        <f ca="1">1-M341/MAX(M$2:M341)</f>
        <v>2.8649619430428652E-3</v>
      </c>
    </row>
    <row r="342" spans="1:14" x14ac:dyDescent="0.15">
      <c r="A342" s="1">
        <v>38875</v>
      </c>
      <c r="B342">
        <v>1398.18</v>
      </c>
      <c r="C342">
        <v>1398.18</v>
      </c>
      <c r="D342">
        <v>1319.7</v>
      </c>
      <c r="E342" s="2">
        <v>1320.23</v>
      </c>
      <c r="F342" s="19">
        <v>31076290560</v>
      </c>
      <c r="G342" s="3">
        <f t="shared" si="15"/>
        <v>-5.6398930771759836E-2</v>
      </c>
      <c r="H342" s="3">
        <f>1-E342/MAX(E$2:E342)</f>
        <v>5.9102311924513318E-2</v>
      </c>
      <c r="I342" s="3">
        <f ca="1">IFERROR(E342/AVERAGE(OFFSET(E342,0,0,-计算结果!B$18,1))-1,E342/AVERAGE(OFFSET(E342,0,0,-ROW(),1))-1)</f>
        <v>-2.5277661336432944E-2</v>
      </c>
      <c r="J342" s="4" t="str">
        <f ca="1">IF(OR(AND(I342&lt;计算结果!B$19,I342&gt;计算结果!B$20),I342&lt;计算结果!B$21),"买","卖")</f>
        <v>卖</v>
      </c>
      <c r="K342" s="4">
        <f t="shared" ca="1" si="16"/>
        <v>1</v>
      </c>
      <c r="L342" s="3">
        <f ca="1">IF(J341="买",E342/E341-1,0)-IF(K342=1,计算结果!B$17,0)</f>
        <v>-5.6398930771759836E-2</v>
      </c>
      <c r="M342" s="2">
        <f t="shared" ca="1" si="17"/>
        <v>1.4799297609300812</v>
      </c>
      <c r="N342" s="3">
        <f ca="1">1-M342/MAX(M$2:M342)</f>
        <v>5.9102311924513318E-2</v>
      </c>
    </row>
    <row r="343" spans="1:14" x14ac:dyDescent="0.15">
      <c r="A343" s="1">
        <v>38876</v>
      </c>
      <c r="B343">
        <v>1309.07</v>
      </c>
      <c r="C343">
        <v>1331.89</v>
      </c>
      <c r="D343">
        <v>1286.9000000000001</v>
      </c>
      <c r="E343" s="2">
        <v>1325.98</v>
      </c>
      <c r="F343" s="19">
        <v>26462586880</v>
      </c>
      <c r="G343" s="3">
        <f t="shared" si="15"/>
        <v>4.3553017277293549E-3</v>
      </c>
      <c r="H343" s="3">
        <f>1-E343/MAX(E$2:E343)</f>
        <v>5.5004418598021632E-2</v>
      </c>
      <c r="I343" s="3">
        <f ca="1">IFERROR(E343/AVERAGE(OFFSET(E343,0,0,-计算结果!B$18,1))-1,E343/AVERAGE(OFFSET(E343,0,0,-ROW(),1))-1)</f>
        <v>-1.9980093815286315E-2</v>
      </c>
      <c r="J343" s="4" t="str">
        <f ca="1">IF(OR(AND(I343&lt;计算结果!B$19,I343&gt;计算结果!B$20),I343&lt;计算结果!B$21),"买","卖")</f>
        <v>卖</v>
      </c>
      <c r="K343" s="4" t="str">
        <f t="shared" ca="1" si="16"/>
        <v/>
      </c>
      <c r="L343" s="3">
        <f ca="1">IF(J342="买",E343/E342-1,0)-IF(K343=1,计算结果!B$17,0)</f>
        <v>0</v>
      </c>
      <c r="M343" s="2">
        <f t="shared" ca="1" si="17"/>
        <v>1.4799297609300812</v>
      </c>
      <c r="N343" s="3">
        <f ca="1">1-M343/MAX(M$2:M343)</f>
        <v>5.9102311924513318E-2</v>
      </c>
    </row>
    <row r="344" spans="1:14" x14ac:dyDescent="0.15">
      <c r="A344" s="1">
        <v>38877</v>
      </c>
      <c r="B344">
        <v>1320.81</v>
      </c>
      <c r="C344">
        <v>1329.83</v>
      </c>
      <c r="D344">
        <v>1293.05</v>
      </c>
      <c r="E344" s="2">
        <v>1294.19</v>
      </c>
      <c r="F344" s="19">
        <v>21631041536</v>
      </c>
      <c r="G344" s="3">
        <f t="shared" si="15"/>
        <v>-2.3974720584020837E-2</v>
      </c>
      <c r="H344" s="3">
        <f>1-E344/MAX(E$2:E344)</f>
        <v>7.766042361526837E-2</v>
      </c>
      <c r="I344" s="3">
        <f ca="1">IFERROR(E344/AVERAGE(OFFSET(E344,0,0,-计算结果!B$18,1))-1,E344/AVERAGE(OFFSET(E344,0,0,-ROW(),1))-1)</f>
        <v>-4.2022757460737581E-2</v>
      </c>
      <c r="J344" s="4" t="str">
        <f ca="1">IF(OR(AND(I344&lt;计算结果!B$19,I344&gt;计算结果!B$20),I344&lt;计算结果!B$21),"买","卖")</f>
        <v>卖</v>
      </c>
      <c r="K344" s="4" t="str">
        <f t="shared" ca="1" si="16"/>
        <v/>
      </c>
      <c r="L344" s="3">
        <f ca="1">IF(J343="买",E344/E343-1,0)-IF(K344=1,计算结果!B$17,0)</f>
        <v>0</v>
      </c>
      <c r="M344" s="2">
        <f t="shared" ca="1" si="17"/>
        <v>1.4799297609300812</v>
      </c>
      <c r="N344" s="3">
        <f ca="1">1-M344/MAX(M$2:M344)</f>
        <v>5.9102311924513318E-2</v>
      </c>
    </row>
    <row r="345" spans="1:14" x14ac:dyDescent="0.15">
      <c r="A345" s="1">
        <v>38880</v>
      </c>
      <c r="B345">
        <v>1283.83</v>
      </c>
      <c r="C345">
        <v>1308.1199999999999</v>
      </c>
      <c r="D345">
        <v>1275.4000000000001</v>
      </c>
      <c r="E345" s="2">
        <v>1297.67</v>
      </c>
      <c r="F345" s="19">
        <v>15025359872</v>
      </c>
      <c r="G345" s="3">
        <f t="shared" si="15"/>
        <v>2.6889405728680593E-3</v>
      </c>
      <c r="H345" s="3">
        <f>1-E345/MAX(E$2:E345)</f>
        <v>7.5180307306365601E-2</v>
      </c>
      <c r="I345" s="3">
        <f ca="1">IFERROR(E345/AVERAGE(OFFSET(E345,0,0,-计算结果!B$18,1))-1,E345/AVERAGE(OFFSET(E345,0,0,-ROW(),1))-1)</f>
        <v>-3.7949376942228663E-2</v>
      </c>
      <c r="J345" s="4" t="str">
        <f ca="1">IF(OR(AND(I345&lt;计算结果!B$19,I345&gt;计算结果!B$20),I345&lt;计算结果!B$21),"买","卖")</f>
        <v>卖</v>
      </c>
      <c r="K345" s="4" t="str">
        <f t="shared" ca="1" si="16"/>
        <v/>
      </c>
      <c r="L345" s="3">
        <f ca="1">IF(J344="买",E345/E344-1,0)-IF(K345=1,计算结果!B$17,0)</f>
        <v>0</v>
      </c>
      <c r="M345" s="2">
        <f t="shared" ca="1" si="17"/>
        <v>1.4799297609300812</v>
      </c>
      <c r="N345" s="3">
        <f ca="1">1-M345/MAX(M$2:M345)</f>
        <v>5.9102311924513318E-2</v>
      </c>
    </row>
    <row r="346" spans="1:14" x14ac:dyDescent="0.15">
      <c r="A346" s="1">
        <v>38881</v>
      </c>
      <c r="B346">
        <v>1296.4100000000001</v>
      </c>
      <c r="C346">
        <v>1312.13</v>
      </c>
      <c r="D346">
        <v>1284.6199999999999</v>
      </c>
      <c r="E346" s="2">
        <v>1298.28</v>
      </c>
      <c r="F346" s="19">
        <v>16716170240</v>
      </c>
      <c r="G346" s="3">
        <f t="shared" si="15"/>
        <v>4.7007328519566016E-4</v>
      </c>
      <c r="H346" s="3">
        <f>1-E346/MAX(E$2:E346)</f>
        <v>7.4745574275207449E-2</v>
      </c>
      <c r="I346" s="3">
        <f ca="1">IFERROR(E346/AVERAGE(OFFSET(E346,0,0,-计算结果!B$18,1))-1,E346/AVERAGE(OFFSET(E346,0,0,-ROW(),1))-1)</f>
        <v>-3.6190333214690562E-2</v>
      </c>
      <c r="J346" s="4" t="str">
        <f ca="1">IF(OR(AND(I346&lt;计算结果!B$19,I346&gt;计算结果!B$20),I346&lt;计算结果!B$21),"买","卖")</f>
        <v>卖</v>
      </c>
      <c r="K346" s="4" t="str">
        <f t="shared" ca="1" si="16"/>
        <v/>
      </c>
      <c r="L346" s="3">
        <f ca="1">IF(J345="买",E346/E345-1,0)-IF(K346=1,计算结果!B$17,0)</f>
        <v>0</v>
      </c>
      <c r="M346" s="2">
        <f t="shared" ca="1" si="17"/>
        <v>1.4799297609300812</v>
      </c>
      <c r="N346" s="3">
        <f ca="1">1-M346/MAX(M$2:M346)</f>
        <v>5.9102311924513318E-2</v>
      </c>
    </row>
    <row r="347" spans="1:14" x14ac:dyDescent="0.15">
      <c r="A347" s="1">
        <v>38882</v>
      </c>
      <c r="B347">
        <v>1291.69</v>
      </c>
      <c r="C347">
        <v>1291.69</v>
      </c>
      <c r="D347">
        <v>1269.52</v>
      </c>
      <c r="E347" s="2">
        <v>1283.8800000000001</v>
      </c>
      <c r="F347" s="19">
        <v>15982326784</v>
      </c>
      <c r="G347" s="3">
        <f t="shared" si="15"/>
        <v>-1.1091598114428169E-2</v>
      </c>
      <c r="H347" s="3">
        <f>1-E347/MAX(E$2:E347)</f>
        <v>8.5008124518942907E-2</v>
      </c>
      <c r="I347" s="3">
        <f ca="1">IFERROR(E347/AVERAGE(OFFSET(E347,0,0,-计算结果!B$18,1))-1,E347/AVERAGE(OFFSET(E347,0,0,-ROW(),1))-1)</f>
        <v>-4.3637496787617525E-2</v>
      </c>
      <c r="J347" s="4" t="str">
        <f ca="1">IF(OR(AND(I347&lt;计算结果!B$19,I347&gt;计算结果!B$20),I347&lt;计算结果!B$21),"买","卖")</f>
        <v>卖</v>
      </c>
      <c r="K347" s="4" t="str">
        <f t="shared" ca="1" si="16"/>
        <v/>
      </c>
      <c r="L347" s="3">
        <f ca="1">IF(J346="买",E347/E346-1,0)-IF(K347=1,计算结果!B$17,0)</f>
        <v>0</v>
      </c>
      <c r="M347" s="2">
        <f t="shared" ca="1" si="17"/>
        <v>1.4799297609300812</v>
      </c>
      <c r="N347" s="3">
        <f ca="1">1-M347/MAX(M$2:M347)</f>
        <v>5.9102311924513318E-2</v>
      </c>
    </row>
    <row r="348" spans="1:14" x14ac:dyDescent="0.15">
      <c r="A348" s="1">
        <v>38883</v>
      </c>
      <c r="B348">
        <v>1283.72</v>
      </c>
      <c r="C348">
        <v>1300.1099999999999</v>
      </c>
      <c r="D348">
        <v>1280.5</v>
      </c>
      <c r="E348" s="2">
        <v>1285.3900000000001</v>
      </c>
      <c r="F348" s="19">
        <v>12947893248</v>
      </c>
      <c r="G348" s="3">
        <f t="shared" si="15"/>
        <v>1.1761223790385245E-3</v>
      </c>
      <c r="H348" s="3">
        <f>1-E348/MAX(E$2:E348)</f>
        <v>8.3931982097551261E-2</v>
      </c>
      <c r="I348" s="3">
        <f ca="1">IFERROR(E348/AVERAGE(OFFSET(E348,0,0,-计算结果!B$18,1))-1,E348/AVERAGE(OFFSET(E348,0,0,-ROW(),1))-1)</f>
        <v>-3.9001862017948752E-2</v>
      </c>
      <c r="J348" s="4" t="str">
        <f ca="1">IF(OR(AND(I348&lt;计算结果!B$19,I348&gt;计算结果!B$20),I348&lt;计算结果!B$21),"买","卖")</f>
        <v>卖</v>
      </c>
      <c r="K348" s="4" t="str">
        <f t="shared" ca="1" si="16"/>
        <v/>
      </c>
      <c r="L348" s="3">
        <f ca="1">IF(J347="买",E348/E347-1,0)-IF(K348=1,计算结果!B$17,0)</f>
        <v>0</v>
      </c>
      <c r="M348" s="2">
        <f t="shared" ca="1" si="17"/>
        <v>1.4799297609300812</v>
      </c>
      <c r="N348" s="3">
        <f ca="1">1-M348/MAX(M$2:M348)</f>
        <v>5.9102311924513318E-2</v>
      </c>
    </row>
    <row r="349" spans="1:14" x14ac:dyDescent="0.15">
      <c r="A349" s="1">
        <v>38884</v>
      </c>
      <c r="B349">
        <v>1290</v>
      </c>
      <c r="C349">
        <v>1318.02</v>
      </c>
      <c r="D349">
        <v>1290</v>
      </c>
      <c r="E349" s="2">
        <v>1318.01</v>
      </c>
      <c r="F349" s="19">
        <v>16152374272</v>
      </c>
      <c r="G349" s="3">
        <f t="shared" si="15"/>
        <v>2.5377511883552861E-2</v>
      </c>
      <c r="H349" s="3">
        <f>1-E349/MAX(E$2:E349)</f>
        <v>6.0684455087089195E-2</v>
      </c>
      <c r="I349" s="3">
        <f ca="1">IFERROR(E349/AVERAGE(OFFSET(E349,0,0,-计算结果!B$18,1))-1,E349/AVERAGE(OFFSET(E349,0,0,-ROW(),1))-1)</f>
        <v>-1.4628854242683009E-2</v>
      </c>
      <c r="J349" s="4" t="str">
        <f ca="1">IF(OR(AND(I349&lt;计算结果!B$19,I349&gt;计算结果!B$20),I349&lt;计算结果!B$21),"买","卖")</f>
        <v>卖</v>
      </c>
      <c r="K349" s="4" t="str">
        <f t="shared" ca="1" si="16"/>
        <v/>
      </c>
      <c r="L349" s="3">
        <f ca="1">IF(J348="买",E349/E348-1,0)-IF(K349=1,计算结果!B$17,0)</f>
        <v>0</v>
      </c>
      <c r="M349" s="2">
        <f t="shared" ca="1" si="17"/>
        <v>1.4799297609300812</v>
      </c>
      <c r="N349" s="3">
        <f ca="1">1-M349/MAX(M$2:M349)</f>
        <v>5.9102311924513318E-2</v>
      </c>
    </row>
    <row r="350" spans="1:14" x14ac:dyDescent="0.15">
      <c r="A350" s="1">
        <v>38887</v>
      </c>
      <c r="B350">
        <v>1306.26</v>
      </c>
      <c r="C350">
        <v>1341.99</v>
      </c>
      <c r="D350">
        <v>1294.9000000000001</v>
      </c>
      <c r="E350" s="2">
        <v>1334.89</v>
      </c>
      <c r="F350" s="19">
        <v>18672646144</v>
      </c>
      <c r="G350" s="3">
        <f t="shared" si="15"/>
        <v>1.2807186591907493E-2</v>
      </c>
      <c r="H350" s="3">
        <f>1-E350/MAX(E$2:E350)</f>
        <v>4.8654465634710209E-2</v>
      </c>
      <c r="I350" s="3">
        <f ca="1">IFERROR(E350/AVERAGE(OFFSET(E350,0,0,-计算结果!B$18,1))-1,E350/AVERAGE(OFFSET(E350,0,0,-ROW(),1))-1)</f>
        <v>-3.1124704601575015E-3</v>
      </c>
      <c r="J350" s="4" t="str">
        <f ca="1">IF(OR(AND(I350&lt;计算结果!B$19,I350&gt;计算结果!B$20),I350&lt;计算结果!B$21),"买","卖")</f>
        <v>卖</v>
      </c>
      <c r="K350" s="4" t="str">
        <f t="shared" ca="1" si="16"/>
        <v/>
      </c>
      <c r="L350" s="3">
        <f ca="1">IF(J349="买",E350/E349-1,0)-IF(K350=1,计算结果!B$17,0)</f>
        <v>0</v>
      </c>
      <c r="M350" s="2">
        <f t="shared" ca="1" si="17"/>
        <v>1.4799297609300812</v>
      </c>
      <c r="N350" s="3">
        <f ca="1">1-M350/MAX(M$2:M350)</f>
        <v>5.9102311924513318E-2</v>
      </c>
    </row>
    <row r="351" spans="1:14" x14ac:dyDescent="0.15">
      <c r="A351" s="1">
        <v>38888</v>
      </c>
      <c r="B351">
        <v>1333.62</v>
      </c>
      <c r="C351">
        <v>1341.24</v>
      </c>
      <c r="D351">
        <v>1323.78</v>
      </c>
      <c r="E351" s="2">
        <v>1338.22</v>
      </c>
      <c r="F351" s="19">
        <v>16416714752</v>
      </c>
      <c r="G351" s="3">
        <f t="shared" si="15"/>
        <v>2.494587569013218E-3</v>
      </c>
      <c r="H351" s="3">
        <f>1-E351/MAX(E$2:E351)</f>
        <v>4.6281250890846448E-2</v>
      </c>
      <c r="I351" s="3">
        <f ca="1">IFERROR(E351/AVERAGE(OFFSET(E351,0,0,-计算结果!B$18,1))-1,E351/AVERAGE(OFFSET(E351,0,0,-ROW(),1))-1)</f>
        <v>-1.8894850158863719E-3</v>
      </c>
      <c r="J351" s="4" t="str">
        <f ca="1">IF(OR(AND(I351&lt;计算结果!B$19,I351&gt;计算结果!B$20),I351&lt;计算结果!B$21),"买","卖")</f>
        <v>卖</v>
      </c>
      <c r="K351" s="4" t="str">
        <f t="shared" ca="1" si="16"/>
        <v/>
      </c>
      <c r="L351" s="3">
        <f ca="1">IF(J350="买",E351/E350-1,0)-IF(K351=1,计算结果!B$17,0)</f>
        <v>0</v>
      </c>
      <c r="M351" s="2">
        <f t="shared" ca="1" si="17"/>
        <v>1.4799297609300812</v>
      </c>
      <c r="N351" s="3">
        <f ca="1">1-M351/MAX(M$2:M351)</f>
        <v>5.9102311924513318E-2</v>
      </c>
    </row>
    <row r="352" spans="1:14" x14ac:dyDescent="0.15">
      <c r="A352" s="1">
        <v>38889</v>
      </c>
      <c r="B352">
        <v>1336.84</v>
      </c>
      <c r="C352">
        <v>1347</v>
      </c>
      <c r="D352">
        <v>1320.41</v>
      </c>
      <c r="E352" s="2">
        <v>1333.53</v>
      </c>
      <c r="F352" s="19">
        <v>18271592448</v>
      </c>
      <c r="G352" s="3">
        <f t="shared" si="15"/>
        <v>-3.5046554378204142E-3</v>
      </c>
      <c r="H352" s="3">
        <f>1-E352/MAX(E$2:E352)</f>
        <v>4.9623706491063069E-2</v>
      </c>
      <c r="I352" s="3">
        <f ca="1">IFERROR(E352/AVERAGE(OFFSET(E352,0,0,-计算结果!B$18,1))-1,E352/AVERAGE(OFFSET(E352,0,0,-ROW(),1))-1)</f>
        <v>-5.490951923821763E-3</v>
      </c>
      <c r="J352" s="4" t="str">
        <f ca="1">IF(OR(AND(I352&lt;计算结果!B$19,I352&gt;计算结果!B$20),I352&lt;计算结果!B$21),"买","卖")</f>
        <v>卖</v>
      </c>
      <c r="K352" s="4" t="str">
        <f t="shared" ca="1" si="16"/>
        <v/>
      </c>
      <c r="L352" s="3">
        <f ca="1">IF(J351="买",E352/E351-1,0)-IF(K352=1,计算结果!B$17,0)</f>
        <v>0</v>
      </c>
      <c r="M352" s="2">
        <f t="shared" ca="1" si="17"/>
        <v>1.4799297609300812</v>
      </c>
      <c r="N352" s="3">
        <f ca="1">1-M352/MAX(M$2:M352)</f>
        <v>5.9102311924513318E-2</v>
      </c>
    </row>
    <row r="353" spans="1:14" x14ac:dyDescent="0.15">
      <c r="A353" s="1">
        <v>38890</v>
      </c>
      <c r="B353">
        <v>1331.93</v>
      </c>
      <c r="C353">
        <v>1341.73</v>
      </c>
      <c r="D353">
        <v>1326.15</v>
      </c>
      <c r="E353" s="2">
        <v>1331.55</v>
      </c>
      <c r="F353" s="19">
        <v>14642393088</v>
      </c>
      <c r="G353" s="3">
        <f t="shared" si="15"/>
        <v>-1.4847809948033142E-3</v>
      </c>
      <c r="H353" s="3">
        <f>1-E353/MAX(E$2:E353)</f>
        <v>5.1034807149576755E-2</v>
      </c>
      <c r="I353" s="3">
        <f ca="1">IFERROR(E353/AVERAGE(OFFSET(E353,0,0,-计算结果!B$18,1))-1,E353/AVERAGE(OFFSET(E353,0,0,-ROW(),1))-1)</f>
        <v>-5.5362089975947715E-3</v>
      </c>
      <c r="J353" s="4" t="str">
        <f ca="1">IF(OR(AND(I353&lt;计算结果!B$19,I353&gt;计算结果!B$20),I353&lt;计算结果!B$21),"买","卖")</f>
        <v>卖</v>
      </c>
      <c r="K353" s="4" t="str">
        <f t="shared" ca="1" si="16"/>
        <v/>
      </c>
      <c r="L353" s="3">
        <f ca="1">IF(J352="买",E353/E352-1,0)-IF(K353=1,计算结果!B$17,0)</f>
        <v>0</v>
      </c>
      <c r="M353" s="2">
        <f t="shared" ca="1" si="17"/>
        <v>1.4799297609300812</v>
      </c>
      <c r="N353" s="3">
        <f ca="1">1-M353/MAX(M$2:M353)</f>
        <v>5.9102311924513318E-2</v>
      </c>
    </row>
    <row r="354" spans="1:14" x14ac:dyDescent="0.15">
      <c r="A354" s="1">
        <v>38891</v>
      </c>
      <c r="B354">
        <v>1329.11</v>
      </c>
      <c r="C354">
        <v>1340.27</v>
      </c>
      <c r="D354">
        <v>1319.51</v>
      </c>
      <c r="E354" s="2">
        <v>1339.45</v>
      </c>
      <c r="F354" s="19">
        <v>15125536768</v>
      </c>
      <c r="G354" s="3">
        <f t="shared" si="15"/>
        <v>5.9329353009651697E-3</v>
      </c>
      <c r="H354" s="3">
        <f>1-E354/MAX(E$2:E354)</f>
        <v>4.5404658057527358E-2</v>
      </c>
      <c r="I354" s="3">
        <f ca="1">IFERROR(E354/AVERAGE(OFFSET(E354,0,0,-计算结果!B$18,1))-1,E354/AVERAGE(OFFSET(E354,0,0,-ROW(),1))-1)</f>
        <v>1.9981697297235534E-3</v>
      </c>
      <c r="J354" s="4" t="str">
        <f ca="1">IF(OR(AND(I354&lt;计算结果!B$19,I354&gt;计算结果!B$20),I354&lt;计算结果!B$21),"买","卖")</f>
        <v>买</v>
      </c>
      <c r="K354" s="4">
        <f t="shared" ca="1" si="16"/>
        <v>1</v>
      </c>
      <c r="L354" s="3">
        <f ca="1">IF(J353="买",E354/E353-1,0)-IF(K354=1,计算结果!B$17,0)</f>
        <v>0</v>
      </c>
      <c r="M354" s="2">
        <f t="shared" ca="1" si="17"/>
        <v>1.4799297609300812</v>
      </c>
      <c r="N354" s="3">
        <f ca="1">1-M354/MAX(M$2:M354)</f>
        <v>5.9102311924513318E-2</v>
      </c>
    </row>
    <row r="355" spans="1:14" x14ac:dyDescent="0.15">
      <c r="A355" s="1">
        <v>38894</v>
      </c>
      <c r="B355">
        <v>1341.61</v>
      </c>
      <c r="C355">
        <v>1363.57</v>
      </c>
      <c r="D355">
        <v>1341.61</v>
      </c>
      <c r="E355" s="2">
        <v>1363.41</v>
      </c>
      <c r="F355" s="19">
        <v>18564767744</v>
      </c>
      <c r="G355" s="3">
        <f t="shared" si="15"/>
        <v>1.7887939079472837E-2</v>
      </c>
      <c r="H355" s="3">
        <f>1-E355/MAX(E$2:E355)</f>
        <v>2.8328914735311739E-2</v>
      </c>
      <c r="I355" s="3">
        <f ca="1">IFERROR(E355/AVERAGE(OFFSET(E355,0,0,-计算结果!B$18,1))-1,E355/AVERAGE(OFFSET(E355,0,0,-ROW(),1))-1)</f>
        <v>2.0008329183980988E-2</v>
      </c>
      <c r="J355" s="4" t="str">
        <f ca="1">IF(OR(AND(I355&lt;计算结果!B$19,I355&gt;计算结果!B$20),I355&lt;计算结果!B$21),"买","卖")</f>
        <v>买</v>
      </c>
      <c r="K355" s="4" t="str">
        <f t="shared" ca="1" si="16"/>
        <v/>
      </c>
      <c r="L355" s="3">
        <f ca="1">IF(J354="买",E355/E354-1,0)-IF(K355=1,计算结果!B$17,0)</f>
        <v>1.7887939079472837E-2</v>
      </c>
      <c r="M355" s="2">
        <f t="shared" ca="1" si="17"/>
        <v>1.5064026543354974</v>
      </c>
      <c r="N355" s="3">
        <f ca="1">1-M355/MAX(M$2:M355)</f>
        <v>4.2271591400202091E-2</v>
      </c>
    </row>
    <row r="356" spans="1:14" x14ac:dyDescent="0.15">
      <c r="A356" s="1">
        <v>38895</v>
      </c>
      <c r="B356">
        <v>1365.04</v>
      </c>
      <c r="C356">
        <v>1368.41</v>
      </c>
      <c r="D356">
        <v>1354.09</v>
      </c>
      <c r="E356" s="2">
        <v>1363.9</v>
      </c>
      <c r="F356" s="19">
        <v>16022197248</v>
      </c>
      <c r="G356" s="3">
        <f t="shared" si="15"/>
        <v>3.5939299257004009E-4</v>
      </c>
      <c r="H356" s="3">
        <f>1-E356/MAX(E$2:E356)</f>
        <v>2.7979702956184571E-2</v>
      </c>
      <c r="I356" s="3">
        <f ca="1">IFERROR(E356/AVERAGE(OFFSET(E356,0,0,-计算结果!B$18,1))-1,E356/AVERAGE(OFFSET(E356,0,0,-ROW(),1))-1)</f>
        <v>2.2030723117272499E-2</v>
      </c>
      <c r="J356" s="4" t="str">
        <f ca="1">IF(OR(AND(I356&lt;计算结果!B$19,I356&gt;计算结果!B$20),I356&lt;计算结果!B$21),"买","卖")</f>
        <v>买</v>
      </c>
      <c r="K356" s="4" t="str">
        <f t="shared" ca="1" si="16"/>
        <v/>
      </c>
      <c r="L356" s="3">
        <f ca="1">IF(J355="买",E356/E355-1,0)-IF(K356=1,计算结果!B$17,0)</f>
        <v>3.5939299257004009E-4</v>
      </c>
      <c r="M356" s="2">
        <f t="shared" ca="1" si="17"/>
        <v>1.5069440448934543</v>
      </c>
      <c r="N356" s="3">
        <f ca="1">1-M356/MAX(M$2:M356)</f>
        <v>4.1927390521366181E-2</v>
      </c>
    </row>
    <row r="357" spans="1:14" x14ac:dyDescent="0.15">
      <c r="A357" s="1">
        <v>38896</v>
      </c>
      <c r="B357">
        <v>1361.79</v>
      </c>
      <c r="C357">
        <v>1366.34</v>
      </c>
      <c r="D357">
        <v>1353.63</v>
      </c>
      <c r="E357" s="2">
        <v>1362.89</v>
      </c>
      <c r="F357" s="19">
        <v>14836163584</v>
      </c>
      <c r="G357" s="3">
        <f t="shared" si="15"/>
        <v>-7.4052349879027979E-4</v>
      </c>
      <c r="H357" s="3">
        <f>1-E357/MAX(E$2:E357)</f>
        <v>2.8699506827446597E-2</v>
      </c>
      <c r="I357" s="3">
        <f ca="1">IFERROR(E357/AVERAGE(OFFSET(E357,0,0,-计算结果!B$18,1))-1,E357/AVERAGE(OFFSET(E357,0,0,-ROW(),1))-1)</f>
        <v>2.2432906541989928E-2</v>
      </c>
      <c r="J357" s="4" t="str">
        <f ca="1">IF(OR(AND(I357&lt;计算结果!B$19,I357&gt;计算结果!B$20),I357&lt;计算结果!B$21),"买","卖")</f>
        <v>买</v>
      </c>
      <c r="K357" s="4" t="str">
        <f t="shared" ca="1" si="16"/>
        <v/>
      </c>
      <c r="L357" s="3">
        <f ca="1">IF(J356="买",E357/E356-1,0)-IF(K357=1,计算结果!B$17,0)</f>
        <v>-7.4052349879027979E-4</v>
      </c>
      <c r="M357" s="2">
        <f t="shared" ca="1" si="17"/>
        <v>1.5058281174168486</v>
      </c>
      <c r="N357" s="3">
        <f ca="1">1-M357/MAX(M$2:M357)</f>
        <v>4.2636865802232471E-2</v>
      </c>
    </row>
    <row r="358" spans="1:14" x14ac:dyDescent="0.15">
      <c r="A358" s="1">
        <v>38897</v>
      </c>
      <c r="B358">
        <v>1365.25</v>
      </c>
      <c r="C358">
        <v>1395.24</v>
      </c>
      <c r="D358">
        <v>1365.25</v>
      </c>
      <c r="E358" s="2">
        <v>1395.12</v>
      </c>
      <c r="F358" s="19">
        <v>24225652736</v>
      </c>
      <c r="G358" s="3">
        <f t="shared" si="15"/>
        <v>2.3648276823514669E-2</v>
      </c>
      <c r="H358" s="3">
        <f>1-E358/MAX(E$2:E358)</f>
        <v>5.7299238860858415E-3</v>
      </c>
      <c r="I358" s="3">
        <f ca="1">IFERROR(E358/AVERAGE(OFFSET(E358,0,0,-计算结果!B$18,1))-1,E358/AVERAGE(OFFSET(E358,0,0,-ROW(),1))-1)</f>
        <v>4.6962506456964093E-2</v>
      </c>
      <c r="J358" s="4" t="str">
        <f ca="1">IF(OR(AND(I358&lt;计算结果!B$19,I358&gt;计算结果!B$20),I358&lt;计算结果!B$21),"买","卖")</f>
        <v>买</v>
      </c>
      <c r="K358" s="4" t="str">
        <f t="shared" ca="1" si="16"/>
        <v/>
      </c>
      <c r="L358" s="3">
        <f ca="1">IF(J357="买",E358/E357-1,0)-IF(K358=1,计算结果!B$17,0)</f>
        <v>2.3648276823514669E-2</v>
      </c>
      <c r="M358" s="2">
        <f t="shared" ca="1" si="17"/>
        <v>1.5414383575861543</v>
      </c>
      <c r="N358" s="3">
        <f ca="1">1-M358/MAX(M$2:M358)</f>
        <v>1.9996877384095946E-2</v>
      </c>
    </row>
    <row r="359" spans="1:14" x14ac:dyDescent="0.15">
      <c r="A359" s="1">
        <v>38898</v>
      </c>
      <c r="B359">
        <v>1402.59</v>
      </c>
      <c r="C359">
        <v>1408.79</v>
      </c>
      <c r="D359">
        <v>1384.99</v>
      </c>
      <c r="E359" s="2">
        <v>1393.96</v>
      </c>
      <c r="F359" s="19">
        <v>22942443520</v>
      </c>
      <c r="G359" s="3">
        <f t="shared" si="15"/>
        <v>-8.3146969436309615E-4</v>
      </c>
      <c r="H359" s="3">
        <f>1-E359/MAX(E$2:E359)</f>
        <v>6.5566293223866534E-3</v>
      </c>
      <c r="I359" s="3">
        <f ca="1">IFERROR(E359/AVERAGE(OFFSET(E359,0,0,-计算结果!B$18,1))-1,E359/AVERAGE(OFFSET(E359,0,0,-ROW(),1))-1)</f>
        <v>4.6317953508155707E-2</v>
      </c>
      <c r="J359" s="4" t="str">
        <f ca="1">IF(OR(AND(I359&lt;计算结果!B$19,I359&gt;计算结果!B$20),I359&lt;计算结果!B$21),"买","卖")</f>
        <v>买</v>
      </c>
      <c r="K359" s="4" t="str">
        <f t="shared" ca="1" si="16"/>
        <v/>
      </c>
      <c r="L359" s="3">
        <f ca="1">IF(J358="买",E359/E358-1,0)-IF(K359=1,计算结果!B$17,0)</f>
        <v>-8.3146969436309615E-4</v>
      </c>
      <c r="M359" s="2">
        <f t="shared" ca="1" si="17"/>
        <v>1.5401566983060926</v>
      </c>
      <c r="N359" s="3">
        <f ca="1">1-M359/MAX(M$2:M359)</f>
        <v>2.0811720280932255E-2</v>
      </c>
    </row>
    <row r="360" spans="1:14" x14ac:dyDescent="0.15">
      <c r="A360" s="1">
        <v>38901</v>
      </c>
      <c r="B360">
        <v>1398.74</v>
      </c>
      <c r="C360">
        <v>1420.33</v>
      </c>
      <c r="D360">
        <v>1393.92</v>
      </c>
      <c r="E360" s="2">
        <v>1420.33</v>
      </c>
      <c r="F360" s="19">
        <v>24423131136</v>
      </c>
      <c r="G360" s="3">
        <f t="shared" si="15"/>
        <v>1.8917329048179221E-2</v>
      </c>
      <c r="H360" s="3">
        <f>1-E360/MAX(E$2:E360)</f>
        <v>0</v>
      </c>
      <c r="I360" s="3">
        <f ca="1">IFERROR(E360/AVERAGE(OFFSET(E360,0,0,-计算结果!B$18,1))-1,E360/AVERAGE(OFFSET(E360,0,0,-ROW(),1))-1)</f>
        <v>6.1679813460184807E-2</v>
      </c>
      <c r="J360" s="4" t="str">
        <f ca="1">IF(OR(AND(I360&lt;计算结果!B$19,I360&gt;计算结果!B$20),I360&lt;计算结果!B$21),"买","卖")</f>
        <v>买</v>
      </c>
      <c r="K360" s="4" t="str">
        <f t="shared" ca="1" si="16"/>
        <v/>
      </c>
      <c r="L360" s="3">
        <f ca="1">IF(J359="买",E360/E359-1,0)-IF(K360=1,计算结果!B$17,0)</f>
        <v>1.8917329048179221E-2</v>
      </c>
      <c r="M360" s="2">
        <f t="shared" ca="1" si="17"/>
        <v>1.5692923493537063</v>
      </c>
      <c r="N360" s="3">
        <f ca="1">1-M360/MAX(M$2:M360)</f>
        <v>2.2880933933661085E-3</v>
      </c>
    </row>
    <row r="361" spans="1:14" x14ac:dyDescent="0.15">
      <c r="A361" s="1">
        <v>38902</v>
      </c>
      <c r="B361">
        <v>1423.08</v>
      </c>
      <c r="C361">
        <v>1426.1</v>
      </c>
      <c r="D361">
        <v>1401.15</v>
      </c>
      <c r="E361" s="2">
        <v>1411.01</v>
      </c>
      <c r="F361" s="19">
        <v>28116074496</v>
      </c>
      <c r="G361" s="3">
        <f t="shared" si="15"/>
        <v>-6.5618553434764193E-3</v>
      </c>
      <c r="H361" s="3">
        <f>1-E361/MAX(E$2:E361)</f>
        <v>6.5618553434764193E-3</v>
      </c>
      <c r="I361" s="3">
        <f ca="1">IFERROR(E361/AVERAGE(OFFSET(E361,0,0,-计算结果!B$18,1))-1,E361/AVERAGE(OFFSET(E361,0,0,-ROW(),1))-1)</f>
        <v>5.1002082291911721E-2</v>
      </c>
      <c r="J361" s="4" t="str">
        <f ca="1">IF(OR(AND(I361&lt;计算结果!B$19,I361&gt;计算结果!B$20),I361&lt;计算结果!B$21),"买","卖")</f>
        <v>买</v>
      </c>
      <c r="K361" s="4" t="str">
        <f t="shared" ca="1" si="16"/>
        <v/>
      </c>
      <c r="L361" s="3">
        <f ca="1">IF(J360="买",E361/E360-1,0)-IF(K361=1,计算结果!B$17,0)</f>
        <v>-6.5618553434764193E-3</v>
      </c>
      <c r="M361" s="2">
        <f t="shared" ca="1" si="17"/>
        <v>1.558994879965623</v>
      </c>
      <c r="N361" s="3">
        <f ca="1">1-M361/MAX(M$2:M361)</f>
        <v>8.8349345989828798E-3</v>
      </c>
    </row>
    <row r="362" spans="1:14" x14ac:dyDescent="0.15">
      <c r="A362" s="1">
        <v>38903</v>
      </c>
      <c r="B362">
        <v>1409.9</v>
      </c>
      <c r="C362">
        <v>1409.9</v>
      </c>
      <c r="D362">
        <v>1377.22</v>
      </c>
      <c r="E362" s="2">
        <v>1393.01</v>
      </c>
      <c r="F362" s="19">
        <v>21154127872</v>
      </c>
      <c r="G362" s="3">
        <f t="shared" si="15"/>
        <v>-1.2756819583135459E-2</v>
      </c>
      <c r="H362" s="3">
        <f>1-E362/MAX(E$2:E362)</f>
        <v>1.9234966521864627E-2</v>
      </c>
      <c r="I362" s="3">
        <f ca="1">IFERROR(E362/AVERAGE(OFFSET(E362,0,0,-计算结果!B$18,1))-1,E362/AVERAGE(OFFSET(E362,0,0,-ROW(),1))-1)</f>
        <v>3.3368913433205138E-2</v>
      </c>
      <c r="J362" s="4" t="str">
        <f ca="1">IF(OR(AND(I362&lt;计算结果!B$19,I362&gt;计算结果!B$20),I362&lt;计算结果!B$21),"买","卖")</f>
        <v>买</v>
      </c>
      <c r="K362" s="4" t="str">
        <f t="shared" ca="1" si="16"/>
        <v/>
      </c>
      <c r="L362" s="3">
        <f ca="1">IF(J361="买",E362/E361-1,0)-IF(K362=1,计算结果!B$17,0)</f>
        <v>-1.2756819583135459E-2</v>
      </c>
      <c r="M362" s="2">
        <f t="shared" ca="1" si="17"/>
        <v>1.5391070635508697</v>
      </c>
      <c r="N362" s="3">
        <f ca="1">1-M362/MAX(M$2:M362)</f>
        <v>2.1479048515410271E-2</v>
      </c>
    </row>
    <row r="363" spans="1:14" x14ac:dyDescent="0.15">
      <c r="A363" s="1">
        <v>38904</v>
      </c>
      <c r="B363">
        <v>1391.64</v>
      </c>
      <c r="C363">
        <v>1418.76</v>
      </c>
      <c r="D363">
        <v>1390.19</v>
      </c>
      <c r="E363" s="2">
        <v>1418.68</v>
      </c>
      <c r="F363" s="19">
        <v>21637517312</v>
      </c>
      <c r="G363" s="3">
        <f t="shared" si="15"/>
        <v>1.8427721265461106E-2</v>
      </c>
      <c r="H363" s="3">
        <f>1-E363/MAX(E$2:E363)</f>
        <v>1.1617018580187821E-3</v>
      </c>
      <c r="I363" s="3">
        <f ca="1">IFERROR(E363/AVERAGE(OFFSET(E363,0,0,-计算结果!B$18,1))-1,E363/AVERAGE(OFFSET(E363,0,0,-ROW(),1))-1)</f>
        <v>4.7189088930270628E-2</v>
      </c>
      <c r="J363" s="4" t="str">
        <f ca="1">IF(OR(AND(I363&lt;计算结果!B$19,I363&gt;计算结果!B$20),I363&lt;计算结果!B$21),"买","卖")</f>
        <v>买</v>
      </c>
      <c r="K363" s="4" t="str">
        <f t="shared" ca="1" si="16"/>
        <v/>
      </c>
      <c r="L363" s="3">
        <f ca="1">IF(J362="买",E363/E362-1,0)-IF(K363=1,计算结果!B$17,0)</f>
        <v>1.8427721265461106E-2</v>
      </c>
      <c r="M363" s="2">
        <f t="shared" ca="1" si="17"/>
        <v>1.5674692995156874</v>
      </c>
      <c r="N363" s="3">
        <f ca="1">1-M363/MAX(M$2:M363)</f>
        <v>3.4471371690385499E-3</v>
      </c>
    </row>
    <row r="364" spans="1:14" x14ac:dyDescent="0.15">
      <c r="A364" s="1">
        <v>38905</v>
      </c>
      <c r="B364">
        <v>1423.72</v>
      </c>
      <c r="C364">
        <v>1426.4</v>
      </c>
      <c r="D364">
        <v>1405.99</v>
      </c>
      <c r="E364" s="2">
        <v>1410.43</v>
      </c>
      <c r="F364" s="19">
        <v>22529570816</v>
      </c>
      <c r="G364" s="3">
        <f t="shared" si="15"/>
        <v>-5.8152648941269813E-3</v>
      </c>
      <c r="H364" s="3">
        <f>1-E364/MAX(E$2:E364)</f>
        <v>6.9702111481133588E-3</v>
      </c>
      <c r="I364" s="3">
        <f ca="1">IFERROR(E364/AVERAGE(OFFSET(E364,0,0,-计算结果!B$18,1))-1,E364/AVERAGE(OFFSET(E364,0,0,-ROW(),1))-1)</f>
        <v>3.6333266116029161E-2</v>
      </c>
      <c r="J364" s="4" t="str">
        <f ca="1">IF(OR(AND(I364&lt;计算结果!B$19,I364&gt;计算结果!B$20),I364&lt;计算结果!B$21),"买","卖")</f>
        <v>买</v>
      </c>
      <c r="K364" s="4" t="str">
        <f t="shared" ca="1" si="16"/>
        <v/>
      </c>
      <c r="L364" s="3">
        <f ca="1">IF(J363="买",E364/E363-1,0)-IF(K364=1,计算结果!B$17,0)</f>
        <v>-5.8152648941269813E-3</v>
      </c>
      <c r="M364" s="2">
        <f t="shared" ca="1" si="17"/>
        <v>1.5583540503255919</v>
      </c>
      <c r="N364" s="3">
        <f ca="1">1-M364/MAX(M$2:M364)</f>
        <v>9.2423560474012012E-3</v>
      </c>
    </row>
    <row r="365" spans="1:14" x14ac:dyDescent="0.15">
      <c r="A365" s="1">
        <v>38908</v>
      </c>
      <c r="B365">
        <v>1410.5</v>
      </c>
      <c r="C365">
        <v>1413.58</v>
      </c>
      <c r="D365">
        <v>1397.44</v>
      </c>
      <c r="E365" s="2">
        <v>1412.12</v>
      </c>
      <c r="F365" s="19">
        <v>18616784896</v>
      </c>
      <c r="G365" s="3">
        <f t="shared" si="15"/>
        <v>1.1982161468486741E-3</v>
      </c>
      <c r="H365" s="3">
        <f>1-E365/MAX(E$2:E365)</f>
        <v>5.7803468208093012E-3</v>
      </c>
      <c r="I365" s="3">
        <f ca="1">IFERROR(E365/AVERAGE(OFFSET(E365,0,0,-计算结果!B$18,1))-1,E365/AVERAGE(OFFSET(E365,0,0,-ROW(),1))-1)</f>
        <v>3.2171819101027843E-2</v>
      </c>
      <c r="J365" s="4" t="str">
        <f ca="1">IF(OR(AND(I365&lt;计算结果!B$19,I365&gt;计算结果!B$20),I365&lt;计算结果!B$21),"买","卖")</f>
        <v>买</v>
      </c>
      <c r="K365" s="4" t="str">
        <f t="shared" ca="1" si="16"/>
        <v/>
      </c>
      <c r="L365" s="3">
        <f ca="1">IF(J364="买",E365/E364-1,0)-IF(K365=1,计算结果!B$17,0)</f>
        <v>1.1982161468486741E-3</v>
      </c>
      <c r="M365" s="2">
        <f t="shared" ca="1" si="17"/>
        <v>1.5602212953111991</v>
      </c>
      <c r="N365" s="3">
        <f ca="1">1-M365/MAX(M$2:M365)</f>
        <v>8.0552142408033545E-3</v>
      </c>
    </row>
    <row r="366" spans="1:14" x14ac:dyDescent="0.15">
      <c r="A366" s="1">
        <v>38909</v>
      </c>
      <c r="B366">
        <v>1414.14</v>
      </c>
      <c r="C366">
        <v>1418.82</v>
      </c>
      <c r="D366">
        <v>1406.5</v>
      </c>
      <c r="E366" s="2">
        <v>1418.57</v>
      </c>
      <c r="F366" s="19">
        <v>18958952448</v>
      </c>
      <c r="G366" s="3">
        <f t="shared" si="15"/>
        <v>4.5676004872108322E-3</v>
      </c>
      <c r="H366" s="3">
        <f>1-E366/MAX(E$2:E366)</f>
        <v>1.2391486485534564E-3</v>
      </c>
      <c r="I366" s="3">
        <f ca="1">IFERROR(E366/AVERAGE(OFFSET(E366,0,0,-计算结果!B$18,1))-1,E366/AVERAGE(OFFSET(E366,0,0,-ROW(),1))-1)</f>
        <v>3.1308917778851475E-2</v>
      </c>
      <c r="J366" s="4" t="str">
        <f ca="1">IF(OR(AND(I366&lt;计算结果!B$19,I366&gt;计算结果!B$20),I366&lt;计算结果!B$21),"买","卖")</f>
        <v>买</v>
      </c>
      <c r="K366" s="4" t="str">
        <f t="shared" ca="1" si="16"/>
        <v/>
      </c>
      <c r="L366" s="3">
        <f ca="1">IF(J365="买",E366/E365-1,0)-IF(K366=1,计算结果!B$17,0)</f>
        <v>4.5676004872108322E-3</v>
      </c>
      <c r="M366" s="2">
        <f t="shared" ca="1" si="17"/>
        <v>1.5673477628598194</v>
      </c>
      <c r="N366" s="3">
        <f ca="1">1-M366/MAX(M$2:M366)</f>
        <v>3.5244067540833868E-3</v>
      </c>
    </row>
    <row r="367" spans="1:14" x14ac:dyDescent="0.15">
      <c r="A367" s="1">
        <v>38910</v>
      </c>
      <c r="B367">
        <v>1419.07</v>
      </c>
      <c r="C367">
        <v>1430.94</v>
      </c>
      <c r="D367">
        <v>1416.74</v>
      </c>
      <c r="E367" s="2">
        <v>1419.2</v>
      </c>
      <c r="F367" s="19">
        <v>24831172608</v>
      </c>
      <c r="G367" s="3">
        <f t="shared" si="15"/>
        <v>4.4410920856918779E-4</v>
      </c>
      <c r="H367" s="3">
        <f>1-E367/MAX(E$2:E367)</f>
        <v>7.9558975730986692E-4</v>
      </c>
      <c r="I367" s="3">
        <f ca="1">IFERROR(E367/AVERAGE(OFFSET(E367,0,0,-计算结果!B$18,1))-1,E367/AVERAGE(OFFSET(E367,0,0,-ROW(),1))-1)</f>
        <v>2.756727903598799E-2</v>
      </c>
      <c r="J367" s="4" t="str">
        <f ca="1">IF(OR(AND(I367&lt;计算结果!B$19,I367&gt;计算结果!B$20),I367&lt;计算结果!B$21),"买","卖")</f>
        <v>买</v>
      </c>
      <c r="K367" s="4" t="str">
        <f t="shared" ca="1" si="16"/>
        <v/>
      </c>
      <c r="L367" s="3">
        <f ca="1">IF(J366="买",E367/E366-1,0)-IF(K367=1,计算结果!B$17,0)</f>
        <v>4.4410920856918779E-4</v>
      </c>
      <c r="M367" s="2">
        <f t="shared" ca="1" si="17"/>
        <v>1.5680438364343356</v>
      </c>
      <c r="N367" s="3">
        <f ca="1">1-M367/MAX(M$2:M367)</f>
        <v>3.081862767008503E-3</v>
      </c>
    </row>
    <row r="368" spans="1:14" x14ac:dyDescent="0.15">
      <c r="A368" s="1">
        <v>38911</v>
      </c>
      <c r="B368">
        <v>1415.88</v>
      </c>
      <c r="C368">
        <v>1418.14</v>
      </c>
      <c r="D368">
        <v>1344.16</v>
      </c>
      <c r="E368" s="2">
        <v>1346.09</v>
      </c>
      <c r="F368" s="19">
        <v>31700086784</v>
      </c>
      <c r="G368" s="3">
        <f t="shared" si="15"/>
        <v>-5.1514937993235699E-2</v>
      </c>
      <c r="H368" s="3">
        <f>1-E368/MAX(E$2:E368)</f>
        <v>5.2269542993529705E-2</v>
      </c>
      <c r="I368" s="3">
        <f ca="1">IFERROR(E368/AVERAGE(OFFSET(E368,0,0,-计算结果!B$18,1))-1,E368/AVERAGE(OFFSET(E368,0,0,-ROW(),1))-1)</f>
        <v>-2.5806677289279656E-2</v>
      </c>
      <c r="J368" s="4" t="str">
        <f ca="1">IF(OR(AND(I368&lt;计算结果!B$19,I368&gt;计算结果!B$20),I368&lt;计算结果!B$21),"买","卖")</f>
        <v>卖</v>
      </c>
      <c r="K368" s="4">
        <f t="shared" ca="1" si="16"/>
        <v>1</v>
      </c>
      <c r="L368" s="3">
        <f ca="1">IF(J367="买",E368/E367-1,0)-IF(K368=1,计算结果!B$17,0)</f>
        <v>-5.1514937993235699E-2</v>
      </c>
      <c r="M368" s="2">
        <f t="shared" ca="1" si="17"/>
        <v>1.4872661554297455</v>
      </c>
      <c r="N368" s="3">
        <f ca="1">1-M368/MAX(M$2:M368)</f>
        <v>5.4438038790898036E-2</v>
      </c>
    </row>
    <row r="369" spans="1:14" x14ac:dyDescent="0.15">
      <c r="A369" s="1">
        <v>38912</v>
      </c>
      <c r="B369">
        <v>1333.74</v>
      </c>
      <c r="C369">
        <v>1367.74</v>
      </c>
      <c r="D369">
        <v>1327.59</v>
      </c>
      <c r="E369" s="2">
        <v>1357.13</v>
      </c>
      <c r="F369" s="19">
        <v>21065093120</v>
      </c>
      <c r="G369" s="3">
        <f t="shared" si="15"/>
        <v>8.2015318440817886E-3</v>
      </c>
      <c r="H369" s="3">
        <f>1-E369/MAX(E$2:E369)</f>
        <v>4.4496701470784883E-2</v>
      </c>
      <c r="I369" s="3">
        <f ca="1">IFERROR(E369/AVERAGE(OFFSET(E369,0,0,-计算结果!B$18,1))-1,E369/AVERAGE(OFFSET(E369,0,0,-ROW(),1))-1)</f>
        <v>-1.8562995020566131E-2</v>
      </c>
      <c r="J369" s="4" t="str">
        <f ca="1">IF(OR(AND(I369&lt;计算结果!B$19,I369&gt;计算结果!B$20),I369&lt;计算结果!B$21),"买","卖")</f>
        <v>卖</v>
      </c>
      <c r="K369" s="4" t="str">
        <f t="shared" ca="1" si="16"/>
        <v/>
      </c>
      <c r="L369" s="3">
        <f ca="1">IF(J368="买",E369/E368-1,0)-IF(K369=1,计算结果!B$17,0)</f>
        <v>0</v>
      </c>
      <c r="M369" s="2">
        <f t="shared" ca="1" si="17"/>
        <v>1.4872661554297455</v>
      </c>
      <c r="N369" s="3">
        <f ca="1">1-M369/MAX(M$2:M369)</f>
        <v>5.4438038790898036E-2</v>
      </c>
    </row>
    <row r="370" spans="1:14" x14ac:dyDescent="0.15">
      <c r="A370" s="1">
        <v>38915</v>
      </c>
      <c r="B370">
        <v>1354.14</v>
      </c>
      <c r="C370">
        <v>1372.25</v>
      </c>
      <c r="D370">
        <v>1348.43</v>
      </c>
      <c r="E370" s="2">
        <v>1372.25</v>
      </c>
      <c r="F370" s="19">
        <v>16046823424</v>
      </c>
      <c r="G370" s="3">
        <f t="shared" si="15"/>
        <v>1.1141158179393207E-2</v>
      </c>
      <c r="H370" s="3">
        <f>1-E370/MAX(E$2:E370)</f>
        <v>3.3851288080938846E-2</v>
      </c>
      <c r="I370" s="3">
        <f ca="1">IFERROR(E370/AVERAGE(OFFSET(E370,0,0,-计算结果!B$18,1))-1,E370/AVERAGE(OFFSET(E370,0,0,-ROW(),1))-1)</f>
        <v>-9.1700061374055952E-3</v>
      </c>
      <c r="J370" s="4" t="str">
        <f ca="1">IF(OR(AND(I370&lt;计算结果!B$19,I370&gt;计算结果!B$20),I370&lt;计算结果!B$21),"买","卖")</f>
        <v>卖</v>
      </c>
      <c r="K370" s="4" t="str">
        <f t="shared" ca="1" si="16"/>
        <v/>
      </c>
      <c r="L370" s="3">
        <f ca="1">IF(J369="买",E370/E369-1,0)-IF(K370=1,计算结果!B$17,0)</f>
        <v>0</v>
      </c>
      <c r="M370" s="2">
        <f t="shared" ca="1" si="17"/>
        <v>1.4872661554297455</v>
      </c>
      <c r="N370" s="3">
        <f ca="1">1-M370/MAX(M$2:M370)</f>
        <v>5.4438038790898036E-2</v>
      </c>
    </row>
    <row r="371" spans="1:14" x14ac:dyDescent="0.15">
      <c r="A371" s="1">
        <v>38916</v>
      </c>
      <c r="B371">
        <v>1370.9</v>
      </c>
      <c r="C371">
        <v>1373.59</v>
      </c>
      <c r="D371">
        <v>1359.91</v>
      </c>
      <c r="E371" s="2">
        <v>1373.42</v>
      </c>
      <c r="F371" s="19">
        <v>14797115392</v>
      </c>
      <c r="G371" s="3">
        <f t="shared" si="15"/>
        <v>8.52614319548195E-4</v>
      </c>
      <c r="H371" s="3">
        <f>1-E371/MAX(E$2:E371)</f>
        <v>3.3027535854343593E-2</v>
      </c>
      <c r="I371" s="3">
        <f ca="1">IFERROR(E371/AVERAGE(OFFSET(E371,0,0,-计算结果!B$18,1))-1,E371/AVERAGE(OFFSET(E371,0,0,-ROW(),1))-1)</f>
        <v>-9.9879980633512666E-3</v>
      </c>
      <c r="J371" s="4" t="str">
        <f ca="1">IF(OR(AND(I371&lt;计算结果!B$19,I371&gt;计算结果!B$20),I371&lt;计算结果!B$21),"买","卖")</f>
        <v>卖</v>
      </c>
      <c r="K371" s="4" t="str">
        <f t="shared" ca="1" si="16"/>
        <v/>
      </c>
      <c r="L371" s="3">
        <f ca="1">IF(J370="买",E371/E370-1,0)-IF(K371=1,计算结果!B$17,0)</f>
        <v>0</v>
      </c>
      <c r="M371" s="2">
        <f t="shared" ca="1" si="17"/>
        <v>1.4872661554297455</v>
      </c>
      <c r="N371" s="3">
        <f ca="1">1-M371/MAX(M$2:M371)</f>
        <v>5.4438038790898036E-2</v>
      </c>
    </row>
    <row r="372" spans="1:14" x14ac:dyDescent="0.15">
      <c r="A372" s="1">
        <v>38917</v>
      </c>
      <c r="B372">
        <v>1370.29</v>
      </c>
      <c r="C372">
        <v>1370.29</v>
      </c>
      <c r="D372">
        <v>1330.28</v>
      </c>
      <c r="E372" s="2">
        <v>1336.64</v>
      </c>
      <c r="F372" s="19">
        <v>15923620864</v>
      </c>
      <c r="G372" s="3">
        <f t="shared" si="15"/>
        <v>-2.677986340667815E-2</v>
      </c>
      <c r="H372" s="3">
        <f>1-E372/MAX(E$2:E372)</f>
        <v>5.8922926362183325E-2</v>
      </c>
      <c r="I372" s="3">
        <f ca="1">IFERROR(E372/AVERAGE(OFFSET(E372,0,0,-计算结果!B$18,1))-1,E372/AVERAGE(OFFSET(E372,0,0,-ROW(),1))-1)</f>
        <v>-3.6391948785973849E-2</v>
      </c>
      <c r="J372" s="4" t="str">
        <f ca="1">IF(OR(AND(I372&lt;计算结果!B$19,I372&gt;计算结果!B$20),I372&lt;计算结果!B$21),"买","卖")</f>
        <v>卖</v>
      </c>
      <c r="K372" s="4" t="str">
        <f t="shared" ca="1" si="16"/>
        <v/>
      </c>
      <c r="L372" s="3">
        <f ca="1">IF(J371="买",E372/E371-1,0)-IF(K372=1,计算结果!B$17,0)</f>
        <v>0</v>
      </c>
      <c r="M372" s="2">
        <f t="shared" ca="1" si="17"/>
        <v>1.4872661554297455</v>
      </c>
      <c r="N372" s="3">
        <f ca="1">1-M372/MAX(M$2:M372)</f>
        <v>5.4438038790898036E-2</v>
      </c>
    </row>
    <row r="373" spans="1:14" x14ac:dyDescent="0.15">
      <c r="A373" s="1">
        <v>38918</v>
      </c>
      <c r="B373">
        <v>1335.41</v>
      </c>
      <c r="C373">
        <v>1346.85</v>
      </c>
      <c r="D373">
        <v>1329.18</v>
      </c>
      <c r="E373" s="2">
        <v>1345.19</v>
      </c>
      <c r="F373" s="19">
        <v>11505538048</v>
      </c>
      <c r="G373" s="3">
        <f t="shared" si="15"/>
        <v>6.3966363418721528E-3</v>
      </c>
      <c r="H373" s="3">
        <f>1-E373/MAX(E$2:E373)</f>
        <v>5.290319855244896E-2</v>
      </c>
      <c r="I373" s="3">
        <f ca="1">IFERROR(E373/AVERAGE(OFFSET(E373,0,0,-计算结果!B$18,1))-1,E373/AVERAGE(OFFSET(E373,0,0,-ROW(),1))-1)</f>
        <v>-2.951991066912385E-2</v>
      </c>
      <c r="J373" s="4" t="str">
        <f ca="1">IF(OR(AND(I373&lt;计算结果!B$19,I373&gt;计算结果!B$20),I373&lt;计算结果!B$21),"买","卖")</f>
        <v>卖</v>
      </c>
      <c r="K373" s="4" t="str">
        <f t="shared" ca="1" si="16"/>
        <v/>
      </c>
      <c r="L373" s="3">
        <f ca="1">IF(J372="买",E373/E372-1,0)-IF(K373=1,计算结果!B$17,0)</f>
        <v>0</v>
      </c>
      <c r="M373" s="2">
        <f t="shared" ca="1" si="17"/>
        <v>1.4872661554297455</v>
      </c>
      <c r="N373" s="3">
        <f ca="1">1-M373/MAX(M$2:M373)</f>
        <v>5.4438038790898036E-2</v>
      </c>
    </row>
    <row r="374" spans="1:14" x14ac:dyDescent="0.15">
      <c r="A374" s="1">
        <v>38919</v>
      </c>
      <c r="B374">
        <v>1344.6</v>
      </c>
      <c r="C374">
        <v>1357.34</v>
      </c>
      <c r="D374">
        <v>1344.57</v>
      </c>
      <c r="E374" s="2">
        <v>1356.03</v>
      </c>
      <c r="F374" s="19">
        <v>12442432512</v>
      </c>
      <c r="G374" s="3">
        <f t="shared" si="15"/>
        <v>8.058341200871233E-3</v>
      </c>
      <c r="H374" s="3">
        <f>1-E374/MAX(E$2:E374)</f>
        <v>4.5271169376130849E-2</v>
      </c>
      <c r="I374" s="3">
        <f ca="1">IFERROR(E374/AVERAGE(OFFSET(E374,0,0,-计算结果!B$18,1))-1,E374/AVERAGE(OFFSET(E374,0,0,-ROW(),1))-1)</f>
        <v>-2.1390766684561413E-2</v>
      </c>
      <c r="J374" s="4" t="str">
        <f ca="1">IF(OR(AND(I374&lt;计算结果!B$19,I374&gt;计算结果!B$20),I374&lt;计算结果!B$21),"买","卖")</f>
        <v>卖</v>
      </c>
      <c r="K374" s="4" t="str">
        <f t="shared" ca="1" si="16"/>
        <v/>
      </c>
      <c r="L374" s="3">
        <f ca="1">IF(J373="买",E374/E373-1,0)-IF(K374=1,计算结果!B$17,0)</f>
        <v>0</v>
      </c>
      <c r="M374" s="2">
        <f t="shared" ca="1" si="17"/>
        <v>1.4872661554297455</v>
      </c>
      <c r="N374" s="3">
        <f ca="1">1-M374/MAX(M$2:M374)</f>
        <v>5.4438038790898036E-2</v>
      </c>
    </row>
    <row r="375" spans="1:14" x14ac:dyDescent="0.15">
      <c r="A375" s="1">
        <v>38922</v>
      </c>
      <c r="B375">
        <v>1340.28</v>
      </c>
      <c r="C375">
        <v>1359.56</v>
      </c>
      <c r="D375">
        <v>1327.9</v>
      </c>
      <c r="E375" s="2">
        <v>1358.12</v>
      </c>
      <c r="F375" s="19">
        <v>12517729280</v>
      </c>
      <c r="G375" s="3">
        <f t="shared" si="15"/>
        <v>1.5412638363456743E-3</v>
      </c>
      <c r="H375" s="3">
        <f>1-E375/MAX(E$2:E375)</f>
        <v>4.3799680355973591E-2</v>
      </c>
      <c r="I375" s="3">
        <f ca="1">IFERROR(E375/AVERAGE(OFFSET(E375,0,0,-计算结果!B$18,1))-1,E375/AVERAGE(OFFSET(E375,0,0,-ROW(),1))-1)</f>
        <v>-1.9694995047579211E-2</v>
      </c>
      <c r="J375" s="4" t="str">
        <f ca="1">IF(OR(AND(I375&lt;计算结果!B$19,I375&gt;计算结果!B$20),I375&lt;计算结果!B$21),"买","卖")</f>
        <v>卖</v>
      </c>
      <c r="K375" s="4" t="str">
        <f t="shared" ca="1" si="16"/>
        <v/>
      </c>
      <c r="L375" s="3">
        <f ca="1">IF(J374="买",E375/E374-1,0)-IF(K375=1,计算结果!B$17,0)</f>
        <v>0</v>
      </c>
      <c r="M375" s="2">
        <f t="shared" ca="1" si="17"/>
        <v>1.4872661554297455</v>
      </c>
      <c r="N375" s="3">
        <f ca="1">1-M375/MAX(M$2:M375)</f>
        <v>5.4438038790898036E-2</v>
      </c>
    </row>
    <row r="376" spans="1:14" x14ac:dyDescent="0.15">
      <c r="A376" s="1">
        <v>38923</v>
      </c>
      <c r="B376">
        <v>1359.32</v>
      </c>
      <c r="C376">
        <v>1378.84</v>
      </c>
      <c r="D376">
        <v>1359.32</v>
      </c>
      <c r="E376" s="2">
        <v>1374.17</v>
      </c>
      <c r="F376" s="19">
        <v>14089738240</v>
      </c>
      <c r="G376" s="3">
        <f t="shared" si="15"/>
        <v>1.1817806968456468E-2</v>
      </c>
      <c r="H376" s="3">
        <f>1-E376/MAX(E$2:E376)</f>
        <v>3.2499489555244065E-2</v>
      </c>
      <c r="I376" s="3">
        <f ca="1">IFERROR(E376/AVERAGE(OFFSET(E376,0,0,-计算结果!B$18,1))-1,E376/AVERAGE(OFFSET(E376,0,0,-ROW(),1))-1)</f>
        <v>-7.2759453130172291E-3</v>
      </c>
      <c r="J376" s="4" t="str">
        <f ca="1">IF(OR(AND(I376&lt;计算结果!B$19,I376&gt;计算结果!B$20),I376&lt;计算结果!B$21),"买","卖")</f>
        <v>卖</v>
      </c>
      <c r="K376" s="4" t="str">
        <f t="shared" ca="1" si="16"/>
        <v/>
      </c>
      <c r="L376" s="3">
        <f ca="1">IF(J375="买",E376/E375-1,0)-IF(K376=1,计算结果!B$17,0)</f>
        <v>0</v>
      </c>
      <c r="M376" s="2">
        <f t="shared" ca="1" si="17"/>
        <v>1.4872661554297455</v>
      </c>
      <c r="N376" s="3">
        <f ca="1">1-M376/MAX(M$2:M376)</f>
        <v>5.4438038790898036E-2</v>
      </c>
    </row>
    <row r="377" spans="1:14" x14ac:dyDescent="0.15">
      <c r="A377" s="1">
        <v>38924</v>
      </c>
      <c r="B377">
        <v>1377.78</v>
      </c>
      <c r="C377">
        <v>1380.8</v>
      </c>
      <c r="D377">
        <v>1367.05</v>
      </c>
      <c r="E377" s="2">
        <v>1371.3</v>
      </c>
      <c r="F377" s="19">
        <v>12059952128</v>
      </c>
      <c r="G377" s="3">
        <f t="shared" si="15"/>
        <v>-2.0885334420051027E-3</v>
      </c>
      <c r="H377" s="3">
        <f>1-E377/MAX(E$2:E377)</f>
        <v>3.4520146726464973E-2</v>
      </c>
      <c r="I377" s="3">
        <f ca="1">IFERROR(E377/AVERAGE(OFFSET(E377,0,0,-计算结果!B$18,1))-1,E377/AVERAGE(OFFSET(E377,0,0,-ROW(),1))-1)</f>
        <v>-8.4475222435886899E-3</v>
      </c>
      <c r="J377" s="4" t="str">
        <f ca="1">IF(OR(AND(I377&lt;计算结果!B$19,I377&gt;计算结果!B$20),I377&lt;计算结果!B$21),"买","卖")</f>
        <v>卖</v>
      </c>
      <c r="K377" s="4" t="str">
        <f t="shared" ca="1" si="16"/>
        <v/>
      </c>
      <c r="L377" s="3">
        <f ca="1">IF(J376="买",E377/E376-1,0)-IF(K377=1,计算结果!B$17,0)</f>
        <v>0</v>
      </c>
      <c r="M377" s="2">
        <f t="shared" ca="1" si="17"/>
        <v>1.4872661554297455</v>
      </c>
      <c r="N377" s="3">
        <f ca="1">1-M377/MAX(M$2:M377)</f>
        <v>5.4438038790898036E-2</v>
      </c>
    </row>
    <row r="378" spans="1:14" x14ac:dyDescent="0.15">
      <c r="A378" s="1">
        <v>38925</v>
      </c>
      <c r="B378">
        <v>1370.75</v>
      </c>
      <c r="C378">
        <v>1379.25</v>
      </c>
      <c r="D378">
        <v>1347.29</v>
      </c>
      <c r="E378" s="2">
        <v>1355.55</v>
      </c>
      <c r="F378" s="19">
        <v>14751695872</v>
      </c>
      <c r="G378" s="3">
        <f t="shared" si="15"/>
        <v>-1.1485451761102605E-2</v>
      </c>
      <c r="H378" s="3">
        <f>1-E378/MAX(E$2:E378)</f>
        <v>4.5609119007554599E-2</v>
      </c>
      <c r="I378" s="3">
        <f ca="1">IFERROR(E378/AVERAGE(OFFSET(E378,0,0,-计算结果!B$18,1))-1,E378/AVERAGE(OFFSET(E378,0,0,-ROW(),1))-1)</f>
        <v>-1.7278648156523801E-2</v>
      </c>
      <c r="J378" s="4" t="str">
        <f ca="1">IF(OR(AND(I378&lt;计算结果!B$19,I378&gt;计算结果!B$20),I378&lt;计算结果!B$21),"买","卖")</f>
        <v>卖</v>
      </c>
      <c r="K378" s="4" t="str">
        <f t="shared" ca="1" si="16"/>
        <v/>
      </c>
      <c r="L378" s="3">
        <f ca="1">IF(J377="买",E378/E377-1,0)-IF(K378=1,计算结果!B$17,0)</f>
        <v>0</v>
      </c>
      <c r="M378" s="2">
        <f t="shared" ca="1" si="17"/>
        <v>1.4872661554297455</v>
      </c>
      <c r="N378" s="3">
        <f ca="1">1-M378/MAX(M$2:M378)</f>
        <v>5.4438038790898036E-2</v>
      </c>
    </row>
    <row r="379" spans="1:14" x14ac:dyDescent="0.15">
      <c r="A379" s="1">
        <v>38926</v>
      </c>
      <c r="B379">
        <v>1354.92</v>
      </c>
      <c r="C379">
        <v>1359.74</v>
      </c>
      <c r="D379">
        <v>1327.66</v>
      </c>
      <c r="E379" s="2">
        <v>1341.39</v>
      </c>
      <c r="F379" s="19">
        <v>13809393664</v>
      </c>
      <c r="G379" s="3">
        <f t="shared" si="15"/>
        <v>-1.0445944450591882E-2</v>
      </c>
      <c r="H379" s="3">
        <f>1-E379/MAX(E$2:E379)</f>
        <v>5.5578633134553135E-2</v>
      </c>
      <c r="I379" s="3">
        <f ca="1">IFERROR(E379/AVERAGE(OFFSET(E379,0,0,-计算结果!B$18,1))-1,E379/AVERAGE(OFFSET(E379,0,0,-ROW(),1))-1)</f>
        <v>-2.4809677498829452E-2</v>
      </c>
      <c r="J379" s="4" t="str">
        <f ca="1">IF(OR(AND(I379&lt;计算结果!B$19,I379&gt;计算结果!B$20),I379&lt;计算结果!B$21),"买","卖")</f>
        <v>卖</v>
      </c>
      <c r="K379" s="4" t="str">
        <f t="shared" ca="1" si="16"/>
        <v/>
      </c>
      <c r="L379" s="3">
        <f ca="1">IF(J378="买",E379/E378-1,0)-IF(K379=1,计算结果!B$17,0)</f>
        <v>0</v>
      </c>
      <c r="M379" s="2">
        <f t="shared" ca="1" si="17"/>
        <v>1.4872661554297455</v>
      </c>
      <c r="N379" s="3">
        <f ca="1">1-M379/MAX(M$2:M379)</f>
        <v>5.4438038790898036E-2</v>
      </c>
    </row>
    <row r="380" spans="1:14" x14ac:dyDescent="0.15">
      <c r="A380" s="1">
        <v>38929</v>
      </c>
      <c r="B380">
        <v>1338.04</v>
      </c>
      <c r="C380">
        <v>1338.04</v>
      </c>
      <c r="D380">
        <v>1293.53</v>
      </c>
      <c r="E380" s="2">
        <v>1294.33</v>
      </c>
      <c r="F380" s="19">
        <v>13115401216</v>
      </c>
      <c r="G380" s="3">
        <f t="shared" si="15"/>
        <v>-3.5083010906597045E-2</v>
      </c>
      <c r="H380" s="3">
        <f>1-E380/MAX(E$2:E380)</f>
        <v>8.8711778248716899E-2</v>
      </c>
      <c r="I380" s="3">
        <f ca="1">IFERROR(E380/AVERAGE(OFFSET(E380,0,0,-计算结果!B$18,1))-1,E380/AVERAGE(OFFSET(E380,0,0,-ROW(),1))-1)</f>
        <v>-5.5256946198816381E-2</v>
      </c>
      <c r="J380" s="4" t="str">
        <f ca="1">IF(OR(AND(I380&lt;计算结果!B$19,I380&gt;计算结果!B$20),I380&lt;计算结果!B$21),"买","卖")</f>
        <v>卖</v>
      </c>
      <c r="K380" s="4" t="str">
        <f t="shared" ca="1" si="16"/>
        <v/>
      </c>
      <c r="L380" s="3">
        <f ca="1">IF(J379="买",E380/E379-1,0)-IF(K380=1,计算结果!B$17,0)</f>
        <v>0</v>
      </c>
      <c r="M380" s="2">
        <f t="shared" ca="1" si="17"/>
        <v>1.4872661554297455</v>
      </c>
      <c r="N380" s="3">
        <f ca="1">1-M380/MAX(M$2:M380)</f>
        <v>5.4438038790898036E-2</v>
      </c>
    </row>
    <row r="381" spans="1:14" x14ac:dyDescent="0.15">
      <c r="A381" s="1">
        <v>38930</v>
      </c>
      <c r="B381">
        <v>1292.71</v>
      </c>
      <c r="C381">
        <v>1302.8900000000001</v>
      </c>
      <c r="D381">
        <v>1278.54</v>
      </c>
      <c r="E381" s="2">
        <v>1282.06</v>
      </c>
      <c r="F381" s="19">
        <v>10137959424</v>
      </c>
      <c r="G381" s="3">
        <f t="shared" si="15"/>
        <v>-9.4798080860367673E-3</v>
      </c>
      <c r="H381" s="3">
        <f>1-E381/MAX(E$2:E381)</f>
        <v>9.7350615701984777E-2</v>
      </c>
      <c r="I381" s="3">
        <f ca="1">IFERROR(E381/AVERAGE(OFFSET(E381,0,0,-计算结果!B$18,1))-1,E381/AVERAGE(OFFSET(E381,0,0,-ROW(),1))-1)</f>
        <v>-5.8999779399681818E-2</v>
      </c>
      <c r="J381" s="4" t="str">
        <f ca="1">IF(OR(AND(I381&lt;计算结果!B$19,I381&gt;计算结果!B$20),I381&lt;计算结果!B$21),"买","卖")</f>
        <v>卖</v>
      </c>
      <c r="K381" s="4" t="str">
        <f t="shared" ca="1" si="16"/>
        <v/>
      </c>
      <c r="L381" s="3">
        <f ca="1">IF(J380="买",E381/E380-1,0)-IF(K381=1,计算结果!B$17,0)</f>
        <v>0</v>
      </c>
      <c r="M381" s="2">
        <f t="shared" ca="1" si="17"/>
        <v>1.4872661554297455</v>
      </c>
      <c r="N381" s="3">
        <f ca="1">1-M381/MAX(M$2:M381)</f>
        <v>5.4438038790898036E-2</v>
      </c>
    </row>
    <row r="382" spans="1:14" x14ac:dyDescent="0.15">
      <c r="A382" s="1">
        <v>38931</v>
      </c>
      <c r="B382">
        <v>1281.8900000000001</v>
      </c>
      <c r="C382">
        <v>1288.6099999999999</v>
      </c>
      <c r="D382">
        <v>1258.01</v>
      </c>
      <c r="E382" s="2">
        <v>1275.0899999999999</v>
      </c>
      <c r="F382" s="19">
        <v>10180840448</v>
      </c>
      <c r="G382" s="3">
        <f t="shared" si="15"/>
        <v>-5.4365630313714108E-3</v>
      </c>
      <c r="H382" s="3">
        <f>1-E382/MAX(E$2:E382)</f>
        <v>0.10225792597494954</v>
      </c>
      <c r="I382" s="3">
        <f ca="1">IFERROR(E382/AVERAGE(OFFSET(E382,0,0,-计算结果!B$18,1))-1,E382/AVERAGE(OFFSET(E382,0,0,-ROW(),1))-1)</f>
        <v>-5.8922080557964662E-2</v>
      </c>
      <c r="J382" s="4" t="str">
        <f ca="1">IF(OR(AND(I382&lt;计算结果!B$19,I382&gt;计算结果!B$20),I382&lt;计算结果!B$21),"买","卖")</f>
        <v>卖</v>
      </c>
      <c r="K382" s="4" t="str">
        <f t="shared" ca="1" si="16"/>
        <v/>
      </c>
      <c r="L382" s="3">
        <f ca="1">IF(J381="买",E382/E381-1,0)-IF(K382=1,计算结果!B$17,0)</f>
        <v>0</v>
      </c>
      <c r="M382" s="2">
        <f t="shared" ca="1" si="17"/>
        <v>1.4872661554297455</v>
      </c>
      <c r="N382" s="3">
        <f ca="1">1-M382/MAX(M$2:M382)</f>
        <v>5.4438038790898036E-2</v>
      </c>
    </row>
    <row r="383" spans="1:14" x14ac:dyDescent="0.15">
      <c r="A383" s="1">
        <v>38932</v>
      </c>
      <c r="B383">
        <v>1277.6300000000001</v>
      </c>
      <c r="C383">
        <v>1281.79</v>
      </c>
      <c r="D383">
        <v>1261.69</v>
      </c>
      <c r="E383" s="2">
        <v>1271.74</v>
      </c>
      <c r="F383" s="19">
        <v>8115992064</v>
      </c>
      <c r="G383" s="3">
        <f t="shared" si="15"/>
        <v>-2.6272655263549494E-3</v>
      </c>
      <c r="H383" s="3">
        <f>1-E383/MAX(E$2:E383)</f>
        <v>0.10461653277759386</v>
      </c>
      <c r="I383" s="3">
        <f ca="1">IFERROR(E383/AVERAGE(OFFSET(E383,0,0,-计算结果!B$18,1))-1,E383/AVERAGE(OFFSET(E383,0,0,-ROW(),1))-1)</f>
        <v>-5.5960693278324647E-2</v>
      </c>
      <c r="J383" s="4" t="str">
        <f ca="1">IF(OR(AND(I383&lt;计算结果!B$19,I383&gt;计算结果!B$20),I383&lt;计算结果!B$21),"买","卖")</f>
        <v>卖</v>
      </c>
      <c r="K383" s="4" t="str">
        <f t="shared" ca="1" si="16"/>
        <v/>
      </c>
      <c r="L383" s="3">
        <f ca="1">IF(J382="买",E383/E382-1,0)-IF(K383=1,计算结果!B$17,0)</f>
        <v>0</v>
      </c>
      <c r="M383" s="2">
        <f t="shared" ca="1" si="17"/>
        <v>1.4872661554297455</v>
      </c>
      <c r="N383" s="3">
        <f ca="1">1-M383/MAX(M$2:M383)</f>
        <v>5.4438038790898036E-2</v>
      </c>
    </row>
    <row r="384" spans="1:14" x14ac:dyDescent="0.15">
      <c r="A384" s="1">
        <v>38933</v>
      </c>
      <c r="B384">
        <v>1272.3599999999999</v>
      </c>
      <c r="C384">
        <v>1278.25</v>
      </c>
      <c r="D384">
        <v>1239.3800000000001</v>
      </c>
      <c r="E384" s="2">
        <v>1241.9100000000001</v>
      </c>
      <c r="F384" s="19">
        <v>9762333696</v>
      </c>
      <c r="G384" s="3">
        <f t="shared" si="15"/>
        <v>-2.3456052337741951E-2</v>
      </c>
      <c r="H384" s="3">
        <f>1-E384/MAX(E$2:E384)</f>
        <v>0.12561869424711147</v>
      </c>
      <c r="I384" s="3">
        <f ca="1">IFERROR(E384/AVERAGE(OFFSET(E384,0,0,-计算结果!B$18,1))-1,E384/AVERAGE(OFFSET(E384,0,0,-ROW(),1))-1)</f>
        <v>-7.1338394066703503E-2</v>
      </c>
      <c r="J384" s="4" t="str">
        <f ca="1">IF(OR(AND(I384&lt;计算结果!B$19,I384&gt;计算结果!B$20),I384&lt;计算结果!B$21),"买","卖")</f>
        <v>卖</v>
      </c>
      <c r="K384" s="4" t="str">
        <f t="shared" ca="1" si="16"/>
        <v/>
      </c>
      <c r="L384" s="3">
        <f ca="1">IF(J383="买",E384/E383-1,0)-IF(K384=1,计算结果!B$17,0)</f>
        <v>0</v>
      </c>
      <c r="M384" s="2">
        <f t="shared" ca="1" si="17"/>
        <v>1.4872661554297455</v>
      </c>
      <c r="N384" s="3">
        <f ca="1">1-M384/MAX(M$2:M384)</f>
        <v>5.4438038790898036E-2</v>
      </c>
    </row>
    <row r="385" spans="1:14" x14ac:dyDescent="0.15">
      <c r="A385" s="1">
        <v>38936</v>
      </c>
      <c r="B385">
        <v>1233.49</v>
      </c>
      <c r="C385">
        <v>1241.8499999999999</v>
      </c>
      <c r="D385">
        <v>1221.99</v>
      </c>
      <c r="E385" s="2">
        <v>1224.0999999999999</v>
      </c>
      <c r="F385" s="19">
        <v>8515702784</v>
      </c>
      <c r="G385" s="3">
        <f t="shared" si="15"/>
        <v>-1.4340813746567926E-2</v>
      </c>
      <c r="H385" s="3">
        <f>1-E385/MAX(E$2:E385)</f>
        <v>0.13815803369639457</v>
      </c>
      <c r="I385" s="3">
        <f ca="1">IFERROR(E385/AVERAGE(OFFSET(E385,0,0,-计算结果!B$18,1))-1,E385/AVERAGE(OFFSET(E385,0,0,-ROW(),1))-1)</f>
        <v>-7.7176689558063782E-2</v>
      </c>
      <c r="J385" s="4" t="str">
        <f ca="1">IF(OR(AND(I385&lt;计算结果!B$19,I385&gt;计算结果!B$20),I385&lt;计算结果!B$21),"买","卖")</f>
        <v>卖</v>
      </c>
      <c r="K385" s="4" t="str">
        <f t="shared" ca="1" si="16"/>
        <v/>
      </c>
      <c r="L385" s="3">
        <f ca="1">IF(J384="买",E385/E384-1,0)-IF(K385=1,计算结果!B$17,0)</f>
        <v>0</v>
      </c>
      <c r="M385" s="2">
        <f t="shared" ca="1" si="17"/>
        <v>1.4872661554297455</v>
      </c>
      <c r="N385" s="3">
        <f ca="1">1-M385/MAX(M$2:M385)</f>
        <v>5.4438038790898036E-2</v>
      </c>
    </row>
    <row r="386" spans="1:14" x14ac:dyDescent="0.15">
      <c r="A386" s="1">
        <v>38937</v>
      </c>
      <c r="B386">
        <v>1225.04</v>
      </c>
      <c r="C386">
        <v>1252.3900000000001</v>
      </c>
      <c r="D386">
        <v>1225.04</v>
      </c>
      <c r="E386" s="2">
        <v>1252.3900000000001</v>
      </c>
      <c r="F386" s="19">
        <v>8387431424</v>
      </c>
      <c r="G386" s="3">
        <f t="shared" si="15"/>
        <v>2.3110856956131132E-2</v>
      </c>
      <c r="H386" s="3">
        <f>1-E386/MAX(E$2:E386)</f>
        <v>0.11824012729436106</v>
      </c>
      <c r="I386" s="3">
        <f ca="1">IFERROR(E386/AVERAGE(OFFSET(E386,0,0,-计算结果!B$18,1))-1,E386/AVERAGE(OFFSET(E386,0,0,-ROW(),1))-1)</f>
        <v>-5.2129668445402122E-2</v>
      </c>
      <c r="J386" s="4" t="str">
        <f ca="1">IF(OR(AND(I386&lt;计算结果!B$19,I386&gt;计算结果!B$20),I386&lt;计算结果!B$21),"买","卖")</f>
        <v>卖</v>
      </c>
      <c r="K386" s="4" t="str">
        <f t="shared" ca="1" si="16"/>
        <v/>
      </c>
      <c r="L386" s="3">
        <f ca="1">IF(J385="买",E386/E385-1,0)-IF(K386=1,计算结果!B$17,0)</f>
        <v>0</v>
      </c>
      <c r="M386" s="2">
        <f t="shared" ca="1" si="17"/>
        <v>1.4872661554297455</v>
      </c>
      <c r="N386" s="3">
        <f ca="1">1-M386/MAX(M$2:M386)</f>
        <v>5.4438038790898036E-2</v>
      </c>
    </row>
    <row r="387" spans="1:14" x14ac:dyDescent="0.15">
      <c r="A387" s="1">
        <v>38938</v>
      </c>
      <c r="B387">
        <v>1254.3699999999999</v>
      </c>
      <c r="C387">
        <v>1258.21</v>
      </c>
      <c r="D387">
        <v>1245.3900000000001</v>
      </c>
      <c r="E387" s="2">
        <v>1251.3</v>
      </c>
      <c r="F387" s="19">
        <v>7485120512</v>
      </c>
      <c r="G387" s="3">
        <f t="shared" ref="G387:G450" si="18">E387/E386-1</f>
        <v>-8.7033591772545105E-4</v>
      </c>
      <c r="H387" s="3">
        <f>1-E387/MAX(E$2:E387)</f>
        <v>0.11900755458238577</v>
      </c>
      <c r="I387" s="3">
        <f ca="1">IFERROR(E387/AVERAGE(OFFSET(E387,0,0,-计算结果!B$18,1))-1,E387/AVERAGE(OFFSET(E387,0,0,-ROW(),1))-1)</f>
        <v>-4.8721585269742795E-2</v>
      </c>
      <c r="J387" s="4" t="str">
        <f ca="1">IF(OR(AND(I387&lt;计算结果!B$19,I387&gt;计算结果!B$20),I387&lt;计算结果!B$21),"买","卖")</f>
        <v>卖</v>
      </c>
      <c r="K387" s="4" t="str">
        <f t="shared" ca="1" si="16"/>
        <v/>
      </c>
      <c r="L387" s="3">
        <f ca="1">IF(J386="买",E387/E386-1,0)-IF(K387=1,计算结果!B$17,0)</f>
        <v>0</v>
      </c>
      <c r="M387" s="2">
        <f t="shared" ca="1" si="17"/>
        <v>1.4872661554297455</v>
      </c>
      <c r="N387" s="3">
        <f ca="1">1-M387/MAX(M$2:M387)</f>
        <v>5.4438038790898036E-2</v>
      </c>
    </row>
    <row r="388" spans="1:14" x14ac:dyDescent="0.15">
      <c r="A388" s="1">
        <v>38939</v>
      </c>
      <c r="B388">
        <v>1251.1600000000001</v>
      </c>
      <c r="C388">
        <v>1271.47</v>
      </c>
      <c r="D388">
        <v>1251.08</v>
      </c>
      <c r="E388" s="2">
        <v>1271.47</v>
      </c>
      <c r="F388" s="19">
        <v>10020038656</v>
      </c>
      <c r="G388" s="3">
        <f t="shared" si="18"/>
        <v>1.6119235994565662E-2</v>
      </c>
      <c r="H388" s="3">
        <f>1-E388/MAX(E$2:E388)</f>
        <v>0.10480662944526975</v>
      </c>
      <c r="I388" s="3">
        <f ca="1">IFERROR(E388/AVERAGE(OFFSET(E388,0,0,-计算结果!B$18,1))-1,E388/AVERAGE(OFFSET(E388,0,0,-ROW(),1))-1)</f>
        <v>-2.9255774891627895E-2</v>
      </c>
      <c r="J388" s="4" t="str">
        <f ca="1">IF(OR(AND(I388&lt;计算结果!B$19,I388&gt;计算结果!B$20),I388&lt;计算结果!B$21),"买","卖")</f>
        <v>卖</v>
      </c>
      <c r="K388" s="4" t="str">
        <f t="shared" ref="K388:K451" ca="1" si="19">IF(J387&lt;&gt;J388,1,"")</f>
        <v/>
      </c>
      <c r="L388" s="3">
        <f ca="1">IF(J387="买",E388/E387-1,0)-IF(K388=1,计算结果!B$17,0)</f>
        <v>0</v>
      </c>
      <c r="M388" s="2">
        <f t="shared" ref="M388:M451" ca="1" si="20">IFERROR(M387*(1+L388),M387)</f>
        <v>1.4872661554297455</v>
      </c>
      <c r="N388" s="3">
        <f ca="1">1-M388/MAX(M$2:M388)</f>
        <v>5.4438038790898036E-2</v>
      </c>
    </row>
    <row r="389" spans="1:14" x14ac:dyDescent="0.15">
      <c r="A389" s="1">
        <v>38940</v>
      </c>
      <c r="B389">
        <v>1273.27</v>
      </c>
      <c r="C389">
        <v>1277.97</v>
      </c>
      <c r="D389">
        <v>1265.52</v>
      </c>
      <c r="E389" s="2">
        <v>1275.6500000000001</v>
      </c>
      <c r="F389" s="19">
        <v>9033367552</v>
      </c>
      <c r="G389" s="3">
        <f t="shared" si="18"/>
        <v>3.2875333275657059E-3</v>
      </c>
      <c r="H389" s="3">
        <f>1-E389/MAX(E$2:E389)</f>
        <v>0.10186365140495512</v>
      </c>
      <c r="I389" s="3">
        <f ca="1">IFERROR(E389/AVERAGE(OFFSET(E389,0,0,-计算结果!B$18,1))-1,E389/AVERAGE(OFFSET(E389,0,0,-ROW(),1))-1)</f>
        <v>-2.20087118261314E-2</v>
      </c>
      <c r="J389" s="4" t="str">
        <f ca="1">IF(OR(AND(I389&lt;计算结果!B$19,I389&gt;计算结果!B$20),I389&lt;计算结果!B$21),"买","卖")</f>
        <v>卖</v>
      </c>
      <c r="K389" s="4" t="str">
        <f t="shared" ca="1" si="19"/>
        <v/>
      </c>
      <c r="L389" s="3">
        <f ca="1">IF(J388="买",E389/E388-1,0)-IF(K389=1,计算结果!B$17,0)</f>
        <v>0</v>
      </c>
      <c r="M389" s="2">
        <f t="shared" ca="1" si="20"/>
        <v>1.4872661554297455</v>
      </c>
      <c r="N389" s="3">
        <f ca="1">1-M389/MAX(M$2:M389)</f>
        <v>5.4438038790898036E-2</v>
      </c>
    </row>
    <row r="390" spans="1:14" x14ac:dyDescent="0.15">
      <c r="A390" s="1">
        <v>38943</v>
      </c>
      <c r="B390">
        <v>1275.1400000000001</v>
      </c>
      <c r="C390">
        <v>1279.31</v>
      </c>
      <c r="D390">
        <v>1241.95</v>
      </c>
      <c r="E390" s="2">
        <v>1245.72</v>
      </c>
      <c r="F390" s="19">
        <v>9870530560</v>
      </c>
      <c r="G390" s="3">
        <f t="shared" si="18"/>
        <v>-2.3462548504683989E-2</v>
      </c>
      <c r="H390" s="3">
        <f>1-E390/MAX(E$2:E390)</f>
        <v>0.12293621904768604</v>
      </c>
      <c r="I390" s="3">
        <f ca="1">IFERROR(E390/AVERAGE(OFFSET(E390,0,0,-计算结果!B$18,1))-1,E390/AVERAGE(OFFSET(E390,0,0,-ROW(),1))-1)</f>
        <v>-4.1242098880983957E-2</v>
      </c>
      <c r="J390" s="4" t="str">
        <f ca="1">IF(OR(AND(I390&lt;计算结果!B$19,I390&gt;计算结果!B$20),I390&lt;计算结果!B$21),"买","卖")</f>
        <v>卖</v>
      </c>
      <c r="K390" s="4" t="str">
        <f t="shared" ca="1" si="19"/>
        <v/>
      </c>
      <c r="L390" s="3">
        <f ca="1">IF(J389="买",E390/E389-1,0)-IF(K390=1,计算结果!B$17,0)</f>
        <v>0</v>
      </c>
      <c r="M390" s="2">
        <f t="shared" ca="1" si="20"/>
        <v>1.4872661554297455</v>
      </c>
      <c r="N390" s="3">
        <f ca="1">1-M390/MAX(M$2:M390)</f>
        <v>5.4438038790898036E-2</v>
      </c>
    </row>
    <row r="391" spans="1:14" x14ac:dyDescent="0.15">
      <c r="A391" s="1">
        <v>38944</v>
      </c>
      <c r="B391">
        <v>1243.1600000000001</v>
      </c>
      <c r="C391">
        <v>1265.8599999999999</v>
      </c>
      <c r="D391">
        <v>1239.9100000000001</v>
      </c>
      <c r="E391" s="2">
        <v>1265.8599999999999</v>
      </c>
      <c r="F391" s="19">
        <v>8592503808</v>
      </c>
      <c r="G391" s="3">
        <f t="shared" si="18"/>
        <v>1.616735703047234E-2</v>
      </c>
      <c r="H391" s="3">
        <f>1-E391/MAX(E$2:E391)</f>
        <v>0.10875641576253403</v>
      </c>
      <c r="I391" s="3">
        <f ca="1">IFERROR(E391/AVERAGE(OFFSET(E391,0,0,-计算结果!B$18,1))-1,E391/AVERAGE(OFFSET(E391,0,0,-ROW(),1))-1)</f>
        <v>-2.2425603371863723E-2</v>
      </c>
      <c r="J391" s="4" t="str">
        <f ca="1">IF(OR(AND(I391&lt;计算结果!B$19,I391&gt;计算结果!B$20),I391&lt;计算结果!B$21),"买","卖")</f>
        <v>卖</v>
      </c>
      <c r="K391" s="4" t="str">
        <f t="shared" ca="1" si="19"/>
        <v/>
      </c>
      <c r="L391" s="3">
        <f ca="1">IF(J390="买",E391/E390-1,0)-IF(K391=1,计算结果!B$17,0)</f>
        <v>0</v>
      </c>
      <c r="M391" s="2">
        <f t="shared" ca="1" si="20"/>
        <v>1.4872661554297455</v>
      </c>
      <c r="N391" s="3">
        <f ca="1">1-M391/MAX(M$2:M391)</f>
        <v>5.4438038790898036E-2</v>
      </c>
    </row>
    <row r="392" spans="1:14" x14ac:dyDescent="0.15">
      <c r="A392" s="1">
        <v>38945</v>
      </c>
      <c r="B392">
        <v>1266.82</v>
      </c>
      <c r="C392">
        <v>1283.57</v>
      </c>
      <c r="D392">
        <v>1262.54</v>
      </c>
      <c r="E392" s="2">
        <v>1283.57</v>
      </c>
      <c r="F392" s="19">
        <v>12267020288</v>
      </c>
      <c r="G392" s="3">
        <f t="shared" si="18"/>
        <v>1.3990488679632929E-2</v>
      </c>
      <c r="H392" s="3">
        <f>1-E392/MAX(E$2:E392)</f>
        <v>9.628748248646446E-2</v>
      </c>
      <c r="I392" s="3">
        <f ca="1">IFERROR(E392/AVERAGE(OFFSET(E392,0,0,-计算结果!B$18,1))-1,E392/AVERAGE(OFFSET(E392,0,0,-ROW(),1))-1)</f>
        <v>-5.6576684518494513E-3</v>
      </c>
      <c r="J392" s="4" t="str">
        <f ca="1">IF(OR(AND(I392&lt;计算结果!B$19,I392&gt;计算结果!B$20),I392&lt;计算结果!B$21),"买","卖")</f>
        <v>卖</v>
      </c>
      <c r="K392" s="4" t="str">
        <f t="shared" ca="1" si="19"/>
        <v/>
      </c>
      <c r="L392" s="3">
        <f ca="1">IF(J391="买",E392/E391-1,0)-IF(K392=1,计算结果!B$17,0)</f>
        <v>0</v>
      </c>
      <c r="M392" s="2">
        <f t="shared" ca="1" si="20"/>
        <v>1.4872661554297455</v>
      </c>
      <c r="N392" s="3">
        <f ca="1">1-M392/MAX(M$2:M392)</f>
        <v>5.4438038790898036E-2</v>
      </c>
    </row>
    <row r="393" spans="1:14" x14ac:dyDescent="0.15">
      <c r="A393" s="1">
        <v>38946</v>
      </c>
      <c r="B393">
        <v>1280.28</v>
      </c>
      <c r="C393">
        <v>1280.28</v>
      </c>
      <c r="D393">
        <v>1263.93</v>
      </c>
      <c r="E393" s="2">
        <v>1271.6300000000001</v>
      </c>
      <c r="F393" s="19">
        <v>8843866112</v>
      </c>
      <c r="G393" s="3">
        <f t="shared" si="18"/>
        <v>-9.3021806368175364E-3</v>
      </c>
      <c r="H393" s="3">
        <f>1-E393/MAX(E$2:E393)</f>
        <v>0.10469397956812843</v>
      </c>
      <c r="I393" s="3">
        <f ca="1">IFERROR(E393/AVERAGE(OFFSET(E393,0,0,-计算结果!B$18,1))-1,E393/AVERAGE(OFFSET(E393,0,0,-ROW(),1))-1)</f>
        <v>-1.1226723307859565E-2</v>
      </c>
      <c r="J393" s="4" t="str">
        <f ca="1">IF(OR(AND(I393&lt;计算结果!B$19,I393&gt;计算结果!B$20),I393&lt;计算结果!B$21),"买","卖")</f>
        <v>卖</v>
      </c>
      <c r="K393" s="4" t="str">
        <f t="shared" ca="1" si="19"/>
        <v/>
      </c>
      <c r="L393" s="3">
        <f ca="1">IF(J392="买",E393/E392-1,0)-IF(K393=1,计算结果!B$17,0)</f>
        <v>0</v>
      </c>
      <c r="M393" s="2">
        <f t="shared" ca="1" si="20"/>
        <v>1.4872661554297455</v>
      </c>
      <c r="N393" s="3">
        <f ca="1">1-M393/MAX(M$2:M393)</f>
        <v>5.4438038790898036E-2</v>
      </c>
    </row>
    <row r="394" spans="1:14" x14ac:dyDescent="0.15">
      <c r="A394" s="1">
        <v>38947</v>
      </c>
      <c r="B394">
        <v>1270.22</v>
      </c>
      <c r="C394">
        <v>1280.83</v>
      </c>
      <c r="D394">
        <v>1265.82</v>
      </c>
      <c r="E394" s="2">
        <v>1267.8699999999999</v>
      </c>
      <c r="F394" s="19">
        <v>7951341056</v>
      </c>
      <c r="G394" s="3">
        <f t="shared" si="18"/>
        <v>-2.9568349283991546E-3</v>
      </c>
      <c r="H394" s="3">
        <f>1-E394/MAX(E$2:E394)</f>
        <v>0.10734125168094744</v>
      </c>
      <c r="I394" s="3">
        <f ca="1">IFERROR(E394/AVERAGE(OFFSET(E394,0,0,-计算结果!B$18,1))-1,E394/AVERAGE(OFFSET(E394,0,0,-ROW(),1))-1)</f>
        <v>-9.6025114861696403E-3</v>
      </c>
      <c r="J394" s="4" t="str">
        <f ca="1">IF(OR(AND(I394&lt;计算结果!B$19,I394&gt;计算结果!B$20),I394&lt;计算结果!B$21),"买","卖")</f>
        <v>卖</v>
      </c>
      <c r="K394" s="4" t="str">
        <f t="shared" ca="1" si="19"/>
        <v/>
      </c>
      <c r="L394" s="3">
        <f ca="1">IF(J393="买",E394/E393-1,0)-IF(K394=1,计算结果!B$17,0)</f>
        <v>0</v>
      </c>
      <c r="M394" s="2">
        <f t="shared" ca="1" si="20"/>
        <v>1.4872661554297455</v>
      </c>
      <c r="N394" s="3">
        <f ca="1">1-M394/MAX(M$2:M394)</f>
        <v>5.4438038790898036E-2</v>
      </c>
    </row>
    <row r="395" spans="1:14" x14ac:dyDescent="0.15">
      <c r="A395" s="1">
        <v>38950</v>
      </c>
      <c r="B395">
        <v>1235.43</v>
      </c>
      <c r="C395">
        <v>1270.67</v>
      </c>
      <c r="D395">
        <v>1229.17</v>
      </c>
      <c r="E395" s="2">
        <v>1270.56</v>
      </c>
      <c r="F395" s="19">
        <v>8661630976</v>
      </c>
      <c r="G395" s="3">
        <f t="shared" si="18"/>
        <v>2.1216686253322514E-3</v>
      </c>
      <c r="H395" s="3">
        <f>1-E395/MAX(E$2:E395)</f>
        <v>0.10544732562151049</v>
      </c>
      <c r="I395" s="3">
        <f ca="1">IFERROR(E395/AVERAGE(OFFSET(E395,0,0,-计算结果!B$18,1))-1,E395/AVERAGE(OFFSET(E395,0,0,-ROW(),1))-1)</f>
        <v>-3.1431175489349261E-3</v>
      </c>
      <c r="J395" s="4" t="str">
        <f ca="1">IF(OR(AND(I395&lt;计算结果!B$19,I395&gt;计算结果!B$20),I395&lt;计算结果!B$21),"买","卖")</f>
        <v>卖</v>
      </c>
      <c r="K395" s="4" t="str">
        <f t="shared" ca="1" si="19"/>
        <v/>
      </c>
      <c r="L395" s="3">
        <f ca="1">IF(J394="买",E395/E394-1,0)-IF(K395=1,计算结果!B$17,0)</f>
        <v>0</v>
      </c>
      <c r="M395" s="2">
        <f t="shared" ca="1" si="20"/>
        <v>1.4872661554297455</v>
      </c>
      <c r="N395" s="3">
        <f ca="1">1-M395/MAX(M$2:M395)</f>
        <v>5.4438038790898036E-2</v>
      </c>
    </row>
    <row r="396" spans="1:14" x14ac:dyDescent="0.15">
      <c r="A396" s="1">
        <v>38951</v>
      </c>
      <c r="B396">
        <v>1270.0999999999999</v>
      </c>
      <c r="C396">
        <v>1289.02</v>
      </c>
      <c r="D396">
        <v>1269.0999999999999</v>
      </c>
      <c r="E396" s="2">
        <v>1285.27</v>
      </c>
      <c r="F396" s="19">
        <v>11224121344</v>
      </c>
      <c r="G396" s="3">
        <f t="shared" si="18"/>
        <v>1.1577572094194633E-2</v>
      </c>
      <c r="H396" s="3">
        <f>1-E396/MAX(E$2:E396)</f>
        <v>9.5090577541838806E-2</v>
      </c>
      <c r="I396" s="3">
        <f ca="1">IFERROR(E396/AVERAGE(OFFSET(E396,0,0,-计算结果!B$18,1))-1,E396/AVERAGE(OFFSET(E396,0,0,-ROW(),1))-1)</f>
        <v>1.1496634955279417E-2</v>
      </c>
      <c r="J396" s="4" t="str">
        <f ca="1">IF(OR(AND(I396&lt;计算结果!B$19,I396&gt;计算结果!B$20),I396&lt;计算结果!B$21),"买","卖")</f>
        <v>买</v>
      </c>
      <c r="K396" s="4">
        <f t="shared" ca="1" si="19"/>
        <v>1</v>
      </c>
      <c r="L396" s="3">
        <f ca="1">IF(J395="买",E396/E395-1,0)-IF(K396=1,计算结果!B$17,0)</f>
        <v>0</v>
      </c>
      <c r="M396" s="2">
        <f t="shared" ca="1" si="20"/>
        <v>1.4872661554297455</v>
      </c>
      <c r="N396" s="3">
        <f ca="1">1-M396/MAX(M$2:M396)</f>
        <v>5.4438038790898036E-2</v>
      </c>
    </row>
    <row r="397" spans="1:14" x14ac:dyDescent="0.15">
      <c r="A397" s="1">
        <v>38952</v>
      </c>
      <c r="B397">
        <v>1284.82</v>
      </c>
      <c r="C397">
        <v>1294.82</v>
      </c>
      <c r="D397">
        <v>1282.8399999999999</v>
      </c>
      <c r="E397" s="2">
        <v>1285.68</v>
      </c>
      <c r="F397" s="19">
        <v>12215590912</v>
      </c>
      <c r="G397" s="3">
        <f t="shared" si="18"/>
        <v>3.1899912080746162E-4</v>
      </c>
      <c r="H397" s="3">
        <f>1-E397/MAX(E$2:E397)</f>
        <v>9.4801912231664343E-2</v>
      </c>
      <c r="I397" s="3">
        <f ca="1">IFERROR(E397/AVERAGE(OFFSET(E397,0,0,-计算结果!B$18,1))-1,E397/AVERAGE(OFFSET(E397,0,0,-ROW(),1))-1)</f>
        <v>1.4289846687879804E-2</v>
      </c>
      <c r="J397" s="4" t="str">
        <f ca="1">IF(OR(AND(I397&lt;计算结果!B$19,I397&gt;计算结果!B$20),I397&lt;计算结果!B$21),"买","卖")</f>
        <v>买</v>
      </c>
      <c r="K397" s="4" t="str">
        <f t="shared" ca="1" si="19"/>
        <v/>
      </c>
      <c r="L397" s="3">
        <f ca="1">IF(J396="买",E397/E396-1,0)-IF(K397=1,计算结果!B$17,0)</f>
        <v>3.1899912080746162E-4</v>
      </c>
      <c r="M397" s="2">
        <f t="shared" ca="1" si="20"/>
        <v>1.4877405920257343</v>
      </c>
      <c r="N397" s="3">
        <f ca="1">1-M397/MAX(M$2:M397)</f>
        <v>5.4136405356603357E-2</v>
      </c>
    </row>
    <row r="398" spans="1:14" x14ac:dyDescent="0.15">
      <c r="A398" s="1">
        <v>38953</v>
      </c>
      <c r="B398">
        <v>1284.83</v>
      </c>
      <c r="C398">
        <v>1292.4000000000001</v>
      </c>
      <c r="D398">
        <v>1274.56</v>
      </c>
      <c r="E398" s="2">
        <v>1292.4000000000001</v>
      </c>
      <c r="F398" s="19">
        <v>9416605696</v>
      </c>
      <c r="G398" s="3">
        <f t="shared" si="18"/>
        <v>5.226806048161281E-3</v>
      </c>
      <c r="H398" s="3">
        <f>1-E398/MAX(E$2:E398)</f>
        <v>9.0070617391732832E-2</v>
      </c>
      <c r="I398" s="3">
        <f ca="1">IFERROR(E398/AVERAGE(OFFSET(E398,0,0,-计算结果!B$18,1))-1,E398/AVERAGE(OFFSET(E398,0,0,-ROW(),1))-1)</f>
        <v>1.9677596521826102E-2</v>
      </c>
      <c r="J398" s="4" t="str">
        <f ca="1">IF(OR(AND(I398&lt;计算结果!B$19,I398&gt;计算结果!B$20),I398&lt;计算结果!B$21),"买","卖")</f>
        <v>买</v>
      </c>
      <c r="K398" s="4" t="str">
        <f t="shared" ca="1" si="19"/>
        <v/>
      </c>
      <c r="L398" s="3">
        <f ca="1">IF(J397="买",E398/E397-1,0)-IF(K398=1,计算结果!B$17,0)</f>
        <v>5.226806048161281E-3</v>
      </c>
      <c r="M398" s="2">
        <f t="shared" ca="1" si="20"/>
        <v>1.4955167235502294</v>
      </c>
      <c r="N398" s="3">
        <f ca="1">1-M398/MAX(M$2:M398)</f>
        <v>4.9192559799385749E-2</v>
      </c>
    </row>
    <row r="399" spans="1:14" x14ac:dyDescent="0.15">
      <c r="A399" s="1">
        <v>38954</v>
      </c>
      <c r="B399">
        <v>1293.5</v>
      </c>
      <c r="C399">
        <v>1301.75</v>
      </c>
      <c r="D399">
        <v>1292.45</v>
      </c>
      <c r="E399" s="2">
        <v>1295.44</v>
      </c>
      <c r="F399" s="19">
        <v>11586280448</v>
      </c>
      <c r="G399" s="3">
        <f t="shared" si="18"/>
        <v>2.3522129371711387E-3</v>
      </c>
      <c r="H399" s="3">
        <f>1-E399/MAX(E$2:E399)</f>
        <v>8.7930269726049448E-2</v>
      </c>
      <c r="I399" s="3">
        <f ca="1">IFERROR(E399/AVERAGE(OFFSET(E399,0,0,-计算结果!B$18,1))-1,E399/AVERAGE(OFFSET(E399,0,0,-ROW(),1))-1)</f>
        <v>2.1477024573269832E-2</v>
      </c>
      <c r="J399" s="4" t="str">
        <f ca="1">IF(OR(AND(I399&lt;计算结果!B$19,I399&gt;计算结果!B$20),I399&lt;计算结果!B$21),"买","卖")</f>
        <v>买</v>
      </c>
      <c r="K399" s="4" t="str">
        <f t="shared" ca="1" si="19"/>
        <v/>
      </c>
      <c r="L399" s="3">
        <f ca="1">IF(J398="买",E399/E398-1,0)-IF(K399=1,计算结果!B$17,0)</f>
        <v>2.3522129371711387E-3</v>
      </c>
      <c r="M399" s="2">
        <f t="shared" ca="1" si="20"/>
        <v>1.49903449733512</v>
      </c>
      <c r="N399" s="3">
        <f ca="1">1-M399/MAX(M$2:M399)</f>
        <v>4.6956058237787257E-2</v>
      </c>
    </row>
    <row r="400" spans="1:14" x14ac:dyDescent="0.15">
      <c r="A400" s="1">
        <v>38957</v>
      </c>
      <c r="B400">
        <v>1298.46</v>
      </c>
      <c r="C400">
        <v>1325.89</v>
      </c>
      <c r="D400">
        <v>1298.3599999999999</v>
      </c>
      <c r="E400" s="2">
        <v>1325.89</v>
      </c>
      <c r="F400" s="19">
        <v>16640986112</v>
      </c>
      <c r="G400" s="3">
        <f t="shared" si="18"/>
        <v>2.3505527079602295E-2</v>
      </c>
      <c r="H400" s="3">
        <f>1-E400/MAX(E$2:E400)</f>
        <v>6.6491589982609511E-2</v>
      </c>
      <c r="I400" s="3">
        <f ca="1">IFERROR(E400/AVERAGE(OFFSET(E400,0,0,-计算结果!B$18,1))-1,E400/AVERAGE(OFFSET(E400,0,0,-ROW(),1))-1)</f>
        <v>4.3165948742156957E-2</v>
      </c>
      <c r="J400" s="4" t="str">
        <f ca="1">IF(OR(AND(I400&lt;计算结果!B$19,I400&gt;计算结果!B$20),I400&lt;计算结果!B$21),"买","卖")</f>
        <v>买</v>
      </c>
      <c r="K400" s="4" t="str">
        <f t="shared" ca="1" si="19"/>
        <v/>
      </c>
      <c r="L400" s="3">
        <f ca="1">IF(J399="买",E400/E399-1,0)-IF(K400=1,计算结果!B$17,0)</f>
        <v>2.3505527079602295E-2</v>
      </c>
      <c r="M400" s="2">
        <f t="shared" ca="1" si="20"/>
        <v>1.5342700933054887</v>
      </c>
      <c r="N400" s="3">
        <f ca="1">1-M400/MAX(M$2:M400)</f>
        <v>2.4554258056644684E-2</v>
      </c>
    </row>
    <row r="401" spans="1:14" x14ac:dyDescent="0.15">
      <c r="A401" s="1">
        <v>38958</v>
      </c>
      <c r="B401">
        <v>1328.61</v>
      </c>
      <c r="C401">
        <v>1349.2</v>
      </c>
      <c r="D401">
        <v>1327</v>
      </c>
      <c r="E401" s="2">
        <v>1330.16</v>
      </c>
      <c r="F401" s="19">
        <v>20558598144</v>
      </c>
      <c r="G401" s="3">
        <f t="shared" si="18"/>
        <v>3.2204783202225418E-3</v>
      </c>
      <c r="H401" s="3">
        <f>1-E401/MAX(E$2:E401)</f>
        <v>6.3485246386403071E-2</v>
      </c>
      <c r="I401" s="3">
        <f ca="1">IFERROR(E401/AVERAGE(OFFSET(E401,0,0,-计算结果!B$18,1))-1,E401/AVERAGE(OFFSET(E401,0,0,-ROW(),1))-1)</f>
        <v>4.385995124879738E-2</v>
      </c>
      <c r="J401" s="4" t="str">
        <f ca="1">IF(OR(AND(I401&lt;计算结果!B$19,I401&gt;计算结果!B$20),I401&lt;计算结果!B$21),"买","卖")</f>
        <v>买</v>
      </c>
      <c r="K401" s="4" t="str">
        <f t="shared" ca="1" si="19"/>
        <v/>
      </c>
      <c r="L401" s="3">
        <f ca="1">IF(J400="买",E401/E400-1,0)-IF(K401=1,计算结果!B$17,0)</f>
        <v>3.2204783202225418E-3</v>
      </c>
      <c r="M401" s="2">
        <f t="shared" ca="1" si="20"/>
        <v>1.5392111768783447</v>
      </c>
      <c r="N401" s="3">
        <f ca="1">1-M401/MAX(M$2:M401)</f>
        <v>2.141285619216271E-2</v>
      </c>
    </row>
    <row r="402" spans="1:14" x14ac:dyDescent="0.15">
      <c r="A402" s="1">
        <v>38959</v>
      </c>
      <c r="B402">
        <v>1328.37</v>
      </c>
      <c r="C402">
        <v>1336.39</v>
      </c>
      <c r="D402">
        <v>1319.82</v>
      </c>
      <c r="E402" s="2">
        <v>1334.67</v>
      </c>
      <c r="F402" s="19">
        <v>12994582528</v>
      </c>
      <c r="G402" s="3">
        <f t="shared" si="18"/>
        <v>3.3905695555422888E-3</v>
      </c>
      <c r="H402" s="3">
        <f>1-E402/MAX(E$2:E402)</f>
        <v>6.0309927974484756E-2</v>
      </c>
      <c r="I402" s="3">
        <f ca="1">IFERROR(E402/AVERAGE(OFFSET(E402,0,0,-计算结果!B$18,1))-1,E402/AVERAGE(OFFSET(E402,0,0,-ROW(),1))-1)</f>
        <v>4.3180459260526716E-2</v>
      </c>
      <c r="J402" s="4" t="str">
        <f ca="1">IF(OR(AND(I402&lt;计算结果!B$19,I402&gt;计算结果!B$20),I402&lt;计算结果!B$21),"买","卖")</f>
        <v>买</v>
      </c>
      <c r="K402" s="4" t="str">
        <f t="shared" ca="1" si="19"/>
        <v/>
      </c>
      <c r="L402" s="3">
        <f ca="1">IF(J401="买",E402/E401-1,0)-IF(K402=1,计算结果!B$17,0)</f>
        <v>3.3905695555422888E-3</v>
      </c>
      <c r="M402" s="2">
        <f t="shared" ca="1" si="20"/>
        <v>1.5444299794342189</v>
      </c>
      <c r="N402" s="3">
        <f ca="1">1-M402/MAX(M$2:M402)</f>
        <v>1.8094888414922794E-2</v>
      </c>
    </row>
    <row r="403" spans="1:14" x14ac:dyDescent="0.15">
      <c r="A403" s="1">
        <v>38960</v>
      </c>
      <c r="B403">
        <v>1335.59</v>
      </c>
      <c r="C403">
        <v>1342.79</v>
      </c>
      <c r="D403">
        <v>1331.29</v>
      </c>
      <c r="E403" s="2">
        <v>1338.69</v>
      </c>
      <c r="F403" s="19">
        <v>13932001280</v>
      </c>
      <c r="G403" s="3">
        <f t="shared" si="18"/>
        <v>3.0119804895591962E-3</v>
      </c>
      <c r="H403" s="3">
        <f>1-E403/MAX(E$2:E403)</f>
        <v>5.7479599811311344E-2</v>
      </c>
      <c r="I403" s="3">
        <f ca="1">IFERROR(E403/AVERAGE(OFFSET(E403,0,0,-计算结果!B$18,1))-1,E403/AVERAGE(OFFSET(E403,0,0,-ROW(),1))-1)</f>
        <v>4.1142021636503712E-2</v>
      </c>
      <c r="J403" s="4" t="str">
        <f ca="1">IF(OR(AND(I403&lt;计算结果!B$19,I403&gt;计算结果!B$20),I403&lt;计算结果!B$21),"买","卖")</f>
        <v>买</v>
      </c>
      <c r="K403" s="4" t="str">
        <f t="shared" ca="1" si="19"/>
        <v/>
      </c>
      <c r="L403" s="3">
        <f ca="1">IF(J402="买",E403/E402-1,0)-IF(K403=1,计算结果!B$17,0)</f>
        <v>3.0119804895591962E-3</v>
      </c>
      <c r="M403" s="2">
        <f t="shared" ca="1" si="20"/>
        <v>1.549081772399765</v>
      </c>
      <c r="N403" s="3">
        <f ca="1">1-M403/MAX(M$2:M403)</f>
        <v>1.5137409376230204E-2</v>
      </c>
    </row>
    <row r="404" spans="1:14" x14ac:dyDescent="0.15">
      <c r="A404" s="1">
        <v>38961</v>
      </c>
      <c r="B404">
        <v>1339.31</v>
      </c>
      <c r="C404">
        <v>1340.13</v>
      </c>
      <c r="D404">
        <v>1314.57</v>
      </c>
      <c r="E404" s="2">
        <v>1318.1</v>
      </c>
      <c r="F404" s="19">
        <v>14832251904</v>
      </c>
      <c r="G404" s="3">
        <f t="shared" si="18"/>
        <v>-1.5380708005587662E-2</v>
      </c>
      <c r="H404" s="3">
        <f>1-E404/MAX(E$2:E404)</f>
        <v>7.1976230875923197E-2</v>
      </c>
      <c r="I404" s="3">
        <f ca="1">IFERROR(E404/AVERAGE(OFFSET(E404,0,0,-计算结果!B$18,1))-1,E404/AVERAGE(OFFSET(E404,0,0,-ROW(),1))-1)</f>
        <v>2.2226262638448402E-2</v>
      </c>
      <c r="J404" s="4" t="str">
        <f ca="1">IF(OR(AND(I404&lt;计算结果!B$19,I404&gt;计算结果!B$20),I404&lt;计算结果!B$21),"买","卖")</f>
        <v>买</v>
      </c>
      <c r="K404" s="4" t="str">
        <f t="shared" ca="1" si="19"/>
        <v/>
      </c>
      <c r="L404" s="3">
        <f ca="1">IF(J403="买",E404/E403-1,0)-IF(K404=1,计算结果!B$17,0)</f>
        <v>-1.5380708005587662E-2</v>
      </c>
      <c r="M404" s="2">
        <f t="shared" ca="1" si="20"/>
        <v>1.5252557979817061</v>
      </c>
      <c r="N404" s="3">
        <f ca="1">1-M404/MAX(M$2:M404)</f>
        <v>3.0285293308240924E-2</v>
      </c>
    </row>
    <row r="405" spans="1:14" x14ac:dyDescent="0.15">
      <c r="A405" s="1">
        <v>38964</v>
      </c>
      <c r="B405">
        <v>1315.71</v>
      </c>
      <c r="C405">
        <v>1337.24</v>
      </c>
      <c r="D405">
        <v>1315.61</v>
      </c>
      <c r="E405" s="2">
        <v>1337.24</v>
      </c>
      <c r="F405" s="19">
        <v>12470373376</v>
      </c>
      <c r="G405" s="3">
        <f t="shared" si="18"/>
        <v>1.4520901297321975E-2</v>
      </c>
      <c r="H405" s="3">
        <f>1-E405/MAX(E$2:E405)</f>
        <v>5.8500489322903748E-2</v>
      </c>
      <c r="I405" s="3">
        <f ca="1">IFERROR(E405/AVERAGE(OFFSET(E405,0,0,-计算结果!B$18,1))-1,E405/AVERAGE(OFFSET(E405,0,0,-ROW(),1))-1)</f>
        <v>3.324409004686224E-2</v>
      </c>
      <c r="J405" s="4" t="str">
        <f ca="1">IF(OR(AND(I405&lt;计算结果!B$19,I405&gt;计算结果!B$20),I405&lt;计算结果!B$21),"买","卖")</f>
        <v>买</v>
      </c>
      <c r="K405" s="4" t="str">
        <f t="shared" ca="1" si="19"/>
        <v/>
      </c>
      <c r="L405" s="3">
        <f ca="1">IF(J404="买",E405/E404-1,0)-IF(K405=1,计算结果!B$17,0)</f>
        <v>1.4520901297321975E-2</v>
      </c>
      <c r="M405" s="2">
        <f t="shared" ca="1" si="20"/>
        <v>1.5474038868773665</v>
      </c>
      <c r="N405" s="3">
        <f ca="1">1-M405/MAX(M$2:M405)</f>
        <v>1.62041617658083E-2</v>
      </c>
    </row>
    <row r="406" spans="1:14" x14ac:dyDescent="0.15">
      <c r="A406" s="1">
        <v>38965</v>
      </c>
      <c r="B406">
        <v>1339.59</v>
      </c>
      <c r="C406">
        <v>1345.71</v>
      </c>
      <c r="D406">
        <v>1334.72</v>
      </c>
      <c r="E406" s="2">
        <v>1340.68</v>
      </c>
      <c r="F406" s="19">
        <v>15959669760</v>
      </c>
      <c r="G406" s="3">
        <f t="shared" si="18"/>
        <v>2.5724626843348641E-3</v>
      </c>
      <c r="H406" s="3">
        <f>1-E406/MAX(E$2:E406)</f>
        <v>5.6078516964367386E-2</v>
      </c>
      <c r="I406" s="3">
        <f ca="1">IFERROR(E406/AVERAGE(OFFSET(E406,0,0,-计算结果!B$18,1))-1,E406/AVERAGE(OFFSET(E406,0,0,-ROW(),1))-1)</f>
        <v>3.2833613238216985E-2</v>
      </c>
      <c r="J406" s="4" t="str">
        <f ca="1">IF(OR(AND(I406&lt;计算结果!B$19,I406&gt;计算结果!B$20),I406&lt;计算结果!B$21),"买","卖")</f>
        <v>买</v>
      </c>
      <c r="K406" s="4" t="str">
        <f t="shared" ca="1" si="19"/>
        <v/>
      </c>
      <c r="L406" s="3">
        <f ca="1">IF(J405="买",E406/E405-1,0)-IF(K406=1,计算结果!B$17,0)</f>
        <v>2.5724626843348641E-3</v>
      </c>
      <c r="M406" s="2">
        <f t="shared" ca="1" si="20"/>
        <v>1.5513845256339533</v>
      </c>
      <c r="N406" s="3">
        <f ca="1">1-M406/MAX(M$2:M406)</f>
        <v>1.3673383682946905E-2</v>
      </c>
    </row>
    <row r="407" spans="1:14" x14ac:dyDescent="0.15">
      <c r="A407" s="1">
        <v>38966</v>
      </c>
      <c r="B407">
        <v>1341.4</v>
      </c>
      <c r="C407">
        <v>1346.37</v>
      </c>
      <c r="D407">
        <v>1331.85</v>
      </c>
      <c r="E407" s="2">
        <v>1346.37</v>
      </c>
      <c r="F407" s="19">
        <v>13799604224</v>
      </c>
      <c r="G407" s="3">
        <f t="shared" si="18"/>
        <v>4.2441149267533618E-3</v>
      </c>
      <c r="H407" s="3">
        <f>1-E407/MAX(E$2:E407)</f>
        <v>5.2072405708532554E-2</v>
      </c>
      <c r="I407" s="3">
        <f ca="1">IFERROR(E407/AVERAGE(OFFSET(E407,0,0,-计算结果!B$18,1))-1,E407/AVERAGE(OFFSET(E407,0,0,-ROW(),1))-1)</f>
        <v>3.4087165789091767E-2</v>
      </c>
      <c r="J407" s="4" t="str">
        <f ca="1">IF(OR(AND(I407&lt;计算结果!B$19,I407&gt;计算结果!B$20),I407&lt;计算结果!B$21),"买","卖")</f>
        <v>买</v>
      </c>
      <c r="K407" s="4" t="str">
        <f t="shared" ca="1" si="19"/>
        <v/>
      </c>
      <c r="L407" s="3">
        <f ca="1">IF(J406="买",E407/E406-1,0)-IF(K407=1,计算结果!B$17,0)</f>
        <v>4.2441149267533618E-3</v>
      </c>
      <c r="M407" s="2">
        <f t="shared" ca="1" si="20"/>
        <v>1.5579687798563306</v>
      </c>
      <c r="N407" s="3">
        <f ca="1">1-M407/MAX(M$2:M407)</f>
        <v>9.4873001679814939E-3</v>
      </c>
    </row>
    <row r="408" spans="1:14" x14ac:dyDescent="0.15">
      <c r="A408" s="1">
        <v>38967</v>
      </c>
      <c r="B408">
        <v>1348.17</v>
      </c>
      <c r="C408">
        <v>1348.28</v>
      </c>
      <c r="D408">
        <v>1323.98</v>
      </c>
      <c r="E408" s="2">
        <v>1328.38</v>
      </c>
      <c r="F408" s="19">
        <v>13054999552</v>
      </c>
      <c r="G408" s="3">
        <f t="shared" si="18"/>
        <v>-1.3361854467939582E-2</v>
      </c>
      <c r="H408" s="3">
        <f>1-E408/MAX(E$2:E408)</f>
        <v>6.4738476269599166E-2</v>
      </c>
      <c r="I408" s="3">
        <f ca="1">IFERROR(E408/AVERAGE(OFFSET(E408,0,0,-计算结果!B$18,1))-1,E408/AVERAGE(OFFSET(E408,0,0,-ROW(),1))-1)</f>
        <v>1.6683915528482807E-2</v>
      </c>
      <c r="J408" s="4" t="str">
        <f ca="1">IF(OR(AND(I408&lt;计算结果!B$19,I408&gt;计算结果!B$20),I408&lt;计算结果!B$21),"买","卖")</f>
        <v>买</v>
      </c>
      <c r="K408" s="4" t="str">
        <f t="shared" ca="1" si="19"/>
        <v/>
      </c>
      <c r="L408" s="3">
        <f ca="1">IF(J407="买",E408/E407-1,0)-IF(K408=1,计算结果!B$17,0)</f>
        <v>-1.3361854467939582E-2</v>
      </c>
      <c r="M408" s="2">
        <f t="shared" ca="1" si="20"/>
        <v>1.537151427754297</v>
      </c>
      <c r="N408" s="3">
        <f ca="1">1-M408/MAX(M$2:M408)</f>
        <v>2.2722386711782838E-2</v>
      </c>
    </row>
    <row r="409" spans="1:14" x14ac:dyDescent="0.15">
      <c r="A409" s="1">
        <v>38968</v>
      </c>
      <c r="B409">
        <v>1327.56</v>
      </c>
      <c r="C409">
        <v>1334.73</v>
      </c>
      <c r="D409">
        <v>1326.25</v>
      </c>
      <c r="E409" s="2">
        <v>1332.15</v>
      </c>
      <c r="F409" s="19">
        <v>10157794304</v>
      </c>
      <c r="G409" s="3">
        <f t="shared" si="18"/>
        <v>2.8380433309744824E-3</v>
      </c>
      <c r="H409" s="3">
        <f>1-E409/MAX(E$2:E409)</f>
        <v>6.2084163539459003E-2</v>
      </c>
      <c r="I409" s="3">
        <f ca="1">IFERROR(E409/AVERAGE(OFFSET(E409,0,0,-计算结果!B$18,1))-1,E409/AVERAGE(OFFSET(E409,0,0,-ROW(),1))-1)</f>
        <v>1.6703590243695388E-2</v>
      </c>
      <c r="J409" s="4" t="str">
        <f ca="1">IF(OR(AND(I409&lt;计算结果!B$19,I409&gt;计算结果!B$20),I409&lt;计算结果!B$21),"买","卖")</f>
        <v>买</v>
      </c>
      <c r="K409" s="4" t="str">
        <f t="shared" ca="1" si="19"/>
        <v/>
      </c>
      <c r="L409" s="3">
        <f ca="1">IF(J408="买",E409/E408-1,0)-IF(K409=1,计算结果!B$17,0)</f>
        <v>2.8380433309744824E-3</v>
      </c>
      <c r="M409" s="2">
        <f t="shared" ca="1" si="20"/>
        <v>1.5415139301125329</v>
      </c>
      <c r="N409" s="3">
        <f ca="1">1-M409/MAX(M$2:M409)</f>
        <v>1.9948830498879633E-2</v>
      </c>
    </row>
    <row r="410" spans="1:14" x14ac:dyDescent="0.15">
      <c r="A410" s="1">
        <v>38971</v>
      </c>
      <c r="B410">
        <v>1331.89</v>
      </c>
      <c r="C410">
        <v>1338.76</v>
      </c>
      <c r="D410">
        <v>1319.21</v>
      </c>
      <c r="E410" s="2">
        <v>1338.76</v>
      </c>
      <c r="F410" s="19">
        <v>12839285760</v>
      </c>
      <c r="G410" s="3">
        <f t="shared" si="18"/>
        <v>4.9619036895243163E-3</v>
      </c>
      <c r="H410" s="3">
        <f>1-E410/MAX(E$2:E410)</f>
        <v>5.7430315490062167E-2</v>
      </c>
      <c r="I410" s="3">
        <f ca="1">IFERROR(E410/AVERAGE(OFFSET(E410,0,0,-计算结果!B$18,1))-1,E410/AVERAGE(OFFSET(E410,0,0,-ROW(),1))-1)</f>
        <v>1.9362993307089571E-2</v>
      </c>
      <c r="J410" s="4" t="str">
        <f ca="1">IF(OR(AND(I410&lt;计算结果!B$19,I410&gt;计算结果!B$20),I410&lt;计算结果!B$21),"买","卖")</f>
        <v>买</v>
      </c>
      <c r="K410" s="4" t="str">
        <f t="shared" ca="1" si="19"/>
        <v/>
      </c>
      <c r="L410" s="3">
        <f ca="1">IF(J409="买",E410/E409-1,0)-IF(K410=1,计算结果!B$17,0)</f>
        <v>4.9619036895243163E-3</v>
      </c>
      <c r="M410" s="2">
        <f t="shared" ca="1" si="20"/>
        <v>1.5491627737698115</v>
      </c>
      <c r="N410" s="3">
        <f ca="1">1-M410/MAX(M$2:M410)</f>
        <v>1.5085910985009332E-2</v>
      </c>
    </row>
    <row r="411" spans="1:14" x14ac:dyDescent="0.15">
      <c r="A411" s="1">
        <v>38972</v>
      </c>
      <c r="B411">
        <v>1338.81</v>
      </c>
      <c r="C411">
        <v>1350.53</v>
      </c>
      <c r="D411">
        <v>1337.3</v>
      </c>
      <c r="E411" s="2">
        <v>1347.64</v>
      </c>
      <c r="F411" s="19">
        <v>15787257856</v>
      </c>
      <c r="G411" s="3">
        <f t="shared" si="18"/>
        <v>6.6330036750426036E-3</v>
      </c>
      <c r="H411" s="3">
        <f>1-E411/MAX(E$2:E411)</f>
        <v>5.117824730872389E-2</v>
      </c>
      <c r="I411" s="3">
        <f ca="1">IFERROR(E411/AVERAGE(OFFSET(E411,0,0,-计算结果!B$18,1))-1,E411/AVERAGE(OFFSET(E411,0,0,-ROW(),1))-1)</f>
        <v>2.2835686531637922E-2</v>
      </c>
      <c r="J411" s="4" t="str">
        <f ca="1">IF(OR(AND(I411&lt;计算结果!B$19,I411&gt;计算结果!B$20),I411&lt;计算结果!B$21),"买","卖")</f>
        <v>买</v>
      </c>
      <c r="K411" s="4" t="str">
        <f t="shared" ca="1" si="19"/>
        <v/>
      </c>
      <c r="L411" s="3">
        <f ca="1">IF(J410="买",E411/E410-1,0)-IF(K411=1,计算结果!B$17,0)</f>
        <v>6.6330036750426036E-3</v>
      </c>
      <c r="M411" s="2">
        <f t="shared" ca="1" si="20"/>
        <v>1.5594383761414659</v>
      </c>
      <c r="N411" s="3">
        <f ca="1">1-M411/MAX(M$2:M411)</f>
        <v>8.5529722129716879E-3</v>
      </c>
    </row>
    <row r="412" spans="1:14" x14ac:dyDescent="0.15">
      <c r="A412" s="1">
        <v>38973</v>
      </c>
      <c r="B412">
        <v>1348.85</v>
      </c>
      <c r="C412">
        <v>1356.86</v>
      </c>
      <c r="D412">
        <v>1337.46</v>
      </c>
      <c r="E412" s="2">
        <v>1338.39</v>
      </c>
      <c r="F412" s="19">
        <v>18701750272</v>
      </c>
      <c r="G412" s="3">
        <f t="shared" si="18"/>
        <v>-6.8638508800570319E-3</v>
      </c>
      <c r="H412" s="3">
        <f>1-E412/MAX(E$2:E412)</f>
        <v>5.7690818330951132E-2</v>
      </c>
      <c r="I412" s="3">
        <f ca="1">IFERROR(E412/AVERAGE(OFFSET(E412,0,0,-计算结果!B$18,1))-1,E412/AVERAGE(OFFSET(E412,0,0,-ROW(),1))-1)</f>
        <v>1.2803497114115769E-2</v>
      </c>
      <c r="J412" s="4" t="str">
        <f ca="1">IF(OR(AND(I412&lt;计算结果!B$19,I412&gt;计算结果!B$20),I412&lt;计算结果!B$21),"买","卖")</f>
        <v>买</v>
      </c>
      <c r="K412" s="4" t="str">
        <f t="shared" ca="1" si="19"/>
        <v/>
      </c>
      <c r="L412" s="3">
        <f ca="1">IF(J411="买",E412/E411-1,0)-IF(K412=1,计算结果!B$17,0)</f>
        <v>-6.8638508800570319E-3</v>
      </c>
      <c r="M412" s="2">
        <f t="shared" ca="1" si="20"/>
        <v>1.5487346236709925</v>
      </c>
      <c r="N412" s="3">
        <f ca="1">1-M412/MAX(M$2:M412)</f>
        <v>1.5358116767177687E-2</v>
      </c>
    </row>
    <row r="413" spans="1:14" x14ac:dyDescent="0.15">
      <c r="A413" s="1">
        <v>38974</v>
      </c>
      <c r="B413">
        <v>1338.35</v>
      </c>
      <c r="C413">
        <v>1345.59</v>
      </c>
      <c r="D413">
        <v>1323.8</v>
      </c>
      <c r="E413" s="2">
        <v>1338.28</v>
      </c>
      <c r="F413" s="19">
        <v>13679517696</v>
      </c>
      <c r="G413" s="3">
        <f t="shared" si="18"/>
        <v>-8.2188300869034947E-5</v>
      </c>
      <c r="H413" s="3">
        <f>1-E413/MAX(E$2:E413)</f>
        <v>5.7768265121485807E-2</v>
      </c>
      <c r="I413" s="3">
        <f ca="1">IFERROR(E413/AVERAGE(OFFSET(E413,0,0,-计算结果!B$18,1))-1,E413/AVERAGE(OFFSET(E413,0,0,-ROW(),1))-1)</f>
        <v>9.8452305444032273E-3</v>
      </c>
      <c r="J413" s="4" t="str">
        <f ca="1">IF(OR(AND(I413&lt;计算结果!B$19,I413&gt;计算结果!B$20),I413&lt;计算结果!B$21),"买","卖")</f>
        <v>买</v>
      </c>
      <c r="K413" s="4" t="str">
        <f t="shared" ca="1" si="19"/>
        <v/>
      </c>
      <c r="L413" s="3">
        <f ca="1">IF(J412="买",E413/E412-1,0)-IF(K413=1,计算结果!B$17,0)</f>
        <v>-8.2188300869034947E-5</v>
      </c>
      <c r="M413" s="2">
        <f t="shared" ca="1" si="20"/>
        <v>1.548607335803776</v>
      </c>
      <c r="N413" s="3">
        <f ca="1">1-M413/MAX(M$2:M413)</f>
        <v>1.5439042810524994E-2</v>
      </c>
    </row>
    <row r="414" spans="1:14" x14ac:dyDescent="0.15">
      <c r="A414" s="1">
        <v>38975</v>
      </c>
      <c r="B414">
        <v>1338.41</v>
      </c>
      <c r="C414">
        <v>1362.4</v>
      </c>
      <c r="D414">
        <v>1338.14</v>
      </c>
      <c r="E414" s="2">
        <v>1362.32</v>
      </c>
      <c r="F414" s="19">
        <v>19594629120</v>
      </c>
      <c r="G414" s="3">
        <f t="shared" si="18"/>
        <v>1.7963355949427662E-2</v>
      </c>
      <c r="H414" s="3">
        <f>1-E414/MAX(E$2:E414)</f>
        <v>4.0842621081016328E-2</v>
      </c>
      <c r="I414" s="3">
        <f ca="1">IFERROR(E414/AVERAGE(OFFSET(E414,0,0,-计算结果!B$18,1))-1,E414/AVERAGE(OFFSET(E414,0,0,-ROW(),1))-1)</f>
        <v>2.4675695868663583E-2</v>
      </c>
      <c r="J414" s="4" t="str">
        <f ca="1">IF(OR(AND(I414&lt;计算结果!B$19,I414&gt;计算结果!B$20),I414&lt;计算结果!B$21),"买","卖")</f>
        <v>买</v>
      </c>
      <c r="K414" s="4" t="str">
        <f t="shared" ca="1" si="19"/>
        <v/>
      </c>
      <c r="L414" s="3">
        <f ca="1">IF(J413="买",E414/E413-1,0)-IF(K414=1,计算结果!B$17,0)</f>
        <v>1.7963355949427662E-2</v>
      </c>
      <c r="M414" s="2">
        <f t="shared" ca="1" si="20"/>
        <v>1.576425520602714</v>
      </c>
      <c r="N414" s="3">
        <f ca="1">1-M414/MAX(M$2:M414)</f>
        <v>0</v>
      </c>
    </row>
    <row r="415" spans="1:14" x14ac:dyDescent="0.15">
      <c r="A415" s="1">
        <v>38978</v>
      </c>
      <c r="B415">
        <v>1367.65</v>
      </c>
      <c r="C415">
        <v>1375.58</v>
      </c>
      <c r="D415">
        <v>1362.14</v>
      </c>
      <c r="E415" s="2">
        <v>1375.56</v>
      </c>
      <c r="F415" s="19">
        <v>18187622400</v>
      </c>
      <c r="G415" s="3">
        <f t="shared" si="18"/>
        <v>9.718715133008482E-3</v>
      </c>
      <c r="H415" s="3">
        <f>1-E415/MAX(E$2:E415)</f>
        <v>3.1520843747579796E-2</v>
      </c>
      <c r="I415" s="3">
        <f ca="1">IFERROR(E415/AVERAGE(OFFSET(E415,0,0,-计算结果!B$18,1))-1,E415/AVERAGE(OFFSET(E415,0,0,-ROW(),1))-1)</f>
        <v>3.0762928622811936E-2</v>
      </c>
      <c r="J415" s="4" t="str">
        <f ca="1">IF(OR(AND(I415&lt;计算结果!B$19,I415&gt;计算结果!B$20),I415&lt;计算结果!B$21),"买","卖")</f>
        <v>买</v>
      </c>
      <c r="K415" s="4" t="str">
        <f t="shared" ca="1" si="19"/>
        <v/>
      </c>
      <c r="L415" s="3">
        <f ca="1">IF(J414="买",E415/E414-1,0)-IF(K415=1,计算结果!B$17,0)</f>
        <v>9.718715133008482E-3</v>
      </c>
      <c r="M415" s="2">
        <f t="shared" ca="1" si="20"/>
        <v>1.5917463511658563</v>
      </c>
      <c r="N415" s="3">
        <f ca="1">1-M415/MAX(M$2:M415)</f>
        <v>0</v>
      </c>
    </row>
    <row r="416" spans="1:14" x14ac:dyDescent="0.15">
      <c r="A416" s="1">
        <v>38979</v>
      </c>
      <c r="B416">
        <v>1377.72</v>
      </c>
      <c r="C416">
        <v>1385.62</v>
      </c>
      <c r="D416">
        <v>1371.43</v>
      </c>
      <c r="E416" s="2">
        <v>1378.31</v>
      </c>
      <c r="F416" s="19">
        <v>15942860800</v>
      </c>
      <c r="G416" s="3">
        <f t="shared" si="18"/>
        <v>1.9991857861525464E-3</v>
      </c>
      <c r="H416" s="3">
        <f>1-E416/MAX(E$2:E416)</f>
        <v>2.9584673984214938E-2</v>
      </c>
      <c r="I416" s="3">
        <f ca="1">IFERROR(E416/AVERAGE(OFFSET(E416,0,0,-计算结果!B$18,1))-1,E416/AVERAGE(OFFSET(E416,0,0,-ROW(),1))-1)</f>
        <v>2.914295124700117E-2</v>
      </c>
      <c r="J416" s="4" t="str">
        <f ca="1">IF(OR(AND(I416&lt;计算结果!B$19,I416&gt;计算结果!B$20),I416&lt;计算结果!B$21),"买","卖")</f>
        <v>买</v>
      </c>
      <c r="K416" s="4" t="str">
        <f t="shared" ca="1" si="19"/>
        <v/>
      </c>
      <c r="L416" s="3">
        <f ca="1">IF(J415="买",E416/E415-1,0)-IF(K416=1,计算结果!B$17,0)</f>
        <v>1.9991857861525464E-3</v>
      </c>
      <c r="M416" s="2">
        <f t="shared" ca="1" si="20"/>
        <v>1.5949285478462671</v>
      </c>
      <c r="N416" s="3">
        <f ca="1">1-M416/MAX(M$2:M416)</f>
        <v>0</v>
      </c>
    </row>
    <row r="417" spans="1:14" x14ac:dyDescent="0.15">
      <c r="A417" s="1">
        <v>38980</v>
      </c>
      <c r="B417">
        <v>1376.12</v>
      </c>
      <c r="C417">
        <v>1381.81</v>
      </c>
      <c r="D417">
        <v>1365.72</v>
      </c>
      <c r="E417" s="2">
        <v>1378.46</v>
      </c>
      <c r="F417" s="19">
        <v>14017240064</v>
      </c>
      <c r="G417" s="3">
        <f t="shared" si="18"/>
        <v>1.0882892818031564E-4</v>
      </c>
      <c r="H417" s="3">
        <f>1-E417/MAX(E$2:E417)</f>
        <v>2.9479064724394988E-2</v>
      </c>
      <c r="I417" s="3">
        <f ca="1">IFERROR(E417/AVERAGE(OFFSET(E417,0,0,-计算结果!B$18,1))-1,E417/AVERAGE(OFFSET(E417,0,0,-ROW(),1))-1)</f>
        <v>2.5722559482101115E-2</v>
      </c>
      <c r="J417" s="4" t="str">
        <f ca="1">IF(OR(AND(I417&lt;计算结果!B$19,I417&gt;计算结果!B$20),I417&lt;计算结果!B$21),"买","卖")</f>
        <v>买</v>
      </c>
      <c r="K417" s="4" t="str">
        <f t="shared" ca="1" si="19"/>
        <v/>
      </c>
      <c r="L417" s="3">
        <f ca="1">IF(J416="买",E417/E416-1,0)-IF(K417=1,计算结果!B$17,0)</f>
        <v>1.0882892818031564E-4</v>
      </c>
      <c r="M417" s="2">
        <f t="shared" ca="1" si="20"/>
        <v>1.5951021222106534</v>
      </c>
      <c r="N417" s="3">
        <f ca="1">1-M417/MAX(M$2:M417)</f>
        <v>0</v>
      </c>
    </row>
    <row r="418" spans="1:14" x14ac:dyDescent="0.15">
      <c r="A418" s="1">
        <v>38981</v>
      </c>
      <c r="B418">
        <v>1378.46</v>
      </c>
      <c r="C418">
        <v>1390.62</v>
      </c>
      <c r="D418">
        <v>1378.46</v>
      </c>
      <c r="E418" s="2">
        <v>1387.37</v>
      </c>
      <c r="F418" s="19">
        <v>16026131456</v>
      </c>
      <c r="G418" s="3">
        <f t="shared" si="18"/>
        <v>6.4637348925611349E-3</v>
      </c>
      <c r="H418" s="3">
        <f>1-E418/MAX(E$2:E418)</f>
        <v>2.320587469109292E-2</v>
      </c>
      <c r="I418" s="3">
        <f ca="1">IFERROR(E418/AVERAGE(OFFSET(E418,0,0,-计算结果!B$18,1))-1,E418/AVERAGE(OFFSET(E418,0,0,-ROW(),1))-1)</f>
        <v>2.9735443495729985E-2</v>
      </c>
      <c r="J418" s="4" t="str">
        <f ca="1">IF(OR(AND(I418&lt;计算结果!B$19,I418&gt;计算结果!B$20),I418&lt;计算结果!B$21),"买","卖")</f>
        <v>买</v>
      </c>
      <c r="K418" s="4" t="str">
        <f t="shared" ca="1" si="19"/>
        <v/>
      </c>
      <c r="L418" s="3">
        <f ca="1">IF(J417="买",E418/E417-1,0)-IF(K418=1,计算结果!B$17,0)</f>
        <v>6.4637348925611349E-3</v>
      </c>
      <c r="M418" s="2">
        <f t="shared" ca="1" si="20"/>
        <v>1.6054124394551847</v>
      </c>
      <c r="N418" s="3">
        <f ca="1">1-M418/MAX(M$2:M418)</f>
        <v>0</v>
      </c>
    </row>
    <row r="419" spans="1:14" x14ac:dyDescent="0.15">
      <c r="A419" s="1">
        <v>38982</v>
      </c>
      <c r="B419">
        <v>1389.87</v>
      </c>
      <c r="C419">
        <v>1393.53</v>
      </c>
      <c r="D419">
        <v>1373.94</v>
      </c>
      <c r="E419" s="2">
        <v>1374.85</v>
      </c>
      <c r="F419" s="19">
        <v>18173169664</v>
      </c>
      <c r="G419" s="3">
        <f t="shared" si="18"/>
        <v>-9.0242689405133358E-3</v>
      </c>
      <c r="H419" s="3">
        <f>1-E419/MAX(E$2:E419)</f>
        <v>3.2020727577394048E-2</v>
      </c>
      <c r="I419" s="3">
        <f ca="1">IFERROR(E419/AVERAGE(OFFSET(E419,0,0,-计算结果!B$18,1))-1,E419/AVERAGE(OFFSET(E419,0,0,-ROW(),1))-1)</f>
        <v>1.8565850984227028E-2</v>
      </c>
      <c r="J419" s="4" t="str">
        <f ca="1">IF(OR(AND(I419&lt;计算结果!B$19,I419&gt;计算结果!B$20),I419&lt;计算结果!B$21),"买","卖")</f>
        <v>买</v>
      </c>
      <c r="K419" s="4" t="str">
        <f t="shared" ca="1" si="19"/>
        <v/>
      </c>
      <c r="L419" s="3">
        <f ca="1">IF(J418="买",E419/E418-1,0)-IF(K419=1,计算结果!B$17,0)</f>
        <v>-9.0242689405133358E-3</v>
      </c>
      <c r="M419" s="2">
        <f t="shared" ca="1" si="20"/>
        <v>1.5909247658410957</v>
      </c>
      <c r="N419" s="3">
        <f ca="1">1-M419/MAX(M$2:M419)</f>
        <v>9.0242689405133358E-3</v>
      </c>
    </row>
    <row r="420" spans="1:14" x14ac:dyDescent="0.15">
      <c r="A420" s="1">
        <v>38985</v>
      </c>
      <c r="B420">
        <v>1372.81</v>
      </c>
      <c r="C420">
        <v>1383.77</v>
      </c>
      <c r="D420">
        <v>1361.61</v>
      </c>
      <c r="E420" s="2">
        <v>1372.4</v>
      </c>
      <c r="F420" s="19">
        <v>15493804032</v>
      </c>
      <c r="G420" s="3">
        <f t="shared" si="18"/>
        <v>-1.7820125831907729E-3</v>
      </c>
      <c r="H420" s="3">
        <f>1-E420/MAX(E$2:E420)</f>
        <v>3.3745678821118896E-2</v>
      </c>
      <c r="I420" s="3">
        <f ca="1">IFERROR(E420/AVERAGE(OFFSET(E420,0,0,-计算结果!B$18,1))-1,E420/AVERAGE(OFFSET(E420,0,0,-ROW(),1))-1)</f>
        <v>1.5174272980753356E-2</v>
      </c>
      <c r="J420" s="4" t="str">
        <f ca="1">IF(OR(AND(I420&lt;计算结果!B$19,I420&gt;计算结果!B$20),I420&lt;计算结果!B$21),"买","卖")</f>
        <v>买</v>
      </c>
      <c r="K420" s="4" t="str">
        <f t="shared" ca="1" si="19"/>
        <v/>
      </c>
      <c r="L420" s="3">
        <f ca="1">IF(J419="买",E420/E419-1,0)-IF(K420=1,计算结果!B$17,0)</f>
        <v>-1.7820125831907729E-3</v>
      </c>
      <c r="M420" s="2">
        <f t="shared" ca="1" si="20"/>
        <v>1.5880897178894571</v>
      </c>
      <c r="N420" s="3">
        <f ca="1">1-M420/MAX(M$2:M420)</f>
        <v>1.0790200162897889E-2</v>
      </c>
    </row>
    <row r="421" spans="1:14" x14ac:dyDescent="0.15">
      <c r="A421" s="1">
        <v>38986</v>
      </c>
      <c r="B421">
        <v>1370.86</v>
      </c>
      <c r="C421">
        <v>1371.58</v>
      </c>
      <c r="D421">
        <v>1351.18</v>
      </c>
      <c r="E421" s="2">
        <v>1357.65</v>
      </c>
      <c r="F421" s="19">
        <v>11953759232</v>
      </c>
      <c r="G421" s="3">
        <f t="shared" si="18"/>
        <v>-1.0747595453220682E-2</v>
      </c>
      <c r="H421" s="3">
        <f>1-E421/MAX(E$2:E421)</f>
        <v>4.4130589370075857E-2</v>
      </c>
      <c r="I421" s="3">
        <f ca="1">IFERROR(E421/AVERAGE(OFFSET(E421,0,0,-计算结果!B$18,1))-1,E421/AVERAGE(OFFSET(E421,0,0,-ROW(),1))-1)</f>
        <v>3.4817194331191459E-3</v>
      </c>
      <c r="J421" s="4" t="str">
        <f ca="1">IF(OR(AND(I421&lt;计算结果!B$19,I421&gt;计算结果!B$20),I421&lt;计算结果!B$21),"买","卖")</f>
        <v>买</v>
      </c>
      <c r="K421" s="4" t="str">
        <f t="shared" ca="1" si="19"/>
        <v/>
      </c>
      <c r="L421" s="3">
        <f ca="1">IF(J420="买",E421/E420-1,0)-IF(K421=1,计算结果!B$17,0)</f>
        <v>-1.0747595453220682E-2</v>
      </c>
      <c r="M421" s="2">
        <f t="shared" ca="1" si="20"/>
        <v>1.5710215720581617</v>
      </c>
      <c r="N421" s="3">
        <f ca="1">1-M421/MAX(M$2:M421)</f>
        <v>2.142182690990857E-2</v>
      </c>
    </row>
    <row r="422" spans="1:14" x14ac:dyDescent="0.15">
      <c r="A422" s="1">
        <v>38987</v>
      </c>
      <c r="B422">
        <v>1357.28</v>
      </c>
      <c r="C422">
        <v>1371.12</v>
      </c>
      <c r="D422">
        <v>1355.39</v>
      </c>
      <c r="E422" s="2">
        <v>1371.12</v>
      </c>
      <c r="F422" s="19">
        <v>10897805312</v>
      </c>
      <c r="G422" s="3">
        <f t="shared" si="18"/>
        <v>9.9215556292120421E-3</v>
      </c>
      <c r="H422" s="3">
        <f>1-E422/MAX(E$2:E422)</f>
        <v>3.4646877838248935E-2</v>
      </c>
      <c r="I422" s="3">
        <f ca="1">IFERROR(E422/AVERAGE(OFFSET(E422,0,0,-计算结果!B$18,1))-1,E422/AVERAGE(OFFSET(E422,0,0,-ROW(),1))-1)</f>
        <v>1.123620366033995E-2</v>
      </c>
      <c r="J422" s="4" t="str">
        <f ca="1">IF(OR(AND(I422&lt;计算结果!B$19,I422&gt;计算结果!B$20),I422&lt;计算结果!B$21),"买","卖")</f>
        <v>买</v>
      </c>
      <c r="K422" s="4" t="str">
        <f t="shared" ca="1" si="19"/>
        <v/>
      </c>
      <c r="L422" s="3">
        <f ca="1">IF(J421="买",E422/E421-1,0)-IF(K422=1,计算结果!B$17,0)</f>
        <v>9.9215556292120421E-3</v>
      </c>
      <c r="M422" s="2">
        <f t="shared" ca="1" si="20"/>
        <v>1.5866085499800289</v>
      </c>
      <c r="N422" s="3">
        <f ca="1">1-M422/MAX(M$2:M422)</f>
        <v>1.1712809128062607E-2</v>
      </c>
    </row>
    <row r="423" spans="1:14" x14ac:dyDescent="0.15">
      <c r="A423" s="1">
        <v>38988</v>
      </c>
      <c r="B423">
        <v>1372.13</v>
      </c>
      <c r="C423">
        <v>1389.56</v>
      </c>
      <c r="D423">
        <v>1369.4</v>
      </c>
      <c r="E423" s="2">
        <v>1387</v>
      </c>
      <c r="F423" s="19">
        <v>14070853632</v>
      </c>
      <c r="G423" s="3">
        <f t="shared" si="18"/>
        <v>1.1581772565494086E-2</v>
      </c>
      <c r="H423" s="3">
        <f>1-E423/MAX(E$2:E423)</f>
        <v>2.3466377531981997E-2</v>
      </c>
      <c r="I423" s="3">
        <f ca="1">IFERROR(E423/AVERAGE(OFFSET(E423,0,0,-计算结果!B$18,1))-1,E423/AVERAGE(OFFSET(E423,0,0,-ROW(),1))-1)</f>
        <v>2.086671854280131E-2</v>
      </c>
      <c r="J423" s="4" t="str">
        <f ca="1">IF(OR(AND(I423&lt;计算结果!B$19,I423&gt;计算结果!B$20),I423&lt;计算结果!B$21),"买","卖")</f>
        <v>买</v>
      </c>
      <c r="K423" s="4" t="str">
        <f t="shared" ca="1" si="19"/>
        <v/>
      </c>
      <c r="L423" s="3">
        <f ca="1">IF(J422="买",E423/E422-1,0)-IF(K423=1,计算结果!B$17,0)</f>
        <v>1.1581772565494086E-2</v>
      </c>
      <c r="M423" s="2">
        <f t="shared" ca="1" si="20"/>
        <v>1.6049842893563659</v>
      </c>
      <c r="N423" s="3">
        <f ca="1">1-M423/MAX(M$2:M423)</f>
        <v>2.6669165399273442E-4</v>
      </c>
    </row>
    <row r="424" spans="1:14" x14ac:dyDescent="0.15">
      <c r="A424" s="1">
        <v>38989</v>
      </c>
      <c r="B424">
        <v>1389.07</v>
      </c>
      <c r="C424">
        <v>1405.56</v>
      </c>
      <c r="D424">
        <v>1389.04</v>
      </c>
      <c r="E424" s="2">
        <v>1403.27</v>
      </c>
      <c r="F424" s="19">
        <v>17347639296</v>
      </c>
      <c r="G424" s="3">
        <f t="shared" si="18"/>
        <v>1.1730353280461348E-2</v>
      </c>
      <c r="H424" s="3">
        <f>1-E424/MAX(E$2:E424)</f>
        <v>1.2011293150183344E-2</v>
      </c>
      <c r="I424" s="3">
        <f ca="1">IFERROR(E424/AVERAGE(OFFSET(E424,0,0,-计算结果!B$18,1))-1,E424/AVERAGE(OFFSET(E424,0,0,-ROW(),1))-1)</f>
        <v>3.0205218310582982E-2</v>
      </c>
      <c r="J424" s="4" t="str">
        <f ca="1">IF(OR(AND(I424&lt;计算结果!B$19,I424&gt;计算结果!B$20),I424&lt;计算结果!B$21),"买","卖")</f>
        <v>买</v>
      </c>
      <c r="K424" s="4" t="str">
        <f t="shared" ca="1" si="19"/>
        <v/>
      </c>
      <c r="L424" s="3">
        <f ca="1">IF(J423="买",E424/E423-1,0)-IF(K424=1,计算结果!B$17,0)</f>
        <v>1.1730353280461348E-2</v>
      </c>
      <c r="M424" s="2">
        <f t="shared" ca="1" si="20"/>
        <v>1.6238113220801063</v>
      </c>
      <c r="N424" s="3">
        <f ca="1">1-M424/MAX(M$2:M424)</f>
        <v>0</v>
      </c>
    </row>
    <row r="425" spans="1:14" x14ac:dyDescent="0.15">
      <c r="A425" s="1">
        <v>38999</v>
      </c>
      <c r="B425">
        <v>1420.36</v>
      </c>
      <c r="C425">
        <v>1436.07</v>
      </c>
      <c r="D425">
        <v>1418.21</v>
      </c>
      <c r="E425" s="2">
        <v>1436.07</v>
      </c>
      <c r="F425" s="19">
        <v>23762249728</v>
      </c>
      <c r="G425" s="3">
        <f t="shared" si="18"/>
        <v>2.3373976497751636E-2</v>
      </c>
      <c r="H425" s="3">
        <f>1-E425/MAX(E$2:E425)</f>
        <v>0</v>
      </c>
      <c r="I425" s="3">
        <f ca="1">IFERROR(E425/AVERAGE(OFFSET(E425,0,0,-计算结果!B$18,1))-1,E425/AVERAGE(OFFSET(E425,0,0,-ROW(),1))-1)</f>
        <v>5.0442173636356946E-2</v>
      </c>
      <c r="J425" s="4" t="str">
        <f ca="1">IF(OR(AND(I425&lt;计算结果!B$19,I425&gt;计算结果!B$20),I425&lt;计算结果!B$21),"买","卖")</f>
        <v>买</v>
      </c>
      <c r="K425" s="4" t="str">
        <f t="shared" ca="1" si="19"/>
        <v/>
      </c>
      <c r="L425" s="3">
        <f ca="1">IF(J424="买",E425/E424-1,0)-IF(K425=1,计算结果!B$17,0)</f>
        <v>2.3373976497751636E-2</v>
      </c>
      <c r="M425" s="2">
        <f t="shared" ca="1" si="20"/>
        <v>1.6617662497591896</v>
      </c>
      <c r="N425" s="3">
        <f ca="1">1-M425/MAX(M$2:M425)</f>
        <v>0</v>
      </c>
    </row>
    <row r="426" spans="1:14" x14ac:dyDescent="0.15">
      <c r="A426" s="1">
        <v>39000</v>
      </c>
      <c r="B426">
        <v>1437.69</v>
      </c>
      <c r="C426">
        <v>1443.5</v>
      </c>
      <c r="D426">
        <v>1426.97</v>
      </c>
      <c r="E426" s="2">
        <v>1437.24</v>
      </c>
      <c r="F426" s="19">
        <v>24024748032</v>
      </c>
      <c r="G426" s="3">
        <f t="shared" si="18"/>
        <v>8.1472351626321604E-4</v>
      </c>
      <c r="H426" s="3">
        <f>1-E426/MAX(E$2:E426)</f>
        <v>0</v>
      </c>
      <c r="I426" s="3">
        <f ca="1">IFERROR(E426/AVERAGE(OFFSET(E426,0,0,-计算结果!B$18,1))-1,E426/AVERAGE(OFFSET(E426,0,0,-ROW(),1))-1)</f>
        <v>4.6667777919831233E-2</v>
      </c>
      <c r="J426" s="4" t="str">
        <f ca="1">IF(OR(AND(I426&lt;计算结果!B$19,I426&gt;计算结果!B$20),I426&lt;计算结果!B$21),"买","卖")</f>
        <v>买</v>
      </c>
      <c r="K426" s="4" t="str">
        <f t="shared" ca="1" si="19"/>
        <v/>
      </c>
      <c r="L426" s="3">
        <f ca="1">IF(J425="买",E426/E425-1,0)-IF(K426=1,计算结果!B$17,0)</f>
        <v>8.1472351626321604E-4</v>
      </c>
      <c r="M426" s="2">
        <f t="shared" ca="1" si="20"/>
        <v>1.6631201298014009</v>
      </c>
      <c r="N426" s="3">
        <f ca="1">1-M426/MAX(M$2:M426)</f>
        <v>0</v>
      </c>
    </row>
    <row r="427" spans="1:14" x14ac:dyDescent="0.15">
      <c r="A427" s="1">
        <v>39001</v>
      </c>
      <c r="B427">
        <v>1436.68</v>
      </c>
      <c r="C427">
        <v>1440.21</v>
      </c>
      <c r="D427">
        <v>1421.81</v>
      </c>
      <c r="E427" s="2">
        <v>1435.91</v>
      </c>
      <c r="F427" s="19">
        <v>18592012288</v>
      </c>
      <c r="G427" s="3">
        <f t="shared" si="18"/>
        <v>-9.2538476524439695E-4</v>
      </c>
      <c r="H427" s="3">
        <f>1-E427/MAX(E$2:E427)</f>
        <v>9.2538476524439695E-4</v>
      </c>
      <c r="I427" s="3">
        <f ca="1">IFERROR(E427/AVERAGE(OFFSET(E427,0,0,-计算结果!B$18,1))-1,E427/AVERAGE(OFFSET(E427,0,0,-ROW(),1))-1)</f>
        <v>4.1327768063624593E-2</v>
      </c>
      <c r="J427" s="4" t="str">
        <f ca="1">IF(OR(AND(I427&lt;计算结果!B$19,I427&gt;计算结果!B$20),I427&lt;计算结果!B$21),"买","卖")</f>
        <v>买</v>
      </c>
      <c r="K427" s="4" t="str">
        <f t="shared" ca="1" si="19"/>
        <v/>
      </c>
      <c r="L427" s="3">
        <f ca="1">IF(J426="买",E427/E426-1,0)-IF(K427=1,计算结果!B$17,0)</f>
        <v>-9.2538476524439695E-4</v>
      </c>
      <c r="M427" s="2">
        <f t="shared" ca="1" si="20"/>
        <v>1.6615811037705115</v>
      </c>
      <c r="N427" s="3">
        <f ca="1">1-M427/MAX(M$2:M427)</f>
        <v>9.2538476524428592E-4</v>
      </c>
    </row>
    <row r="428" spans="1:14" x14ac:dyDescent="0.15">
      <c r="A428" s="1">
        <v>39002</v>
      </c>
      <c r="B428">
        <v>1436.2</v>
      </c>
      <c r="C428">
        <v>1438.8</v>
      </c>
      <c r="D428">
        <v>1423.63</v>
      </c>
      <c r="E428" s="2">
        <v>1426.5</v>
      </c>
      <c r="F428" s="19">
        <v>21048270848</v>
      </c>
      <c r="G428" s="3">
        <f t="shared" si="18"/>
        <v>-6.5533355154571149E-3</v>
      </c>
      <c r="H428" s="3">
        <f>1-E428/MAX(E$2:E428)</f>
        <v>7.4726559238540435E-3</v>
      </c>
      <c r="I428" s="3">
        <f ca="1">IFERROR(E428/AVERAGE(OFFSET(E428,0,0,-计算结果!B$18,1))-1,E428/AVERAGE(OFFSET(E428,0,0,-ROW(),1))-1)</f>
        <v>3.0859543430031833E-2</v>
      </c>
      <c r="J428" s="4" t="str">
        <f ca="1">IF(OR(AND(I428&lt;计算结果!B$19,I428&gt;计算结果!B$20),I428&lt;计算结果!B$21),"买","卖")</f>
        <v>买</v>
      </c>
      <c r="K428" s="4" t="str">
        <f t="shared" ca="1" si="19"/>
        <v/>
      </c>
      <c r="L428" s="3">
        <f ca="1">IF(J427="买",E428/E427-1,0)-IF(K428=1,计算结果!B$17,0)</f>
        <v>-6.5533355154571149E-3</v>
      </c>
      <c r="M428" s="2">
        <f t="shared" ca="1" si="20"/>
        <v>1.6506922053113597</v>
      </c>
      <c r="N428" s="3">
        <f ca="1">1-M428/MAX(M$2:M428)</f>
        <v>7.4726559238539325E-3</v>
      </c>
    </row>
    <row r="429" spans="1:14" x14ac:dyDescent="0.15">
      <c r="A429" s="1">
        <v>39003</v>
      </c>
      <c r="B429">
        <v>1424.3</v>
      </c>
      <c r="C429">
        <v>1436.1</v>
      </c>
      <c r="D429">
        <v>1420.96</v>
      </c>
      <c r="E429" s="2">
        <v>1430.88</v>
      </c>
      <c r="F429" s="19">
        <v>16770803712</v>
      </c>
      <c r="G429" s="3">
        <f t="shared" si="18"/>
        <v>3.0704521556257358E-3</v>
      </c>
      <c r="H429" s="3">
        <f>1-E429/MAX(E$2:E429)</f>
        <v>4.4251482007179321E-3</v>
      </c>
      <c r="I429" s="3">
        <f ca="1">IFERROR(E429/AVERAGE(OFFSET(E429,0,0,-计算结果!B$18,1))-1,E429/AVERAGE(OFFSET(E429,0,0,-ROW(),1))-1)</f>
        <v>3.0580699579618287E-2</v>
      </c>
      <c r="J429" s="4" t="str">
        <f ca="1">IF(OR(AND(I429&lt;计算结果!B$19,I429&gt;计算结果!B$20),I429&lt;计算结果!B$21),"买","卖")</f>
        <v>买</v>
      </c>
      <c r="K429" s="4" t="str">
        <f t="shared" ca="1" si="19"/>
        <v/>
      </c>
      <c r="L429" s="3">
        <f ca="1">IF(J428="买",E429/E428-1,0)-IF(K429=1,计算结果!B$17,0)</f>
        <v>3.0704521556257358E-3</v>
      </c>
      <c r="M429" s="2">
        <f t="shared" ca="1" si="20"/>
        <v>1.6557605767514325</v>
      </c>
      <c r="N429" s="3">
        <f ca="1">1-M429/MAX(M$2:M429)</f>
        <v>4.4251482007179321E-3</v>
      </c>
    </row>
    <row r="430" spans="1:14" x14ac:dyDescent="0.15">
      <c r="A430" s="1">
        <v>39006</v>
      </c>
      <c r="B430">
        <v>1432.31</v>
      </c>
      <c r="C430">
        <v>1434.53</v>
      </c>
      <c r="D430">
        <v>1415.49</v>
      </c>
      <c r="E430" s="2">
        <v>1418.52</v>
      </c>
      <c r="F430" s="19">
        <v>17341290496</v>
      </c>
      <c r="G430" s="3">
        <f t="shared" si="18"/>
        <v>-8.6380409258638435E-3</v>
      </c>
      <c r="H430" s="3">
        <f>1-E430/MAX(E$2:E430)</f>
        <v>1.3024964515321091E-2</v>
      </c>
      <c r="I430" s="3">
        <f ca="1">IFERROR(E430/AVERAGE(OFFSET(E430,0,0,-计算结果!B$18,1))-1,E430/AVERAGE(OFFSET(E430,0,0,-ROW(),1))-1)</f>
        <v>1.8413183624092611E-2</v>
      </c>
      <c r="J430" s="4" t="str">
        <f ca="1">IF(OR(AND(I430&lt;计算结果!B$19,I430&gt;计算结果!B$20),I430&lt;计算结果!B$21),"买","卖")</f>
        <v>买</v>
      </c>
      <c r="K430" s="4" t="str">
        <f t="shared" ca="1" si="19"/>
        <v/>
      </c>
      <c r="L430" s="3">
        <f ca="1">IF(J429="买",E430/E429-1,0)-IF(K430=1,计算结果!B$17,0)</f>
        <v>-8.6380409258638435E-3</v>
      </c>
      <c r="M430" s="2">
        <f t="shared" ca="1" si="20"/>
        <v>1.6414580491260218</v>
      </c>
      <c r="N430" s="3">
        <f ca="1">1-M430/MAX(M$2:M430)</f>
        <v>1.3024964515320869E-2</v>
      </c>
    </row>
    <row r="431" spans="1:14" x14ac:dyDescent="0.15">
      <c r="A431" s="1">
        <v>39007</v>
      </c>
      <c r="B431">
        <v>1416.95</v>
      </c>
      <c r="C431">
        <v>1426.29</v>
      </c>
      <c r="D431">
        <v>1410.67</v>
      </c>
      <c r="E431" s="2">
        <v>1414.45</v>
      </c>
      <c r="F431" s="19">
        <v>15151116288</v>
      </c>
      <c r="G431" s="3">
        <f t="shared" si="18"/>
        <v>-2.8691876039815822E-3</v>
      </c>
      <c r="H431" s="3">
        <f>1-E431/MAX(E$2:E431)</f>
        <v>1.5856781052572932E-2</v>
      </c>
      <c r="I431" s="3">
        <f ca="1">IFERROR(E431/AVERAGE(OFFSET(E431,0,0,-计算结果!B$18,1))-1,E431/AVERAGE(OFFSET(E431,0,0,-ROW(),1))-1)</f>
        <v>1.2415360658631913E-2</v>
      </c>
      <c r="J431" s="4" t="str">
        <f ca="1">IF(OR(AND(I431&lt;计算结果!B$19,I431&gt;计算结果!B$20),I431&lt;计算结果!B$21),"买","卖")</f>
        <v>买</v>
      </c>
      <c r="K431" s="4" t="str">
        <f t="shared" ca="1" si="19"/>
        <v/>
      </c>
      <c r="L431" s="3">
        <f ca="1">IF(J430="买",E431/E430-1,0)-IF(K431=1,计算结果!B$17,0)</f>
        <v>-2.8691876039815822E-3</v>
      </c>
      <c r="M431" s="2">
        <f t="shared" ca="1" si="20"/>
        <v>1.6367483980390136</v>
      </c>
      <c r="N431" s="3">
        <f ca="1">1-M431/MAX(M$2:M431)</f>
        <v>1.5856781052572821E-2</v>
      </c>
    </row>
    <row r="432" spans="1:14" x14ac:dyDescent="0.15">
      <c r="A432" s="1">
        <v>39008</v>
      </c>
      <c r="B432">
        <v>1413.91</v>
      </c>
      <c r="C432">
        <v>1437.59</v>
      </c>
      <c r="D432">
        <v>1413.55</v>
      </c>
      <c r="E432" s="2">
        <v>1437.59</v>
      </c>
      <c r="F432" s="19">
        <v>15015405568</v>
      </c>
      <c r="G432" s="3">
        <f t="shared" si="18"/>
        <v>1.6359715790589924E-2</v>
      </c>
      <c r="H432" s="3">
        <f>1-E432/MAX(E$2:E432)</f>
        <v>0</v>
      </c>
      <c r="I432" s="3">
        <f ca="1">IFERROR(E432/AVERAGE(OFFSET(E432,0,0,-计算结果!B$18,1))-1,E432/AVERAGE(OFFSET(E432,0,0,-ROW(),1))-1)</f>
        <v>2.5907549215700376E-2</v>
      </c>
      <c r="J432" s="4" t="str">
        <f ca="1">IF(OR(AND(I432&lt;计算结果!B$19,I432&gt;计算结果!B$20),I432&lt;计算结果!B$21),"买","卖")</f>
        <v>买</v>
      </c>
      <c r="K432" s="4" t="str">
        <f t="shared" ca="1" si="19"/>
        <v/>
      </c>
      <c r="L432" s="3">
        <f ca="1">IF(J431="买",E432/E431-1,0)-IF(K432=1,计算结果!B$17,0)</f>
        <v>1.6359715790589924E-2</v>
      </c>
      <c r="M432" s="2">
        <f t="shared" ca="1" si="20"/>
        <v>1.6635251366516353</v>
      </c>
      <c r="N432" s="3">
        <f ca="1">1-M432/MAX(M$2:M432)</f>
        <v>0</v>
      </c>
    </row>
    <row r="433" spans="1:14" x14ac:dyDescent="0.15">
      <c r="A433" s="1">
        <v>39009</v>
      </c>
      <c r="B433">
        <v>1438.84</v>
      </c>
      <c r="C433">
        <v>1445.62</v>
      </c>
      <c r="D433">
        <v>1433.94</v>
      </c>
      <c r="E433" s="2">
        <v>1439.38</v>
      </c>
      <c r="F433" s="19">
        <v>14441181184</v>
      </c>
      <c r="G433" s="3">
        <f t="shared" si="18"/>
        <v>1.2451394347485767E-3</v>
      </c>
      <c r="H433" s="3">
        <f>1-E433/MAX(E$2:E433)</f>
        <v>0</v>
      </c>
      <c r="I433" s="3">
        <f ca="1">IFERROR(E433/AVERAGE(OFFSET(E433,0,0,-计算结果!B$18,1))-1,E433/AVERAGE(OFFSET(E433,0,0,-ROW(),1))-1)</f>
        <v>2.4592507524626273E-2</v>
      </c>
      <c r="J433" s="4" t="str">
        <f ca="1">IF(OR(AND(I433&lt;计算结果!B$19,I433&gt;计算结果!B$20),I433&lt;计算结果!B$21),"买","卖")</f>
        <v>买</v>
      </c>
      <c r="K433" s="4" t="str">
        <f t="shared" ca="1" si="19"/>
        <v/>
      </c>
      <c r="L433" s="3">
        <f ca="1">IF(J432="买",E433/E432-1,0)-IF(K433=1,计算结果!B$17,0)</f>
        <v>1.2451394347485767E-3</v>
      </c>
      <c r="M433" s="2">
        <f t="shared" ca="1" si="20"/>
        <v>1.6655964573999757</v>
      </c>
      <c r="N433" s="3">
        <f ca="1">1-M433/MAX(M$2:M433)</f>
        <v>0</v>
      </c>
    </row>
    <row r="434" spans="1:14" x14ac:dyDescent="0.15">
      <c r="A434" s="1">
        <v>39010</v>
      </c>
      <c r="B434">
        <v>1440.67</v>
      </c>
      <c r="C434">
        <v>1447.95</v>
      </c>
      <c r="D434">
        <v>1436.65</v>
      </c>
      <c r="E434" s="2">
        <v>1440.18</v>
      </c>
      <c r="F434" s="19">
        <v>16526648320</v>
      </c>
      <c r="G434" s="3">
        <f t="shared" si="18"/>
        <v>5.5579485611856327E-4</v>
      </c>
      <c r="H434" s="3">
        <f>1-E434/MAX(E$2:E434)</f>
        <v>0</v>
      </c>
      <c r="I434" s="3">
        <f ca="1">IFERROR(E434/AVERAGE(OFFSET(E434,0,0,-计算结果!B$18,1))-1,E434/AVERAGE(OFFSET(E434,0,0,-ROW(),1))-1)</f>
        <v>2.2659814019103219E-2</v>
      </c>
      <c r="J434" s="4" t="str">
        <f ca="1">IF(OR(AND(I434&lt;计算结果!B$19,I434&gt;计算结果!B$20),I434&lt;计算结果!B$21),"买","卖")</f>
        <v>买</v>
      </c>
      <c r="K434" s="4" t="str">
        <f t="shared" ca="1" si="19"/>
        <v/>
      </c>
      <c r="L434" s="3">
        <f ca="1">IF(J433="买",E434/E433-1,0)-IF(K434=1,计算结果!B$17,0)</f>
        <v>5.5579485611856327E-4</v>
      </c>
      <c r="M434" s="2">
        <f t="shared" ca="1" si="20"/>
        <v>1.666522187343368</v>
      </c>
      <c r="N434" s="3">
        <f ca="1">1-M434/MAX(M$2:M434)</f>
        <v>0</v>
      </c>
    </row>
    <row r="435" spans="1:14" x14ac:dyDescent="0.15">
      <c r="A435" s="1">
        <v>39013</v>
      </c>
      <c r="B435">
        <v>1439.54</v>
      </c>
      <c r="C435">
        <v>1444.92</v>
      </c>
      <c r="D435">
        <v>1403.01</v>
      </c>
      <c r="E435" s="2">
        <v>1408.71</v>
      </c>
      <c r="F435" s="19">
        <v>17710776320</v>
      </c>
      <c r="G435" s="3">
        <f t="shared" si="18"/>
        <v>-2.1851435237262073E-2</v>
      </c>
      <c r="H435" s="3">
        <f>1-E435/MAX(E$2:E435)</f>
        <v>2.1851435237262073E-2</v>
      </c>
      <c r="I435" s="3">
        <f ca="1">IFERROR(E435/AVERAGE(OFFSET(E435,0,0,-计算结果!B$18,1))-1,E435/AVERAGE(OFFSET(E435,0,0,-ROW(),1))-1)</f>
        <v>-8.7907013214416629E-4</v>
      </c>
      <c r="J435" s="4" t="str">
        <f ca="1">IF(OR(AND(I435&lt;计算结果!B$19,I435&gt;计算结果!B$20),I435&lt;计算结果!B$21),"买","卖")</f>
        <v>卖</v>
      </c>
      <c r="K435" s="4">
        <f t="shared" ca="1" si="19"/>
        <v>1</v>
      </c>
      <c r="L435" s="3">
        <f ca="1">IF(J434="买",E435/E434-1,0)-IF(K435=1,计算结果!B$17,0)</f>
        <v>-2.1851435237262073E-2</v>
      </c>
      <c r="M435" s="2">
        <f t="shared" ca="1" si="20"/>
        <v>1.630106285695174</v>
      </c>
      <c r="N435" s="3">
        <f ca="1">1-M435/MAX(M$2:M435)</f>
        <v>2.1851435237262073E-2</v>
      </c>
    </row>
    <row r="436" spans="1:14" x14ac:dyDescent="0.15">
      <c r="A436" s="1">
        <v>39014</v>
      </c>
      <c r="B436">
        <v>1408.58</v>
      </c>
      <c r="C436">
        <v>1440.05</v>
      </c>
      <c r="D436">
        <v>1408.58</v>
      </c>
      <c r="E436" s="2">
        <v>1440.05</v>
      </c>
      <c r="F436" s="19">
        <v>16151232512</v>
      </c>
      <c r="G436" s="3">
        <f t="shared" si="18"/>
        <v>2.224730427128363E-2</v>
      </c>
      <c r="H436" s="3">
        <f>1-E436/MAX(E$2:E436)</f>
        <v>9.0266494466084701E-5</v>
      </c>
      <c r="I436" s="3">
        <f ca="1">IFERROR(E436/AVERAGE(OFFSET(E436,0,0,-计算结果!B$18,1))-1,E436/AVERAGE(OFFSET(E436,0,0,-ROW(),1))-1)</f>
        <v>1.9233030182326916E-2</v>
      </c>
      <c r="J436" s="4" t="str">
        <f ca="1">IF(OR(AND(I436&lt;计算结果!B$19,I436&gt;计算结果!B$20),I436&lt;计算结果!B$21),"买","卖")</f>
        <v>买</v>
      </c>
      <c r="K436" s="4">
        <f t="shared" ca="1" si="19"/>
        <v>1</v>
      </c>
      <c r="L436" s="3">
        <f ca="1">IF(J435="买",E436/E435-1,0)-IF(K436=1,计算结果!B$17,0)</f>
        <v>0</v>
      </c>
      <c r="M436" s="2">
        <f t="shared" ca="1" si="20"/>
        <v>1.630106285695174</v>
      </c>
      <c r="N436" s="3">
        <f ca="1">1-M436/MAX(M$2:M436)</f>
        <v>2.1851435237262073E-2</v>
      </c>
    </row>
    <row r="437" spans="1:14" x14ac:dyDescent="0.15">
      <c r="A437" s="1">
        <v>39015</v>
      </c>
      <c r="B437">
        <v>1443.11</v>
      </c>
      <c r="C437">
        <v>1459.73</v>
      </c>
      <c r="D437">
        <v>1434.81</v>
      </c>
      <c r="E437" s="2">
        <v>1446.82</v>
      </c>
      <c r="F437" s="19">
        <v>21177151488</v>
      </c>
      <c r="G437" s="3">
        <f t="shared" si="18"/>
        <v>4.7012256518870199E-3</v>
      </c>
      <c r="H437" s="3">
        <f>1-E437/MAX(E$2:E437)</f>
        <v>0</v>
      </c>
      <c r="I437" s="3">
        <f ca="1">IFERROR(E437/AVERAGE(OFFSET(E437,0,0,-计算结果!B$18,1))-1,E437/AVERAGE(OFFSET(E437,0,0,-ROW(),1))-1)</f>
        <v>2.1134939424570565E-2</v>
      </c>
      <c r="J437" s="4" t="str">
        <f ca="1">IF(OR(AND(I437&lt;计算结果!B$19,I437&gt;计算结果!B$20),I437&lt;计算结果!B$21),"买","卖")</f>
        <v>买</v>
      </c>
      <c r="K437" s="4" t="str">
        <f t="shared" ca="1" si="19"/>
        <v/>
      </c>
      <c r="L437" s="3">
        <f ca="1">IF(J436="买",E437/E436-1,0)-IF(K437=1,计算结果!B$17,0)</f>
        <v>4.7012256518870199E-3</v>
      </c>
      <c r="M437" s="2">
        <f t="shared" ca="1" si="20"/>
        <v>1.6377697831807865</v>
      </c>
      <c r="N437" s="3">
        <f ca="1">1-M437/MAX(M$2:M437)</f>
        <v>1.7252938113243022E-2</v>
      </c>
    </row>
    <row r="438" spans="1:14" x14ac:dyDescent="0.15">
      <c r="A438" s="1">
        <v>39016</v>
      </c>
      <c r="B438">
        <v>1447.09</v>
      </c>
      <c r="C438">
        <v>1457.37</v>
      </c>
      <c r="D438">
        <v>1435.28</v>
      </c>
      <c r="E438" s="2">
        <v>1456.09</v>
      </c>
      <c r="F438" s="19">
        <v>21300293632</v>
      </c>
      <c r="G438" s="3">
        <f t="shared" si="18"/>
        <v>6.4071550020043944E-3</v>
      </c>
      <c r="H438" s="3">
        <f>1-E438/MAX(E$2:E438)</f>
        <v>0</v>
      </c>
      <c r="I438" s="3">
        <f ca="1">IFERROR(E438/AVERAGE(OFFSET(E438,0,0,-计算结果!B$18,1))-1,E438/AVERAGE(OFFSET(E438,0,0,-ROW(),1))-1)</f>
        <v>2.431623652707593E-2</v>
      </c>
      <c r="J438" s="4" t="str">
        <f ca="1">IF(OR(AND(I438&lt;计算结果!B$19,I438&gt;计算结果!B$20),I438&lt;计算结果!B$21),"买","卖")</f>
        <v>买</v>
      </c>
      <c r="K438" s="4" t="str">
        <f t="shared" ca="1" si="19"/>
        <v/>
      </c>
      <c r="L438" s="3">
        <f ca="1">IF(J437="买",E438/E437-1,0)-IF(K438=1,计算结果!B$17,0)</f>
        <v>6.4071550020043944E-3</v>
      </c>
      <c r="M438" s="2">
        <f t="shared" ca="1" si="20"/>
        <v>1.6482632280392249</v>
      </c>
      <c r="N438" s="3">
        <f ca="1">1-M438/MAX(M$2:M438)</f>
        <v>1.0956325359970154E-2</v>
      </c>
    </row>
    <row r="439" spans="1:14" x14ac:dyDescent="0.15">
      <c r="A439" s="1">
        <v>39017</v>
      </c>
      <c r="B439">
        <v>1455.98</v>
      </c>
      <c r="C439">
        <v>1460.45</v>
      </c>
      <c r="D439">
        <v>1433.35</v>
      </c>
      <c r="E439" s="2">
        <v>1439.05</v>
      </c>
      <c r="F439" s="19">
        <v>21496188928</v>
      </c>
      <c r="G439" s="3">
        <f t="shared" si="18"/>
        <v>-1.1702573329945287E-2</v>
      </c>
      <c r="H439" s="3">
        <f>1-E439/MAX(E$2:E439)</f>
        <v>1.1702573329945287E-2</v>
      </c>
      <c r="I439" s="3">
        <f ca="1">IFERROR(E439/AVERAGE(OFFSET(E439,0,0,-计算结果!B$18,1))-1,E439/AVERAGE(OFFSET(E439,0,0,-ROW(),1))-1)</f>
        <v>9.1188418015157868E-3</v>
      </c>
      <c r="J439" s="4" t="str">
        <f ca="1">IF(OR(AND(I439&lt;计算结果!B$19,I439&gt;计算结果!B$20),I439&lt;计算结果!B$21),"买","卖")</f>
        <v>买</v>
      </c>
      <c r="K439" s="4" t="str">
        <f t="shared" ca="1" si="19"/>
        <v/>
      </c>
      <c r="L439" s="3">
        <f ca="1">IF(J438="买",E439/E438-1,0)-IF(K439=1,计算结果!B$17,0)</f>
        <v>-1.1702573329945287E-2</v>
      </c>
      <c r="M439" s="2">
        <f t="shared" ca="1" si="20"/>
        <v>1.6289743067460436</v>
      </c>
      <c r="N439" s="3">
        <f ca="1">1-M439/MAX(M$2:M439)</f>
        <v>2.2530681488963644E-2</v>
      </c>
    </row>
    <row r="440" spans="1:14" x14ac:dyDescent="0.15">
      <c r="A440" s="1">
        <v>39020</v>
      </c>
      <c r="B440">
        <v>1436.66</v>
      </c>
      <c r="C440">
        <v>1446.24</v>
      </c>
      <c r="D440">
        <v>1428.33</v>
      </c>
      <c r="E440" s="2">
        <v>1446.24</v>
      </c>
      <c r="F440" s="19">
        <v>19874455552</v>
      </c>
      <c r="G440" s="3">
        <f t="shared" si="18"/>
        <v>4.9963517598416995E-3</v>
      </c>
      <c r="H440" s="3">
        <f>1-E440/MAX(E$2:E440)</f>
        <v>6.7646917429553532E-3</v>
      </c>
      <c r="I440" s="3">
        <f ca="1">IFERROR(E440/AVERAGE(OFFSET(E440,0,0,-计算结果!B$18,1))-1,E440/AVERAGE(OFFSET(E440,0,0,-ROW(),1))-1)</f>
        <v>1.1201466752382538E-2</v>
      </c>
      <c r="J440" s="4" t="str">
        <f ca="1">IF(OR(AND(I440&lt;计算结果!B$19,I440&gt;计算结果!B$20),I440&lt;计算结果!B$21),"买","卖")</f>
        <v>买</v>
      </c>
      <c r="K440" s="4" t="str">
        <f t="shared" ca="1" si="19"/>
        <v/>
      </c>
      <c r="L440" s="3">
        <f ca="1">IF(J439="买",E440/E439-1,0)-IF(K440=1,计算结果!B$17,0)</f>
        <v>4.9963517598416995E-3</v>
      </c>
      <c r="M440" s="2">
        <f t="shared" ca="1" si="20"/>
        <v>1.6371132353902911</v>
      </c>
      <c r="N440" s="3">
        <f ca="1">1-M440/MAX(M$2:M440)</f>
        <v>1.7646900939229715E-2</v>
      </c>
    </row>
    <row r="441" spans="1:14" x14ac:dyDescent="0.15">
      <c r="A441" s="1">
        <v>39021</v>
      </c>
      <c r="B441">
        <v>1447.06</v>
      </c>
      <c r="C441">
        <v>1464.48</v>
      </c>
      <c r="D441">
        <v>1447.06</v>
      </c>
      <c r="E441" s="2">
        <v>1464.47</v>
      </c>
      <c r="F441" s="19">
        <v>21463617536</v>
      </c>
      <c r="G441" s="3">
        <f t="shared" si="18"/>
        <v>1.2605100121694912E-2</v>
      </c>
      <c r="H441" s="3">
        <f>1-E441/MAX(E$2:E441)</f>
        <v>0</v>
      </c>
      <c r="I441" s="3">
        <f ca="1">IFERROR(E441/AVERAGE(OFFSET(E441,0,0,-计算结果!B$18,1))-1,E441/AVERAGE(OFFSET(E441,0,0,-ROW(),1))-1)</f>
        <v>2.0875691576992983E-2</v>
      </c>
      <c r="J441" s="4" t="str">
        <f ca="1">IF(OR(AND(I441&lt;计算结果!B$19,I441&gt;计算结果!B$20),I441&lt;计算结果!B$21),"买","卖")</f>
        <v>买</v>
      </c>
      <c r="K441" s="4" t="str">
        <f t="shared" ca="1" si="19"/>
        <v/>
      </c>
      <c r="L441" s="3">
        <f ca="1">IF(J440="买",E441/E440-1,0)-IF(K441=1,计算结果!B$17,0)</f>
        <v>1.2605100121694912E-2</v>
      </c>
      <c r="M441" s="2">
        <f t="shared" ca="1" si="20"/>
        <v>1.6577492116329375</v>
      </c>
      <c r="N441" s="3">
        <f ca="1">1-M441/MAX(M$2:M441)</f>
        <v>5.2642417707114975E-3</v>
      </c>
    </row>
    <row r="442" spans="1:14" x14ac:dyDescent="0.15">
      <c r="A442" s="1">
        <v>39022</v>
      </c>
      <c r="B442">
        <v>1465.67</v>
      </c>
      <c r="C442">
        <v>1479.41</v>
      </c>
      <c r="D442">
        <v>1461.32</v>
      </c>
      <c r="E442" s="2">
        <v>1479.41</v>
      </c>
      <c r="F442" s="19">
        <v>23518429184</v>
      </c>
      <c r="G442" s="3">
        <f t="shared" si="18"/>
        <v>1.0201642915184328E-2</v>
      </c>
      <c r="H442" s="3">
        <f>1-E442/MAX(E$2:E442)</f>
        <v>0</v>
      </c>
      <c r="I442" s="3">
        <f ca="1">IFERROR(E442/AVERAGE(OFFSET(E442,0,0,-计算结果!B$18,1))-1,E442/AVERAGE(OFFSET(E442,0,0,-ROW(),1))-1)</f>
        <v>2.8258260623780895E-2</v>
      </c>
      <c r="J442" s="4" t="str">
        <f ca="1">IF(OR(AND(I442&lt;计算结果!B$19,I442&gt;计算结果!B$20),I442&lt;计算结果!B$21),"买","卖")</f>
        <v>买</v>
      </c>
      <c r="K442" s="4" t="str">
        <f t="shared" ca="1" si="19"/>
        <v/>
      </c>
      <c r="L442" s="3">
        <f ca="1">IF(J441="买",E442/E441-1,0)-IF(K442=1,计算结果!B$17,0)</f>
        <v>1.0201642915184328E-2</v>
      </c>
      <c r="M442" s="2">
        <f t="shared" ca="1" si="20"/>
        <v>1.674660977132945</v>
      </c>
      <c r="N442" s="3">
        <f ca="1">1-M442/MAX(M$2:M442)</f>
        <v>0</v>
      </c>
    </row>
    <row r="443" spans="1:14" x14ac:dyDescent="0.15">
      <c r="A443" s="1">
        <v>39023</v>
      </c>
      <c r="B443">
        <v>1480.55</v>
      </c>
      <c r="C443">
        <v>1480.55</v>
      </c>
      <c r="D443">
        <v>1464.6</v>
      </c>
      <c r="E443" s="2">
        <v>1479.66</v>
      </c>
      <c r="F443" s="19">
        <v>24757962752</v>
      </c>
      <c r="G443" s="3">
        <f t="shared" si="18"/>
        <v>1.6898628507311386E-4</v>
      </c>
      <c r="H443" s="3">
        <f>1-E443/MAX(E$2:E443)</f>
        <v>0</v>
      </c>
      <c r="I443" s="3">
        <f ca="1">IFERROR(E443/AVERAGE(OFFSET(E443,0,0,-计算结果!B$18,1))-1,E443/AVERAGE(OFFSET(E443,0,0,-ROW(),1))-1)</f>
        <v>2.67039047999027E-2</v>
      </c>
      <c r="J443" s="4" t="str">
        <f ca="1">IF(OR(AND(I443&lt;计算结果!B$19,I443&gt;计算结果!B$20),I443&lt;计算结果!B$21),"买","卖")</f>
        <v>买</v>
      </c>
      <c r="K443" s="4" t="str">
        <f t="shared" ca="1" si="19"/>
        <v/>
      </c>
      <c r="L443" s="3">
        <f ca="1">IF(J442="买",E443/E442-1,0)-IF(K443=1,计算结果!B$17,0)</f>
        <v>1.6898628507311386E-4</v>
      </c>
      <c r="M443" s="2">
        <f t="shared" ca="1" si="20"/>
        <v>1.6749439718702277</v>
      </c>
      <c r="N443" s="3">
        <f ca="1">1-M443/MAX(M$2:M443)</f>
        <v>0</v>
      </c>
    </row>
    <row r="444" spans="1:14" x14ac:dyDescent="0.15">
      <c r="A444" s="1">
        <v>39024</v>
      </c>
      <c r="B444">
        <v>1481.58</v>
      </c>
      <c r="C444">
        <v>1497.47</v>
      </c>
      <c r="D444">
        <v>1480.77</v>
      </c>
      <c r="E444" s="2">
        <v>1488.29</v>
      </c>
      <c r="F444" s="19">
        <v>23319283712</v>
      </c>
      <c r="G444" s="3">
        <f t="shared" si="18"/>
        <v>5.8324209615721045E-3</v>
      </c>
      <c r="H444" s="3">
        <f>1-E444/MAX(E$2:E444)</f>
        <v>0</v>
      </c>
      <c r="I444" s="3">
        <f ca="1">IFERROR(E444/AVERAGE(OFFSET(E444,0,0,-计算结果!B$18,1))-1,E444/AVERAGE(OFFSET(E444,0,0,-ROW(),1))-1)</f>
        <v>3.0663814528973932E-2</v>
      </c>
      <c r="J444" s="4" t="str">
        <f ca="1">IF(OR(AND(I444&lt;计算结果!B$19,I444&gt;计算结果!B$20),I444&lt;计算结果!B$21),"买","卖")</f>
        <v>买</v>
      </c>
      <c r="K444" s="4" t="str">
        <f t="shared" ca="1" si="19"/>
        <v/>
      </c>
      <c r="L444" s="3">
        <f ca="1">IF(J443="买",E444/E443-1,0)-IF(K444=1,计算结果!B$17,0)</f>
        <v>5.8324209615721045E-3</v>
      </c>
      <c r="M444" s="2">
        <f t="shared" ca="1" si="20"/>
        <v>1.6847129502012224</v>
      </c>
      <c r="N444" s="3">
        <f ca="1">1-M444/MAX(M$2:M444)</f>
        <v>0</v>
      </c>
    </row>
    <row r="445" spans="1:14" x14ac:dyDescent="0.15">
      <c r="A445" s="1">
        <v>39027</v>
      </c>
      <c r="B445">
        <v>1477.44</v>
      </c>
      <c r="C445">
        <v>1507.97</v>
      </c>
      <c r="D445">
        <v>1472</v>
      </c>
      <c r="E445" s="2">
        <v>1507.89</v>
      </c>
      <c r="F445" s="19">
        <v>25221679104</v>
      </c>
      <c r="G445" s="3">
        <f t="shared" si="18"/>
        <v>1.3169476378931622E-2</v>
      </c>
      <c r="H445" s="3">
        <f>1-E445/MAX(E$2:E445)</f>
        <v>0</v>
      </c>
      <c r="I445" s="3">
        <f ca="1">IFERROR(E445/AVERAGE(OFFSET(E445,0,0,-计算结果!B$18,1))-1,E445/AVERAGE(OFFSET(E445,0,0,-ROW(),1))-1)</f>
        <v>4.1353305571094179E-2</v>
      </c>
      <c r="J445" s="4" t="str">
        <f ca="1">IF(OR(AND(I445&lt;计算结果!B$19,I445&gt;计算结果!B$20),I445&lt;计算结果!B$21),"买","卖")</f>
        <v>买</v>
      </c>
      <c r="K445" s="4" t="str">
        <f t="shared" ca="1" si="19"/>
        <v/>
      </c>
      <c r="L445" s="3">
        <f ca="1">IF(J444="买",E445/E444-1,0)-IF(K445=1,计算结果!B$17,0)</f>
        <v>1.3169476378931622E-2</v>
      </c>
      <c r="M445" s="2">
        <f t="shared" ca="1" si="20"/>
        <v>1.7068997376041775</v>
      </c>
      <c r="N445" s="3">
        <f ca="1">1-M445/MAX(M$2:M445)</f>
        <v>0</v>
      </c>
    </row>
    <row r="446" spans="1:14" x14ac:dyDescent="0.15">
      <c r="A446" s="1">
        <v>39028</v>
      </c>
      <c r="B446">
        <v>1512.65</v>
      </c>
      <c r="C446">
        <v>1516.8</v>
      </c>
      <c r="D446">
        <v>1491.33</v>
      </c>
      <c r="E446" s="2">
        <v>1516.1</v>
      </c>
      <c r="F446" s="19">
        <v>27894550528</v>
      </c>
      <c r="G446" s="3">
        <f t="shared" si="18"/>
        <v>5.4446942416221944E-3</v>
      </c>
      <c r="H446" s="3">
        <f>1-E446/MAX(E$2:E446)</f>
        <v>0</v>
      </c>
      <c r="I446" s="3">
        <f ca="1">IFERROR(E446/AVERAGE(OFFSET(E446,0,0,-计算结果!B$18,1))-1,E446/AVERAGE(OFFSET(E446,0,0,-ROW(),1))-1)</f>
        <v>4.3436168691485477E-2</v>
      </c>
      <c r="J446" s="4" t="str">
        <f ca="1">IF(OR(AND(I446&lt;计算结果!B$19,I446&gt;计算结果!B$20),I446&lt;计算结果!B$21),"买","卖")</f>
        <v>买</v>
      </c>
      <c r="K446" s="4" t="str">
        <f t="shared" ca="1" si="19"/>
        <v/>
      </c>
      <c r="L446" s="3">
        <f ca="1">IF(J445="买",E446/E445-1,0)-IF(K446=1,计算结果!B$17,0)</f>
        <v>5.4446942416221944E-3</v>
      </c>
      <c r="M446" s="2">
        <f t="shared" ca="1" si="20"/>
        <v>1.7161932847765373</v>
      </c>
      <c r="N446" s="3">
        <f ca="1">1-M446/MAX(M$2:M446)</f>
        <v>0</v>
      </c>
    </row>
    <row r="447" spans="1:14" x14ac:dyDescent="0.15">
      <c r="A447" s="1">
        <v>39029</v>
      </c>
      <c r="B447">
        <v>1512.36</v>
      </c>
      <c r="C447">
        <v>1513.04</v>
      </c>
      <c r="D447">
        <v>1497.01</v>
      </c>
      <c r="E447" s="2">
        <v>1498.17</v>
      </c>
      <c r="F447" s="19">
        <v>19140306944</v>
      </c>
      <c r="G447" s="3">
        <f t="shared" si="18"/>
        <v>-1.1826396675680861E-2</v>
      </c>
      <c r="H447" s="3">
        <f>1-E447/MAX(E$2:E447)</f>
        <v>1.1826396675680861E-2</v>
      </c>
      <c r="I447" s="3">
        <f ca="1">IFERROR(E447/AVERAGE(OFFSET(E447,0,0,-计算结果!B$18,1))-1,E447/AVERAGE(OFFSET(E447,0,0,-ROW(),1))-1)</f>
        <v>2.8450021299664785E-2</v>
      </c>
      <c r="J447" s="4" t="str">
        <f ca="1">IF(OR(AND(I447&lt;计算结果!B$19,I447&gt;计算结果!B$20),I447&lt;计算结果!B$21),"买","卖")</f>
        <v>买</v>
      </c>
      <c r="K447" s="4" t="str">
        <f t="shared" ca="1" si="19"/>
        <v/>
      </c>
      <c r="L447" s="3">
        <f ca="1">IF(J446="买",E447/E446-1,0)-IF(K447=1,计算结果!B$17,0)</f>
        <v>-1.1826396675680861E-2</v>
      </c>
      <c r="M447" s="2">
        <f t="shared" ca="1" si="20"/>
        <v>1.6958969022186303</v>
      </c>
      <c r="N447" s="3">
        <f ca="1">1-M447/MAX(M$2:M447)</f>
        <v>1.1826396675680861E-2</v>
      </c>
    </row>
    <row r="448" spans="1:14" x14ac:dyDescent="0.15">
      <c r="A448" s="1">
        <v>39030</v>
      </c>
      <c r="B448">
        <v>1491.8</v>
      </c>
      <c r="C448">
        <v>1527.38</v>
      </c>
      <c r="D448">
        <v>1489.2</v>
      </c>
      <c r="E448" s="2">
        <v>1524.71</v>
      </c>
      <c r="F448" s="19">
        <v>22283038720</v>
      </c>
      <c r="G448" s="3">
        <f t="shared" si="18"/>
        <v>1.7714945566924989E-2</v>
      </c>
      <c r="H448" s="3">
        <f>1-E448/MAX(E$2:E448)</f>
        <v>0</v>
      </c>
      <c r="I448" s="3">
        <f ca="1">IFERROR(E448/AVERAGE(OFFSET(E448,0,0,-计算结果!B$18,1))-1,E448/AVERAGE(OFFSET(E448,0,0,-ROW(),1))-1)</f>
        <v>4.244725808914418E-2</v>
      </c>
      <c r="J448" s="4" t="str">
        <f ca="1">IF(OR(AND(I448&lt;计算结果!B$19,I448&gt;计算结果!B$20),I448&lt;计算结果!B$21),"买","卖")</f>
        <v>买</v>
      </c>
      <c r="K448" s="4" t="str">
        <f t="shared" ca="1" si="19"/>
        <v/>
      </c>
      <c r="L448" s="3">
        <f ca="1">IF(J447="买",E448/E447-1,0)-IF(K448=1,计算结果!B$17,0)</f>
        <v>1.7714945566924989E-2</v>
      </c>
      <c r="M448" s="2">
        <f t="shared" ca="1" si="20"/>
        <v>1.72593962352855</v>
      </c>
      <c r="N448" s="3">
        <f ca="1">1-M448/MAX(M$2:M448)</f>
        <v>0</v>
      </c>
    </row>
    <row r="449" spans="1:14" x14ac:dyDescent="0.15">
      <c r="A449" s="1">
        <v>39031</v>
      </c>
      <c r="B449">
        <v>1525.23</v>
      </c>
      <c r="C449">
        <v>1535.2</v>
      </c>
      <c r="D449">
        <v>1493.2</v>
      </c>
      <c r="E449" s="2">
        <v>1504.06</v>
      </c>
      <c r="F449" s="19">
        <v>31931185152</v>
      </c>
      <c r="G449" s="3">
        <f t="shared" si="18"/>
        <v>-1.3543559103042613E-2</v>
      </c>
      <c r="H449" s="3">
        <f>1-E449/MAX(E$2:E449)</f>
        <v>1.3543559103042613E-2</v>
      </c>
      <c r="I449" s="3">
        <f ca="1">IFERROR(E449/AVERAGE(OFFSET(E449,0,0,-计算结果!B$18,1))-1,E449/AVERAGE(OFFSET(E449,0,0,-ROW(),1))-1)</f>
        <v>2.4840565895959621E-2</v>
      </c>
      <c r="J449" s="4" t="str">
        <f ca="1">IF(OR(AND(I449&lt;计算结果!B$19,I449&gt;计算结果!B$20),I449&lt;计算结果!B$21),"买","卖")</f>
        <v>买</v>
      </c>
      <c r="K449" s="4" t="str">
        <f t="shared" ca="1" si="19"/>
        <v/>
      </c>
      <c r="L449" s="3">
        <f ca="1">IF(J448="买",E449/E448-1,0)-IF(K449=1,计算结果!B$17,0)</f>
        <v>-1.3543559103042613E-2</v>
      </c>
      <c r="M449" s="2">
        <f t="shared" ca="1" si="20"/>
        <v>1.7025642582290079</v>
      </c>
      <c r="N449" s="3">
        <f ca="1">1-M449/MAX(M$2:M449)</f>
        <v>1.3543559103042613E-2</v>
      </c>
    </row>
    <row r="450" spans="1:14" x14ac:dyDescent="0.15">
      <c r="A450" s="1">
        <v>39034</v>
      </c>
      <c r="B450">
        <v>1498.06</v>
      </c>
      <c r="C450">
        <v>1512.95</v>
      </c>
      <c r="D450">
        <v>1465.63</v>
      </c>
      <c r="E450" s="2">
        <v>1475.78</v>
      </c>
      <c r="F450" s="19">
        <v>25176221696</v>
      </c>
      <c r="G450" s="3">
        <f t="shared" si="18"/>
        <v>-1.8802441391965741E-2</v>
      </c>
      <c r="H450" s="3">
        <f>1-E450/MAX(E$2:E450)</f>
        <v>3.2091348518734741E-2</v>
      </c>
      <c r="I450" s="3">
        <f ca="1">IFERROR(E450/AVERAGE(OFFSET(E450,0,0,-计算结果!B$18,1))-1,E450/AVERAGE(OFFSET(E450,0,0,-ROW(),1))-1)</f>
        <v>4.1194387765517426E-3</v>
      </c>
      <c r="J450" s="4" t="str">
        <f ca="1">IF(OR(AND(I450&lt;计算结果!B$19,I450&gt;计算结果!B$20),I450&lt;计算结果!B$21),"买","卖")</f>
        <v>买</v>
      </c>
      <c r="K450" s="4" t="str">
        <f t="shared" ca="1" si="19"/>
        <v/>
      </c>
      <c r="L450" s="3">
        <f ca="1">IF(J449="买",E450/E449-1,0)-IF(K450=1,计算结果!B$17,0)</f>
        <v>-1.8802441391965741E-2</v>
      </c>
      <c r="M450" s="2">
        <f t="shared" ca="1" si="20"/>
        <v>1.6705518935476014</v>
      </c>
      <c r="N450" s="3">
        <f ca="1">1-M450/MAX(M$2:M450)</f>
        <v>3.2091348518734852E-2</v>
      </c>
    </row>
    <row r="451" spans="1:14" x14ac:dyDescent="0.15">
      <c r="A451" s="1">
        <v>39035</v>
      </c>
      <c r="B451">
        <v>1475.44</v>
      </c>
      <c r="C451">
        <v>1493.88</v>
      </c>
      <c r="D451">
        <v>1453.26</v>
      </c>
      <c r="E451" s="2">
        <v>1493.78</v>
      </c>
      <c r="F451" s="19">
        <v>22029307904</v>
      </c>
      <c r="G451" s="3">
        <f t="shared" ref="G451:G514" si="21">E451/E450-1</f>
        <v>1.2196939923294847E-2</v>
      </c>
      <c r="H451" s="3">
        <f>1-E451/MAX(E$2:E451)</f>
        <v>2.028582484538044E-2</v>
      </c>
      <c r="I451" s="3">
        <f ca="1">IFERROR(E451/AVERAGE(OFFSET(E451,0,0,-计算结果!B$18,1))-1,E451/AVERAGE(OFFSET(E451,0,0,-ROW(),1))-1)</f>
        <v>1.4280939709824469E-2</v>
      </c>
      <c r="J451" s="4" t="str">
        <f ca="1">IF(OR(AND(I451&lt;计算结果!B$19,I451&gt;计算结果!B$20),I451&lt;计算结果!B$21),"买","卖")</f>
        <v>买</v>
      </c>
      <c r="K451" s="4" t="str">
        <f t="shared" ca="1" si="19"/>
        <v/>
      </c>
      <c r="L451" s="3">
        <f ca="1">IF(J450="买",E451/E450-1,0)-IF(K451=1,计算结果!B$17,0)</f>
        <v>1.2196939923294847E-2</v>
      </c>
      <c r="M451" s="2">
        <f t="shared" ca="1" si="20"/>
        <v>1.690927514631948</v>
      </c>
      <c r="N451" s="3">
        <f ca="1">1-M451/MAX(M$2:M451)</f>
        <v>2.028582484538044E-2</v>
      </c>
    </row>
    <row r="452" spans="1:14" x14ac:dyDescent="0.15">
      <c r="A452" s="1">
        <v>39036</v>
      </c>
      <c r="B452">
        <v>1494.11</v>
      </c>
      <c r="C452">
        <v>1534.85</v>
      </c>
      <c r="D452">
        <v>1490.87</v>
      </c>
      <c r="E452" s="2">
        <v>1534.76</v>
      </c>
      <c r="F452" s="19">
        <v>26135568384</v>
      </c>
      <c r="G452" s="3">
        <f t="shared" si="21"/>
        <v>2.7433758652545936E-2</v>
      </c>
      <c r="H452" s="3">
        <f>1-E452/MAX(E$2:E452)</f>
        <v>0</v>
      </c>
      <c r="I452" s="3">
        <f ca="1">IFERROR(E452/AVERAGE(OFFSET(E452,0,0,-计算结果!B$18,1))-1,E452/AVERAGE(OFFSET(E452,0,0,-ROW(),1))-1)</f>
        <v>3.8401686360417742E-2</v>
      </c>
      <c r="J452" s="4" t="str">
        <f ca="1">IF(OR(AND(I452&lt;计算结果!B$19,I452&gt;计算结果!B$20),I452&lt;计算结果!B$21),"买","卖")</f>
        <v>买</v>
      </c>
      <c r="K452" s="4" t="str">
        <f t="shared" ref="K452:K515" ca="1" si="22">IF(J451&lt;&gt;J452,1,"")</f>
        <v/>
      </c>
      <c r="L452" s="3">
        <f ca="1">IF(J451="买",E452/E451-1,0)-IF(K452=1,计算结果!B$17,0)</f>
        <v>2.7433758652545936E-2</v>
      </c>
      <c r="M452" s="2">
        <f t="shared" ref="M452:M515" ca="1" si="23">IFERROR(M451*(1+L452),M451)</f>
        <v>1.7373160119673101</v>
      </c>
      <c r="N452" s="3">
        <f ca="1">1-M452/MAX(M$2:M452)</f>
        <v>0</v>
      </c>
    </row>
    <row r="453" spans="1:14" x14ac:dyDescent="0.15">
      <c r="A453" s="1">
        <v>39037</v>
      </c>
      <c r="B453">
        <v>1540.26</v>
      </c>
      <c r="C453">
        <v>1558.41</v>
      </c>
      <c r="D453">
        <v>1531.29</v>
      </c>
      <c r="E453" s="2">
        <v>1533.29</v>
      </c>
      <c r="F453" s="19">
        <v>34127308800</v>
      </c>
      <c r="G453" s="3">
        <f t="shared" si="21"/>
        <v>-9.5780447757309872E-4</v>
      </c>
      <c r="H453" s="3">
        <f>1-E453/MAX(E$2:E453)</f>
        <v>9.5780447757309872E-4</v>
      </c>
      <c r="I453" s="3">
        <f ca="1">IFERROR(E453/AVERAGE(OFFSET(E453,0,0,-计算结果!B$18,1))-1,E453/AVERAGE(OFFSET(E453,0,0,-ROW(),1))-1)</f>
        <v>3.2571827501756578E-2</v>
      </c>
      <c r="J453" s="4" t="str">
        <f ca="1">IF(OR(AND(I453&lt;计算结果!B$19,I453&gt;计算结果!B$20),I453&lt;计算结果!B$21),"买","卖")</f>
        <v>买</v>
      </c>
      <c r="K453" s="4" t="str">
        <f t="shared" ca="1" si="22"/>
        <v/>
      </c>
      <c r="L453" s="3">
        <f ca="1">IF(J452="买",E453/E452-1,0)-IF(K453=1,计算结果!B$17,0)</f>
        <v>-9.5780447757309872E-4</v>
      </c>
      <c r="M453" s="2">
        <f t="shared" ca="1" si="23"/>
        <v>1.7356520029120883</v>
      </c>
      <c r="N453" s="3">
        <f ca="1">1-M453/MAX(M$2:M453)</f>
        <v>9.5780447757309872E-4</v>
      </c>
    </row>
    <row r="454" spans="1:14" x14ac:dyDescent="0.15">
      <c r="A454" s="1">
        <v>39038</v>
      </c>
      <c r="B454">
        <v>1528.01</v>
      </c>
      <c r="C454">
        <v>1562.24</v>
      </c>
      <c r="D454">
        <v>1521.55</v>
      </c>
      <c r="E454" s="2">
        <v>1562.08</v>
      </c>
      <c r="F454" s="19">
        <v>26950445056</v>
      </c>
      <c r="G454" s="3">
        <f t="shared" si="21"/>
        <v>1.8776617600062551E-2</v>
      </c>
      <c r="H454" s="3">
        <f>1-E454/MAX(E$2:E454)</f>
        <v>0</v>
      </c>
      <c r="I454" s="3">
        <f ca="1">IFERROR(E454/AVERAGE(OFFSET(E454,0,0,-计算结果!B$18,1))-1,E454/AVERAGE(OFFSET(E454,0,0,-ROW(),1))-1)</f>
        <v>4.7179118568824396E-2</v>
      </c>
      <c r="J454" s="4" t="str">
        <f ca="1">IF(OR(AND(I454&lt;计算结果!B$19,I454&gt;计算结果!B$20),I454&lt;计算结果!B$21),"买","卖")</f>
        <v>买</v>
      </c>
      <c r="K454" s="4" t="str">
        <f t="shared" ca="1" si="22"/>
        <v/>
      </c>
      <c r="L454" s="3">
        <f ca="1">IF(J453="买",E454/E453-1,0)-IF(K454=1,计算结果!B$17,0)</f>
        <v>1.8776617600062551E-2</v>
      </c>
      <c r="M454" s="2">
        <f t="shared" ca="1" si="23"/>
        <v>1.7682416768575513</v>
      </c>
      <c r="N454" s="3">
        <f ca="1">1-M454/MAX(M$2:M454)</f>
        <v>0</v>
      </c>
    </row>
    <row r="455" spans="1:14" x14ac:dyDescent="0.15">
      <c r="A455" s="1">
        <v>39041</v>
      </c>
      <c r="B455">
        <v>1567.34</v>
      </c>
      <c r="C455">
        <v>1593.19</v>
      </c>
      <c r="D455">
        <v>1567.34</v>
      </c>
      <c r="E455" s="2">
        <v>1593.16</v>
      </c>
      <c r="F455" s="19">
        <v>32990613504</v>
      </c>
      <c r="G455" s="3">
        <f t="shared" si="21"/>
        <v>1.9896548192154251E-2</v>
      </c>
      <c r="H455" s="3">
        <f>1-E455/MAX(E$2:E455)</f>
        <v>0</v>
      </c>
      <c r="I455" s="3">
        <f ca="1">IFERROR(E455/AVERAGE(OFFSET(E455,0,0,-计算结果!B$18,1))-1,E455/AVERAGE(OFFSET(E455,0,0,-ROW(),1))-1)</f>
        <v>6.2225085092819876E-2</v>
      </c>
      <c r="J455" s="4" t="str">
        <f ca="1">IF(OR(AND(I455&lt;计算结果!B$19,I455&gt;计算结果!B$20),I455&lt;计算结果!B$21),"买","卖")</f>
        <v>买</v>
      </c>
      <c r="K455" s="4" t="str">
        <f t="shared" ca="1" si="22"/>
        <v/>
      </c>
      <c r="L455" s="3">
        <f ca="1">IF(J454="买",E455/E454-1,0)-IF(K455=1,计算结果!B$17,0)</f>
        <v>1.9896548192154251E-2</v>
      </c>
      <c r="M455" s="2">
        <f t="shared" ca="1" si="23"/>
        <v>1.8034235825965232</v>
      </c>
      <c r="N455" s="3">
        <f ca="1">1-M455/MAX(M$2:M455)</f>
        <v>0</v>
      </c>
    </row>
    <row r="456" spans="1:14" x14ac:dyDescent="0.15">
      <c r="A456" s="1">
        <v>39042</v>
      </c>
      <c r="B456">
        <v>1591.47</v>
      </c>
      <c r="C456">
        <v>1612.46</v>
      </c>
      <c r="D456">
        <v>1568.95</v>
      </c>
      <c r="E456" s="2">
        <v>1612.25</v>
      </c>
      <c r="F456" s="19">
        <v>32628580352</v>
      </c>
      <c r="G456" s="3">
        <f t="shared" si="21"/>
        <v>1.1982475080971167E-2</v>
      </c>
      <c r="H456" s="3">
        <f>1-E456/MAX(E$2:E456)</f>
        <v>0</v>
      </c>
      <c r="I456" s="3">
        <f ca="1">IFERROR(E456/AVERAGE(OFFSET(E456,0,0,-计算结果!B$18,1))-1,E456/AVERAGE(OFFSET(E456,0,0,-ROW(),1))-1)</f>
        <v>6.8771026565978666E-2</v>
      </c>
      <c r="J456" s="4" t="str">
        <f ca="1">IF(OR(AND(I456&lt;计算结果!B$19,I456&gt;计算结果!B$20),I456&lt;计算结果!B$21),"买","卖")</f>
        <v>买</v>
      </c>
      <c r="K456" s="4" t="str">
        <f t="shared" ca="1" si="22"/>
        <v/>
      </c>
      <c r="L456" s="3">
        <f ca="1">IF(J455="买",E456/E455-1,0)-IF(K456=1,计算结果!B$17,0)</f>
        <v>1.1982475080971167E-2</v>
      </c>
      <c r="M456" s="2">
        <f t="shared" ca="1" si="23"/>
        <v>1.8250330607354219</v>
      </c>
      <c r="N456" s="3">
        <f ca="1">1-M456/MAX(M$2:M456)</f>
        <v>0</v>
      </c>
    </row>
    <row r="457" spans="1:14" x14ac:dyDescent="0.15">
      <c r="A457" s="1">
        <v>39043</v>
      </c>
      <c r="B457">
        <v>1610.05</v>
      </c>
      <c r="C457">
        <v>1639.41</v>
      </c>
      <c r="D457">
        <v>1600.38</v>
      </c>
      <c r="E457" s="2">
        <v>1624.03</v>
      </c>
      <c r="F457" s="19">
        <v>38065262592</v>
      </c>
      <c r="G457" s="3">
        <f t="shared" si="21"/>
        <v>7.306559156458281E-3</v>
      </c>
      <c r="H457" s="3">
        <f>1-E457/MAX(E$2:E457)</f>
        <v>0</v>
      </c>
      <c r="I457" s="3">
        <f ca="1">IFERROR(E457/AVERAGE(OFFSET(E457,0,0,-计算结果!B$18,1))-1,E457/AVERAGE(OFFSET(E457,0,0,-ROW(),1))-1)</f>
        <v>6.9295522407714305E-2</v>
      </c>
      <c r="J457" s="4" t="str">
        <f ca="1">IF(OR(AND(I457&lt;计算结果!B$19,I457&gt;计算结果!B$20),I457&lt;计算结果!B$21),"买","卖")</f>
        <v>买</v>
      </c>
      <c r="K457" s="4" t="str">
        <f t="shared" ca="1" si="22"/>
        <v/>
      </c>
      <c r="L457" s="3">
        <f ca="1">IF(J456="买",E457/E456-1,0)-IF(K457=1,计算结果!B$17,0)</f>
        <v>7.306559156458281E-3</v>
      </c>
      <c r="M457" s="2">
        <f t="shared" ca="1" si="23"/>
        <v>1.8383677727561774</v>
      </c>
      <c r="N457" s="3">
        <f ca="1">1-M457/MAX(M$2:M457)</f>
        <v>0</v>
      </c>
    </row>
    <row r="458" spans="1:14" x14ac:dyDescent="0.15">
      <c r="A458" s="1">
        <v>39044</v>
      </c>
      <c r="B458">
        <v>1623.71</v>
      </c>
      <c r="C458">
        <v>1642.81</v>
      </c>
      <c r="D458">
        <v>1618.04</v>
      </c>
      <c r="E458" s="2">
        <v>1634.91</v>
      </c>
      <c r="F458" s="19">
        <v>31474405376</v>
      </c>
      <c r="G458" s="3">
        <f t="shared" si="21"/>
        <v>6.6993836320758948E-3</v>
      </c>
      <c r="H458" s="3">
        <f>1-E458/MAX(E$2:E458)</f>
        <v>0</v>
      </c>
      <c r="I458" s="3">
        <f ca="1">IFERROR(E458/AVERAGE(OFFSET(E458,0,0,-计算结果!B$18,1))-1,E458/AVERAGE(OFFSET(E458,0,0,-ROW(),1))-1)</f>
        <v>6.9081041021840761E-2</v>
      </c>
      <c r="J458" s="4" t="str">
        <f ca="1">IF(OR(AND(I458&lt;计算结果!B$19,I458&gt;计算结果!B$20),I458&lt;计算结果!B$21),"买","卖")</f>
        <v>买</v>
      </c>
      <c r="K458" s="4" t="str">
        <f t="shared" ca="1" si="22"/>
        <v/>
      </c>
      <c r="L458" s="3">
        <f ca="1">IF(J457="买",E458/E457-1,0)-IF(K458=1,计算结果!B$17,0)</f>
        <v>6.6993836320758948E-3</v>
      </c>
      <c r="M458" s="2">
        <f t="shared" ca="1" si="23"/>
        <v>1.850683703722716</v>
      </c>
      <c r="N458" s="3">
        <f ca="1">1-M458/MAX(M$2:M458)</f>
        <v>0</v>
      </c>
    </row>
    <row r="459" spans="1:14" x14ac:dyDescent="0.15">
      <c r="A459" s="1">
        <v>39045</v>
      </c>
      <c r="B459">
        <v>1629.89</v>
      </c>
      <c r="C459">
        <v>1640.75</v>
      </c>
      <c r="D459">
        <v>1611.55</v>
      </c>
      <c r="E459" s="2">
        <v>1636.58</v>
      </c>
      <c r="F459" s="19">
        <v>32398045184</v>
      </c>
      <c r="G459" s="3">
        <f t="shared" si="21"/>
        <v>1.0214629551472676E-3</v>
      </c>
      <c r="H459" s="3">
        <f>1-E459/MAX(E$2:E459)</f>
        <v>0</v>
      </c>
      <c r="I459" s="3">
        <f ca="1">IFERROR(E459/AVERAGE(OFFSET(E459,0,0,-计算结果!B$18,1))-1,E459/AVERAGE(OFFSET(E459,0,0,-ROW(),1))-1)</f>
        <v>6.3523438286921419E-2</v>
      </c>
      <c r="J459" s="4" t="str">
        <f ca="1">IF(OR(AND(I459&lt;计算结果!B$19,I459&gt;计算结果!B$20),I459&lt;计算结果!B$21),"买","卖")</f>
        <v>买</v>
      </c>
      <c r="K459" s="4" t="str">
        <f t="shared" ca="1" si="22"/>
        <v/>
      </c>
      <c r="L459" s="3">
        <f ca="1">IF(J458="买",E459/E458-1,0)-IF(K459=1,计算结果!B$17,0)</f>
        <v>1.0214629551472676E-3</v>
      </c>
      <c r="M459" s="2">
        <f t="shared" ca="1" si="23"/>
        <v>1.8525741085677634</v>
      </c>
      <c r="N459" s="3">
        <f ca="1">1-M459/MAX(M$2:M459)</f>
        <v>0</v>
      </c>
    </row>
    <row r="460" spans="1:14" x14ac:dyDescent="0.15">
      <c r="A460" s="1">
        <v>39048</v>
      </c>
      <c r="B460">
        <v>1632.66</v>
      </c>
      <c r="C460">
        <v>1651.8</v>
      </c>
      <c r="D460">
        <v>1627.92</v>
      </c>
      <c r="E460" s="2">
        <v>1651.8</v>
      </c>
      <c r="F460" s="19">
        <v>32057819136</v>
      </c>
      <c r="G460" s="3">
        <f t="shared" si="21"/>
        <v>9.2998814601181756E-3</v>
      </c>
      <c r="H460" s="3">
        <f>1-E460/MAX(E$2:E460)</f>
        <v>0</v>
      </c>
      <c r="I460" s="3">
        <f ca="1">IFERROR(E460/AVERAGE(OFFSET(E460,0,0,-计算结果!B$18,1))-1,E460/AVERAGE(OFFSET(E460,0,0,-ROW(),1))-1)</f>
        <v>6.6774782661734422E-2</v>
      </c>
      <c r="J460" s="4" t="str">
        <f ca="1">IF(OR(AND(I460&lt;计算结果!B$19,I460&gt;计算结果!B$20),I460&lt;计算结果!B$21),"买","卖")</f>
        <v>买</v>
      </c>
      <c r="K460" s="4" t="str">
        <f t="shared" ca="1" si="22"/>
        <v/>
      </c>
      <c r="L460" s="3">
        <f ca="1">IF(J459="买",E460/E459-1,0)-IF(K460=1,计算结果!B$17,0)</f>
        <v>9.2998814601181756E-3</v>
      </c>
      <c r="M460" s="2">
        <f t="shared" ca="1" si="23"/>
        <v>1.8698028281735277</v>
      </c>
      <c r="N460" s="3">
        <f ca="1">1-M460/MAX(M$2:M460)</f>
        <v>0</v>
      </c>
    </row>
    <row r="461" spans="1:14" x14ac:dyDescent="0.15">
      <c r="A461" s="1">
        <v>39049</v>
      </c>
      <c r="B461">
        <v>1649.68</v>
      </c>
      <c r="C461">
        <v>1656.19</v>
      </c>
      <c r="D461">
        <v>1629.82</v>
      </c>
      <c r="E461" s="2">
        <v>1644.01</v>
      </c>
      <c r="F461" s="19">
        <v>29502973952</v>
      </c>
      <c r="G461" s="3">
        <f t="shared" si="21"/>
        <v>-4.7160673204987846E-3</v>
      </c>
      <c r="H461" s="3">
        <f>1-E461/MAX(E$2:E461)</f>
        <v>4.7160673204987846E-3</v>
      </c>
      <c r="I461" s="3">
        <f ca="1">IFERROR(E461/AVERAGE(OFFSET(E461,0,0,-计算结果!B$18,1))-1,E461/AVERAGE(OFFSET(E461,0,0,-ROW(),1))-1)</f>
        <v>5.5519668707520564E-2</v>
      </c>
      <c r="J461" s="4" t="str">
        <f ca="1">IF(OR(AND(I461&lt;计算结果!B$19,I461&gt;计算结果!B$20),I461&lt;计算结果!B$21),"买","卖")</f>
        <v>买</v>
      </c>
      <c r="K461" s="4" t="str">
        <f t="shared" ca="1" si="22"/>
        <v/>
      </c>
      <c r="L461" s="3">
        <f ca="1">IF(J460="买",E461/E460-1,0)-IF(K461=1,计算结果!B$17,0)</f>
        <v>-4.7160673204987846E-3</v>
      </c>
      <c r="M461" s="2">
        <f t="shared" ca="1" si="23"/>
        <v>1.8609847121598024</v>
      </c>
      <c r="N461" s="3">
        <f ca="1">1-M461/MAX(M$2:M461)</f>
        <v>4.7160673204987846E-3</v>
      </c>
    </row>
    <row r="462" spans="1:14" x14ac:dyDescent="0.15">
      <c r="A462" s="1">
        <v>39050</v>
      </c>
      <c r="B462">
        <v>1617.69</v>
      </c>
      <c r="C462">
        <v>1672.91</v>
      </c>
      <c r="D462">
        <v>1604.81</v>
      </c>
      <c r="E462" s="2">
        <v>1667.14</v>
      </c>
      <c r="F462" s="19">
        <v>30895011840</v>
      </c>
      <c r="G462" s="3">
        <f t="shared" si="21"/>
        <v>1.4069257486268416E-2</v>
      </c>
      <c r="H462" s="3">
        <f>1-E462/MAX(E$2:E462)</f>
        <v>0</v>
      </c>
      <c r="I462" s="3">
        <f ca="1">IFERROR(E462/AVERAGE(OFFSET(E462,0,0,-计算结果!B$18,1))-1,E462/AVERAGE(OFFSET(E462,0,0,-ROW(),1))-1)</f>
        <v>6.3585036063017242E-2</v>
      </c>
      <c r="J462" s="4" t="str">
        <f ca="1">IF(OR(AND(I462&lt;计算结果!B$19,I462&gt;计算结果!B$20),I462&lt;计算结果!B$21),"买","卖")</f>
        <v>买</v>
      </c>
      <c r="K462" s="4" t="str">
        <f t="shared" ca="1" si="22"/>
        <v/>
      </c>
      <c r="L462" s="3">
        <f ca="1">IF(J461="买",E462/E461-1,0)-IF(K462=1,计算结果!B$17,0)</f>
        <v>1.4069257486268416E-2</v>
      </c>
      <c r="M462" s="2">
        <f t="shared" ca="1" si="23"/>
        <v>1.8871673852531878</v>
      </c>
      <c r="N462" s="3">
        <f ca="1">1-M462/MAX(M$2:M462)</f>
        <v>0</v>
      </c>
    </row>
    <row r="463" spans="1:14" x14ac:dyDescent="0.15">
      <c r="A463" s="1">
        <v>39051</v>
      </c>
      <c r="B463">
        <v>1671.67</v>
      </c>
      <c r="C463">
        <v>1714.49</v>
      </c>
      <c r="D463">
        <v>1671.67</v>
      </c>
      <c r="E463" s="2">
        <v>1714.36</v>
      </c>
      <c r="F463" s="19">
        <v>39869046784</v>
      </c>
      <c r="G463" s="3">
        <f t="shared" si="21"/>
        <v>2.8323955996496952E-2</v>
      </c>
      <c r="H463" s="3">
        <f>1-E463/MAX(E$2:E463)</f>
        <v>0</v>
      </c>
      <c r="I463" s="3">
        <f ca="1">IFERROR(E463/AVERAGE(OFFSET(E463,0,0,-计算结果!B$18,1))-1,E463/AVERAGE(OFFSET(E463,0,0,-ROW(),1))-1)</f>
        <v>8.5764490093054757E-2</v>
      </c>
      <c r="J463" s="4" t="str">
        <f ca="1">IF(OR(AND(I463&lt;计算结果!B$19,I463&gt;计算结果!B$20),I463&lt;计算结果!B$21),"买","卖")</f>
        <v>买</v>
      </c>
      <c r="K463" s="4" t="str">
        <f t="shared" ca="1" si="22"/>
        <v/>
      </c>
      <c r="L463" s="3">
        <f ca="1">IF(J462="买",E463/E462-1,0)-IF(K463=1,计算结果!B$17,0)</f>
        <v>2.8323955996496952E-2</v>
      </c>
      <c r="M463" s="2">
        <f t="shared" ca="1" si="23"/>
        <v>1.9406194312311233</v>
      </c>
      <c r="N463" s="3">
        <f ca="1">1-M463/MAX(M$2:M463)</f>
        <v>0</v>
      </c>
    </row>
    <row r="464" spans="1:14" x14ac:dyDescent="0.15">
      <c r="A464" s="1">
        <v>39052</v>
      </c>
      <c r="B464">
        <v>1719.28</v>
      </c>
      <c r="C464">
        <v>1741.8</v>
      </c>
      <c r="D464">
        <v>1715.79</v>
      </c>
      <c r="E464" s="2">
        <v>1729.22</v>
      </c>
      <c r="F464" s="19">
        <v>41045221376</v>
      </c>
      <c r="G464" s="3">
        <f t="shared" si="21"/>
        <v>8.6679577218320425E-3</v>
      </c>
      <c r="H464" s="3">
        <f>1-E464/MAX(E$2:E464)</f>
        <v>0</v>
      </c>
      <c r="I464" s="3">
        <f ca="1">IFERROR(E464/AVERAGE(OFFSET(E464,0,0,-计算结果!B$18,1))-1,E464/AVERAGE(OFFSET(E464,0,0,-ROW(),1))-1)</f>
        <v>8.7024592016020197E-2</v>
      </c>
      <c r="J464" s="4" t="str">
        <f ca="1">IF(OR(AND(I464&lt;计算结果!B$19,I464&gt;计算结果!B$20),I464&lt;计算结果!B$21),"买","卖")</f>
        <v>买</v>
      </c>
      <c r="K464" s="4" t="str">
        <f t="shared" ca="1" si="22"/>
        <v/>
      </c>
      <c r="L464" s="3">
        <f ca="1">IF(J463="买",E464/E463-1,0)-IF(K464=1,计算结果!B$17,0)</f>
        <v>8.6679577218320425E-3</v>
      </c>
      <c r="M464" s="2">
        <f t="shared" ca="1" si="23"/>
        <v>1.9574406384152006</v>
      </c>
      <c r="N464" s="3">
        <f ca="1">1-M464/MAX(M$2:M464)</f>
        <v>0</v>
      </c>
    </row>
    <row r="465" spans="1:14" x14ac:dyDescent="0.15">
      <c r="A465" s="1">
        <v>39055</v>
      </c>
      <c r="B465">
        <v>1731.9</v>
      </c>
      <c r="C465">
        <v>1780.8</v>
      </c>
      <c r="D465">
        <v>1731.9</v>
      </c>
      <c r="E465" s="2">
        <v>1780.74</v>
      </c>
      <c r="F465" s="19">
        <v>46947581952</v>
      </c>
      <c r="G465" s="3">
        <f t="shared" si="21"/>
        <v>2.9793779854500935E-2</v>
      </c>
      <c r="H465" s="3">
        <f>1-E465/MAX(E$2:E465)</f>
        <v>0</v>
      </c>
      <c r="I465" s="3">
        <f ca="1">IFERROR(E465/AVERAGE(OFFSET(E465,0,0,-计算结果!B$18,1))-1,E465/AVERAGE(OFFSET(E465,0,0,-ROW(),1))-1)</f>
        <v>0.10847241693888576</v>
      </c>
      <c r="J465" s="4" t="str">
        <f ca="1">IF(OR(AND(I465&lt;计算结果!B$19,I465&gt;计算结果!B$20),I465&lt;计算结果!B$21),"买","卖")</f>
        <v>卖</v>
      </c>
      <c r="K465" s="4">
        <f t="shared" ca="1" si="22"/>
        <v>1</v>
      </c>
      <c r="L465" s="3">
        <f ca="1">IF(J464="买",E465/E464-1,0)-IF(K465=1,计算结果!B$17,0)</f>
        <v>2.9793779854500935E-2</v>
      </c>
      <c r="M465" s="2">
        <f t="shared" ca="1" si="23"/>
        <v>2.0157601938743968</v>
      </c>
      <c r="N465" s="3">
        <f ca="1">1-M465/MAX(M$2:M465)</f>
        <v>0</v>
      </c>
    </row>
    <row r="466" spans="1:14" x14ac:dyDescent="0.15">
      <c r="A466" s="1">
        <v>39056</v>
      </c>
      <c r="B466">
        <v>1785.44</v>
      </c>
      <c r="C466">
        <v>1811.66</v>
      </c>
      <c r="D466">
        <v>1777.43</v>
      </c>
      <c r="E466" s="2">
        <v>1794.23</v>
      </c>
      <c r="F466" s="19">
        <v>47255773184</v>
      </c>
      <c r="G466" s="3">
        <f t="shared" si="21"/>
        <v>7.5755023192605186E-3</v>
      </c>
      <c r="H466" s="3">
        <f>1-E466/MAX(E$2:E466)</f>
        <v>0</v>
      </c>
      <c r="I466" s="3">
        <f ca="1">IFERROR(E466/AVERAGE(OFFSET(E466,0,0,-计算结果!B$18,1))-1,E466/AVERAGE(OFFSET(E466,0,0,-ROW(),1))-1)</f>
        <v>0.10655591105105211</v>
      </c>
      <c r="J466" s="4" t="str">
        <f ca="1">IF(OR(AND(I466&lt;计算结果!B$19,I466&gt;计算结果!B$20),I466&lt;计算结果!B$21),"买","卖")</f>
        <v>卖</v>
      </c>
      <c r="K466" s="4" t="str">
        <f t="shared" ca="1" si="22"/>
        <v/>
      </c>
      <c r="L466" s="3">
        <f ca="1">IF(J465="买",E466/E465-1,0)-IF(K466=1,计算结果!B$17,0)</f>
        <v>0</v>
      </c>
      <c r="M466" s="2">
        <f t="shared" ca="1" si="23"/>
        <v>2.0157601938743968</v>
      </c>
      <c r="N466" s="3">
        <f ca="1">1-M466/MAX(M$2:M466)</f>
        <v>0</v>
      </c>
    </row>
    <row r="467" spans="1:14" x14ac:dyDescent="0.15">
      <c r="A467" s="1">
        <v>39057</v>
      </c>
      <c r="B467">
        <v>1794.26</v>
      </c>
      <c r="C467">
        <v>1806.65</v>
      </c>
      <c r="D467">
        <v>1717.72</v>
      </c>
      <c r="E467" s="2">
        <v>1779.41</v>
      </c>
      <c r="F467" s="19">
        <v>53383290880</v>
      </c>
      <c r="G467" s="3">
        <f t="shared" si="21"/>
        <v>-8.2598106151384743E-3</v>
      </c>
      <c r="H467" s="3">
        <f>1-E467/MAX(E$2:E467)</f>
        <v>8.2598106151384743E-3</v>
      </c>
      <c r="I467" s="3">
        <f ca="1">IFERROR(E467/AVERAGE(OFFSET(E467,0,0,-计算结果!B$18,1))-1,E467/AVERAGE(OFFSET(E467,0,0,-ROW(),1))-1)</f>
        <v>8.7159424510539596E-2</v>
      </c>
      <c r="J467" s="4" t="str">
        <f ca="1">IF(OR(AND(I467&lt;计算结果!B$19,I467&gt;计算结果!B$20),I467&lt;计算结果!B$21),"买","卖")</f>
        <v>买</v>
      </c>
      <c r="K467" s="4">
        <f t="shared" ca="1" si="22"/>
        <v>1</v>
      </c>
      <c r="L467" s="3">
        <f ca="1">IF(J466="买",E467/E466-1,0)-IF(K467=1,计算结果!B$17,0)</f>
        <v>0</v>
      </c>
      <c r="M467" s="2">
        <f t="shared" ca="1" si="23"/>
        <v>2.0157601938743968</v>
      </c>
      <c r="N467" s="3">
        <f ca="1">1-M467/MAX(M$2:M467)</f>
        <v>0</v>
      </c>
    </row>
    <row r="468" spans="1:14" x14ac:dyDescent="0.15">
      <c r="A468" s="1">
        <v>39058</v>
      </c>
      <c r="B468">
        <v>1774.19</v>
      </c>
      <c r="C468">
        <v>1820.72</v>
      </c>
      <c r="D468">
        <v>1770.57</v>
      </c>
      <c r="E468" s="2">
        <v>1775.71</v>
      </c>
      <c r="F468" s="19">
        <v>51388010496</v>
      </c>
      <c r="G468" s="3">
        <f t="shared" si="21"/>
        <v>-2.0793409051315104E-3</v>
      </c>
      <c r="H468" s="3">
        <f>1-E468/MAX(E$2:E468)</f>
        <v>1.0321976558189339E-2</v>
      </c>
      <c r="I468" s="3">
        <f ca="1">IFERROR(E468/AVERAGE(OFFSET(E468,0,0,-计算结果!B$18,1))-1,E468/AVERAGE(OFFSET(E468,0,0,-ROW(),1))-1)</f>
        <v>7.3965457339794538E-2</v>
      </c>
      <c r="J468" s="4" t="str">
        <f ca="1">IF(OR(AND(I468&lt;计算结果!B$19,I468&gt;计算结果!B$20),I468&lt;计算结果!B$21),"买","卖")</f>
        <v>买</v>
      </c>
      <c r="K468" s="4" t="str">
        <f t="shared" ca="1" si="22"/>
        <v/>
      </c>
      <c r="L468" s="3">
        <f ca="1">IF(J467="买",E468/E467-1,0)-IF(K468=1,计算结果!B$17,0)</f>
        <v>-2.0793409051315104E-3</v>
      </c>
      <c r="M468" s="2">
        <f t="shared" ca="1" si="23"/>
        <v>2.0115687412483378</v>
      </c>
      <c r="N468" s="3">
        <f ca="1">1-M468/MAX(M$2:M468)</f>
        <v>2.0793409051315104E-3</v>
      </c>
    </row>
    <row r="469" spans="1:14" x14ac:dyDescent="0.15">
      <c r="A469" s="1">
        <v>39059</v>
      </c>
      <c r="B469">
        <v>1752.77</v>
      </c>
      <c r="C469">
        <v>1772.16</v>
      </c>
      <c r="D469">
        <v>1710</v>
      </c>
      <c r="E469" s="2">
        <v>1711.58</v>
      </c>
      <c r="F469" s="19">
        <v>41980239872</v>
      </c>
      <c r="G469" s="3">
        <f t="shared" si="21"/>
        <v>-3.6115131412223889E-2</v>
      </c>
      <c r="H469" s="3">
        <f>1-E469/MAX(E$2:E469)</f>
        <v>4.6064328430580281E-2</v>
      </c>
      <c r="I469" s="3">
        <f ca="1">IFERROR(E469/AVERAGE(OFFSET(E469,0,0,-计算结果!B$18,1))-1,E469/AVERAGE(OFFSET(E469,0,0,-ROW(),1))-1)</f>
        <v>2.7658454544908562E-2</v>
      </c>
      <c r="J469" s="4" t="str">
        <f ca="1">IF(OR(AND(I469&lt;计算结果!B$19,I469&gt;计算结果!B$20),I469&lt;计算结果!B$21),"买","卖")</f>
        <v>买</v>
      </c>
      <c r="K469" s="4" t="str">
        <f t="shared" ca="1" si="22"/>
        <v/>
      </c>
      <c r="L469" s="3">
        <f ca="1">IF(J468="买",E469/E468-1,0)-IF(K469=1,计算结果!B$17,0)</f>
        <v>-3.6115131412223889E-2</v>
      </c>
      <c r="M469" s="2">
        <f t="shared" ca="1" si="23"/>
        <v>1.9389206718134324</v>
      </c>
      <c r="N469" s="3">
        <f ca="1">1-M469/MAX(M$2:M469)</f>
        <v>3.8119376647315795E-2</v>
      </c>
    </row>
    <row r="470" spans="1:14" x14ac:dyDescent="0.15">
      <c r="A470" s="1">
        <v>39062</v>
      </c>
      <c r="B470">
        <v>1705.91</v>
      </c>
      <c r="C470">
        <v>1790.11</v>
      </c>
      <c r="D470">
        <v>1705.91</v>
      </c>
      <c r="E470" s="2">
        <v>1789.92</v>
      </c>
      <c r="F470" s="19">
        <v>33169358848</v>
      </c>
      <c r="G470" s="3">
        <f t="shared" si="21"/>
        <v>4.5770574556842414E-2</v>
      </c>
      <c r="H470" s="3">
        <f>1-E470/MAX(E$2:E470)</f>
        <v>2.4021446525807066E-3</v>
      </c>
      <c r="I470" s="3">
        <f ca="1">IFERROR(E470/AVERAGE(OFFSET(E470,0,0,-计算结果!B$18,1))-1,E470/AVERAGE(OFFSET(E470,0,0,-ROW(),1))-1)</f>
        <v>6.5625204650858304E-2</v>
      </c>
      <c r="J470" s="4" t="str">
        <f ca="1">IF(OR(AND(I470&lt;计算结果!B$19,I470&gt;计算结果!B$20),I470&lt;计算结果!B$21),"买","卖")</f>
        <v>买</v>
      </c>
      <c r="K470" s="4" t="str">
        <f t="shared" ca="1" si="22"/>
        <v/>
      </c>
      <c r="L470" s="3">
        <f ca="1">IF(J469="买",E470/E469-1,0)-IF(K470=1,计算结果!B$17,0)</f>
        <v>4.5770574556842414E-2</v>
      </c>
      <c r="M470" s="2">
        <f t="shared" ca="1" si="23"/>
        <v>2.027666184982472</v>
      </c>
      <c r="N470" s="3">
        <f ca="1">1-M470/MAX(M$2:M470)</f>
        <v>0</v>
      </c>
    </row>
    <row r="471" spans="1:14" x14ac:dyDescent="0.15">
      <c r="A471" s="1">
        <v>39063</v>
      </c>
      <c r="B471">
        <v>1798.46</v>
      </c>
      <c r="C471">
        <v>1819.8</v>
      </c>
      <c r="D471">
        <v>1772.11</v>
      </c>
      <c r="E471" s="2">
        <v>1802.79</v>
      </c>
      <c r="F471" s="19">
        <v>38702469120</v>
      </c>
      <c r="G471" s="3">
        <f t="shared" si="21"/>
        <v>7.1902654867255222E-3</v>
      </c>
      <c r="H471" s="3">
        <f>1-E471/MAX(E$2:E471)</f>
        <v>0</v>
      </c>
      <c r="I471" s="3">
        <f ca="1">IFERROR(E471/AVERAGE(OFFSET(E471,0,0,-计算结果!B$18,1))-1,E471/AVERAGE(OFFSET(E471,0,0,-ROW(),1))-1)</f>
        <v>6.380491425364343E-2</v>
      </c>
      <c r="J471" s="4" t="str">
        <f ca="1">IF(OR(AND(I471&lt;计算结果!B$19,I471&gt;计算结果!B$20),I471&lt;计算结果!B$21),"买","卖")</f>
        <v>买</v>
      </c>
      <c r="K471" s="4" t="str">
        <f t="shared" ca="1" si="22"/>
        <v/>
      </c>
      <c r="L471" s="3">
        <f ca="1">IF(J470="买",E471/E470-1,0)-IF(K471=1,计算结果!B$17,0)</f>
        <v>7.1902654867255222E-3</v>
      </c>
      <c r="M471" s="2">
        <f t="shared" ca="1" si="23"/>
        <v>2.0422456431709519</v>
      </c>
      <c r="N471" s="3">
        <f ca="1">1-M471/MAX(M$2:M471)</f>
        <v>0</v>
      </c>
    </row>
    <row r="472" spans="1:14" x14ac:dyDescent="0.15">
      <c r="A472" s="1">
        <v>39064</v>
      </c>
      <c r="B472">
        <v>1805.42</v>
      </c>
      <c r="C472">
        <v>1813.28</v>
      </c>
      <c r="D472">
        <v>1779.56</v>
      </c>
      <c r="E472" s="2">
        <v>1803.86</v>
      </c>
      <c r="F472" s="19">
        <v>33154392064</v>
      </c>
      <c r="G472" s="3">
        <f t="shared" si="21"/>
        <v>5.9352448149807557E-4</v>
      </c>
      <c r="H472" s="3">
        <f>1-E472/MAX(E$2:E472)</f>
        <v>0</v>
      </c>
      <c r="I472" s="3">
        <f ca="1">IFERROR(E472/AVERAGE(OFFSET(E472,0,0,-计算结果!B$18,1))-1,E472/AVERAGE(OFFSET(E472,0,0,-ROW(),1))-1)</f>
        <v>5.606572626416062E-2</v>
      </c>
      <c r="J472" s="4" t="str">
        <f ca="1">IF(OR(AND(I472&lt;计算结果!B$19,I472&gt;计算结果!B$20),I472&lt;计算结果!B$21),"买","卖")</f>
        <v>买</v>
      </c>
      <c r="K472" s="4" t="str">
        <f t="shared" ca="1" si="22"/>
        <v/>
      </c>
      <c r="L472" s="3">
        <f ca="1">IF(J471="买",E472/E471-1,0)-IF(K472=1,计算结果!B$17,0)</f>
        <v>5.9352448149807557E-4</v>
      </c>
      <c r="M472" s="2">
        <f t="shared" ca="1" si="23"/>
        <v>2.0434577659574065</v>
      </c>
      <c r="N472" s="3">
        <f ca="1">1-M472/MAX(M$2:M472)</f>
        <v>0</v>
      </c>
    </row>
    <row r="473" spans="1:14" x14ac:dyDescent="0.15">
      <c r="A473" s="1">
        <v>39065</v>
      </c>
      <c r="B473">
        <v>1807.08</v>
      </c>
      <c r="C473">
        <v>1836.19</v>
      </c>
      <c r="D473">
        <v>1805.2</v>
      </c>
      <c r="E473" s="2">
        <v>1836.14</v>
      </c>
      <c r="F473" s="19">
        <v>33323931648</v>
      </c>
      <c r="G473" s="3">
        <f t="shared" si="21"/>
        <v>1.7894958588804188E-2</v>
      </c>
      <c r="H473" s="3">
        <f>1-E473/MAX(E$2:E473)</f>
        <v>0</v>
      </c>
      <c r="I473" s="3">
        <f ca="1">IFERROR(E473/AVERAGE(OFFSET(E473,0,0,-计算结果!B$18,1))-1,E473/AVERAGE(OFFSET(E473,0,0,-ROW(),1))-1)</f>
        <v>6.6535263844733183E-2</v>
      </c>
      <c r="J473" s="4" t="str">
        <f ca="1">IF(OR(AND(I473&lt;计算结果!B$19,I473&gt;计算结果!B$20),I473&lt;计算结果!B$21),"买","卖")</f>
        <v>买</v>
      </c>
      <c r="K473" s="4" t="str">
        <f t="shared" ca="1" si="22"/>
        <v/>
      </c>
      <c r="L473" s="3">
        <f ca="1">IF(J472="买",E473/E472-1,0)-IF(K473=1,计算结果!B$17,0)</f>
        <v>1.7894958588804188E-2</v>
      </c>
      <c r="M473" s="2">
        <f t="shared" ca="1" si="23"/>
        <v>2.0800253580571844</v>
      </c>
      <c r="N473" s="3">
        <f ca="1">1-M473/MAX(M$2:M473)</f>
        <v>0</v>
      </c>
    </row>
    <row r="474" spans="1:14" x14ac:dyDescent="0.15">
      <c r="A474" s="1">
        <v>39066</v>
      </c>
      <c r="B474">
        <v>1842.88</v>
      </c>
      <c r="C474">
        <v>1867.78</v>
      </c>
      <c r="D474">
        <v>1832.51</v>
      </c>
      <c r="E474" s="2">
        <v>1867.64</v>
      </c>
      <c r="F474" s="19">
        <v>36957409280</v>
      </c>
      <c r="G474" s="3">
        <f t="shared" si="21"/>
        <v>1.7155554587340749E-2</v>
      </c>
      <c r="H474" s="3">
        <f>1-E474/MAX(E$2:E474)</f>
        <v>0</v>
      </c>
      <c r="I474" s="3">
        <f ca="1">IFERROR(E474/AVERAGE(OFFSET(E474,0,0,-计算结果!B$18,1))-1,E474/AVERAGE(OFFSET(E474,0,0,-ROW(),1))-1)</f>
        <v>7.5964815083310322E-2</v>
      </c>
      <c r="J474" s="4" t="str">
        <f ca="1">IF(OR(AND(I474&lt;计算结果!B$19,I474&gt;计算结果!B$20),I474&lt;计算结果!B$21),"买","卖")</f>
        <v>买</v>
      </c>
      <c r="K474" s="4" t="str">
        <f t="shared" ca="1" si="22"/>
        <v/>
      </c>
      <c r="L474" s="3">
        <f ca="1">IF(J473="买",E474/E473-1,0)-IF(K474=1,计算结果!B$17,0)</f>
        <v>1.7155554587340749E-2</v>
      </c>
      <c r="M474" s="2">
        <f t="shared" ca="1" si="23"/>
        <v>2.1157093466303873</v>
      </c>
      <c r="N474" s="3">
        <f ca="1">1-M474/MAX(M$2:M474)</f>
        <v>0</v>
      </c>
    </row>
    <row r="475" spans="1:14" x14ac:dyDescent="0.15">
      <c r="A475" s="1">
        <v>39069</v>
      </c>
      <c r="B475">
        <v>1875.01</v>
      </c>
      <c r="C475">
        <v>1918.29</v>
      </c>
      <c r="D475">
        <v>1875.01</v>
      </c>
      <c r="E475" s="2">
        <v>1916.11</v>
      </c>
      <c r="F475" s="19">
        <v>46530166784</v>
      </c>
      <c r="G475" s="3">
        <f t="shared" si="21"/>
        <v>2.5952539033218258E-2</v>
      </c>
      <c r="H475" s="3">
        <f>1-E475/MAX(E$2:E475)</f>
        <v>0</v>
      </c>
      <c r="I475" s="3">
        <f ca="1">IFERROR(E475/AVERAGE(OFFSET(E475,0,0,-计算结果!B$18,1))-1,E475/AVERAGE(OFFSET(E475,0,0,-ROW(),1))-1)</f>
        <v>9.36648893412797E-2</v>
      </c>
      <c r="J475" s="4" t="str">
        <f ca="1">IF(OR(AND(I475&lt;计算结果!B$19,I475&gt;计算结果!B$20),I475&lt;计算结果!B$21),"买","卖")</f>
        <v>买</v>
      </c>
      <c r="K475" s="4" t="str">
        <f t="shared" ca="1" si="22"/>
        <v/>
      </c>
      <c r="L475" s="3">
        <f ca="1">IF(J474="买",E475/E474-1,0)-IF(K475=1,计算结果!B$17,0)</f>
        <v>2.5952539033218258E-2</v>
      </c>
      <c r="M475" s="2">
        <f t="shared" ca="1" si="23"/>
        <v>2.1706173760317573</v>
      </c>
      <c r="N475" s="3">
        <f ca="1">1-M475/MAX(M$2:M475)</f>
        <v>0</v>
      </c>
    </row>
    <row r="476" spans="1:14" x14ac:dyDescent="0.15">
      <c r="A476" s="1">
        <v>39070</v>
      </c>
      <c r="B476">
        <v>1924.8</v>
      </c>
      <c r="C476">
        <v>1936.75</v>
      </c>
      <c r="D476">
        <v>1882.54</v>
      </c>
      <c r="E476" s="2">
        <v>1921.44</v>
      </c>
      <c r="F476" s="19">
        <v>48969822208</v>
      </c>
      <c r="G476" s="3">
        <f t="shared" si="21"/>
        <v>2.7816774611062467E-3</v>
      </c>
      <c r="H476" s="3">
        <f>1-E476/MAX(E$2:E476)</f>
        <v>0</v>
      </c>
      <c r="I476" s="3">
        <f ca="1">IFERROR(E476/AVERAGE(OFFSET(E476,0,0,-计算结果!B$18,1))-1,E476/AVERAGE(OFFSET(E476,0,0,-ROW(),1))-1)</f>
        <v>8.6832410092424706E-2</v>
      </c>
      <c r="J476" s="4" t="str">
        <f ca="1">IF(OR(AND(I476&lt;计算结果!B$19,I476&gt;计算结果!B$20),I476&lt;计算结果!B$21),"买","卖")</f>
        <v>买</v>
      </c>
      <c r="K476" s="4" t="str">
        <f t="shared" ca="1" si="22"/>
        <v/>
      </c>
      <c r="L476" s="3">
        <f ca="1">IF(J475="买",E476/E475-1,0)-IF(K476=1,计算结果!B$17,0)</f>
        <v>2.7816774611062467E-3</v>
      </c>
      <c r="M476" s="2">
        <f t="shared" ca="1" si="23"/>
        <v>2.1766553334633505</v>
      </c>
      <c r="N476" s="3">
        <f ca="1">1-M476/MAX(M$2:M476)</f>
        <v>0</v>
      </c>
    </row>
    <row r="477" spans="1:14" x14ac:dyDescent="0.15">
      <c r="A477" s="1">
        <v>39071</v>
      </c>
      <c r="B477">
        <v>1912.9</v>
      </c>
      <c r="C477">
        <v>1936.8</v>
      </c>
      <c r="D477">
        <v>1893.42</v>
      </c>
      <c r="E477" s="2">
        <v>1936.55</v>
      </c>
      <c r="F477" s="19">
        <v>39745359872</v>
      </c>
      <c r="G477" s="3">
        <f t="shared" si="21"/>
        <v>7.8638937463568759E-3</v>
      </c>
      <c r="H477" s="3">
        <f>1-E477/MAX(E$2:E477)</f>
        <v>0</v>
      </c>
      <c r="I477" s="3">
        <f ca="1">IFERROR(E477/AVERAGE(OFFSET(E477,0,0,-计算结果!B$18,1))-1,E477/AVERAGE(OFFSET(E477,0,0,-ROW(),1))-1)</f>
        <v>8.5150197757657198E-2</v>
      </c>
      <c r="J477" s="4" t="str">
        <f ca="1">IF(OR(AND(I477&lt;计算结果!B$19,I477&gt;计算结果!B$20),I477&lt;计算结果!B$21),"买","卖")</f>
        <v>买</v>
      </c>
      <c r="K477" s="4" t="str">
        <f t="shared" ca="1" si="22"/>
        <v/>
      </c>
      <c r="L477" s="3">
        <f ca="1">IF(J476="买",E477/E476-1,0)-IF(K477=1,计算结果!B$17,0)</f>
        <v>7.8638937463568759E-3</v>
      </c>
      <c r="M477" s="2">
        <f t="shared" ca="1" si="23"/>
        <v>2.1937723197281471</v>
      </c>
      <c r="N477" s="3">
        <f ca="1">1-M477/MAX(M$2:M477)</f>
        <v>0</v>
      </c>
    </row>
    <row r="478" spans="1:14" x14ac:dyDescent="0.15">
      <c r="A478" s="1">
        <v>39072</v>
      </c>
      <c r="B478">
        <v>1935.78</v>
      </c>
      <c r="C478">
        <v>1945.47</v>
      </c>
      <c r="D478">
        <v>1905.72</v>
      </c>
      <c r="E478" s="2">
        <v>1908.98</v>
      </c>
      <c r="F478" s="19">
        <v>43437772800</v>
      </c>
      <c r="G478" s="3">
        <f t="shared" si="21"/>
        <v>-1.4236657974232458E-2</v>
      </c>
      <c r="H478" s="3">
        <f>1-E478/MAX(E$2:E478)</f>
        <v>1.4236657974232458E-2</v>
      </c>
      <c r="I478" s="3">
        <f ca="1">IFERROR(E478/AVERAGE(OFFSET(E478,0,0,-计算结果!B$18,1))-1,E478/AVERAGE(OFFSET(E478,0,0,-ROW(),1))-1)</f>
        <v>6.1205077358343241E-2</v>
      </c>
      <c r="J478" s="4" t="str">
        <f ca="1">IF(OR(AND(I478&lt;计算结果!B$19,I478&gt;计算结果!B$20),I478&lt;计算结果!B$21),"买","卖")</f>
        <v>买</v>
      </c>
      <c r="K478" s="4" t="str">
        <f t="shared" ca="1" si="22"/>
        <v/>
      </c>
      <c r="L478" s="3">
        <f ca="1">IF(J477="买",E478/E477-1,0)-IF(K478=1,计算结果!B$17,0)</f>
        <v>-1.4236657974232458E-2</v>
      </c>
      <c r="M478" s="2">
        <f t="shared" ca="1" si="23"/>
        <v>2.1625403335388391</v>
      </c>
      <c r="N478" s="3">
        <f ca="1">1-M478/MAX(M$2:M478)</f>
        <v>1.4236657974232347E-2</v>
      </c>
    </row>
    <row r="479" spans="1:14" x14ac:dyDescent="0.15">
      <c r="A479" s="1">
        <v>39073</v>
      </c>
      <c r="B479">
        <v>1896.48</v>
      </c>
      <c r="C479">
        <v>1918.49</v>
      </c>
      <c r="D479">
        <v>1880.57</v>
      </c>
      <c r="E479" s="2">
        <v>1895.64</v>
      </c>
      <c r="F479" s="19">
        <v>34870779904</v>
      </c>
      <c r="G479" s="3">
        <f t="shared" si="21"/>
        <v>-6.9880250185963E-3</v>
      </c>
      <c r="H479" s="3">
        <f>1-E479/MAX(E$2:E479)</f>
        <v>2.1125196870723673E-2</v>
      </c>
      <c r="I479" s="3">
        <f ca="1">IFERROR(E479/AVERAGE(OFFSET(E479,0,0,-计算结果!B$18,1))-1,E479/AVERAGE(OFFSET(E479,0,0,-ROW(),1))-1)</f>
        <v>4.5663295482335275E-2</v>
      </c>
      <c r="J479" s="4" t="str">
        <f ca="1">IF(OR(AND(I479&lt;计算结果!B$19,I479&gt;计算结果!B$20),I479&lt;计算结果!B$21),"买","卖")</f>
        <v>买</v>
      </c>
      <c r="K479" s="4" t="str">
        <f t="shared" ca="1" si="22"/>
        <v/>
      </c>
      <c r="L479" s="3">
        <f ca="1">IF(J478="买",E479/E478-1,0)-IF(K479=1,计算结果!B$17,0)</f>
        <v>-6.9880250185963E-3</v>
      </c>
      <c r="M479" s="2">
        <f t="shared" ca="1" si="23"/>
        <v>2.1474284475843461</v>
      </c>
      <c r="N479" s="3">
        <f ca="1">1-M479/MAX(M$2:M479)</f>
        <v>2.1125196870723562E-2</v>
      </c>
    </row>
    <row r="480" spans="1:14" x14ac:dyDescent="0.15">
      <c r="A480" s="1">
        <v>39076</v>
      </c>
      <c r="B480">
        <v>1898.82</v>
      </c>
      <c r="C480">
        <v>1957.47</v>
      </c>
      <c r="D480">
        <v>1898.82</v>
      </c>
      <c r="E480" s="2">
        <v>1939.1</v>
      </c>
      <c r="F480" s="19">
        <v>41951576064</v>
      </c>
      <c r="G480" s="3">
        <f t="shared" si="21"/>
        <v>2.2926294022071581E-2</v>
      </c>
      <c r="H480" s="3">
        <f>1-E480/MAX(E$2:E480)</f>
        <v>0</v>
      </c>
      <c r="I480" s="3">
        <f ca="1">IFERROR(E480/AVERAGE(OFFSET(E480,0,0,-计算结果!B$18,1))-1,E480/AVERAGE(OFFSET(E480,0,0,-ROW(),1))-1)</f>
        <v>6.0795503932417949E-2</v>
      </c>
      <c r="J480" s="4" t="str">
        <f ca="1">IF(OR(AND(I480&lt;计算结果!B$19,I480&gt;计算结果!B$20),I480&lt;计算结果!B$21),"买","卖")</f>
        <v>买</v>
      </c>
      <c r="K480" s="4" t="str">
        <f t="shared" ca="1" si="22"/>
        <v/>
      </c>
      <c r="L480" s="3">
        <f ca="1">IF(J479="买",E480/E479-1,0)-IF(K480=1,计算结果!B$17,0)</f>
        <v>2.2926294022071581E-2</v>
      </c>
      <c r="M480" s="2">
        <f t="shared" ca="1" si="23"/>
        <v>2.1966610235650257</v>
      </c>
      <c r="N480" s="3">
        <f ca="1">1-M480/MAX(M$2:M480)</f>
        <v>0</v>
      </c>
    </row>
    <row r="481" spans="1:14" x14ac:dyDescent="0.15">
      <c r="A481" s="1">
        <v>39077</v>
      </c>
      <c r="B481">
        <v>1941.8</v>
      </c>
      <c r="C481">
        <v>1959.98</v>
      </c>
      <c r="D481">
        <v>1914.97</v>
      </c>
      <c r="E481" s="2">
        <v>1938.24</v>
      </c>
      <c r="F481" s="19">
        <v>39106899968</v>
      </c>
      <c r="G481" s="3">
        <f t="shared" si="21"/>
        <v>-4.4350471868392916E-4</v>
      </c>
      <c r="H481" s="3">
        <f>1-E481/MAX(E$2:E481)</f>
        <v>4.4350471868392916E-4</v>
      </c>
      <c r="I481" s="3">
        <f ca="1">IFERROR(E481/AVERAGE(OFFSET(E481,0,0,-计算结果!B$18,1))-1,E481/AVERAGE(OFFSET(E481,0,0,-ROW(),1))-1)</f>
        <v>5.3159176872247471E-2</v>
      </c>
      <c r="J481" s="4" t="str">
        <f ca="1">IF(OR(AND(I481&lt;计算结果!B$19,I481&gt;计算结果!B$20),I481&lt;计算结果!B$21),"买","卖")</f>
        <v>买</v>
      </c>
      <c r="K481" s="4" t="str">
        <f t="shared" ca="1" si="22"/>
        <v/>
      </c>
      <c r="L481" s="3">
        <f ca="1">IF(J480="买",E481/E480-1,0)-IF(K481=1,计算结果!B$17,0)</f>
        <v>-4.4350471868392916E-4</v>
      </c>
      <c r="M481" s="2">
        <f t="shared" ca="1" si="23"/>
        <v>2.1956867940357254</v>
      </c>
      <c r="N481" s="3">
        <f ca="1">1-M481/MAX(M$2:M481)</f>
        <v>4.4350471868392916E-4</v>
      </c>
    </row>
    <row r="482" spans="1:14" x14ac:dyDescent="0.15">
      <c r="A482" s="1">
        <v>39078</v>
      </c>
      <c r="B482">
        <v>1940.41</v>
      </c>
      <c r="C482">
        <v>1983.11</v>
      </c>
      <c r="D482">
        <v>1939.55</v>
      </c>
      <c r="E482" s="2">
        <v>1982.88</v>
      </c>
      <c r="F482" s="19">
        <v>38961688576</v>
      </c>
      <c r="G482" s="3">
        <f t="shared" si="21"/>
        <v>2.3031203566121983E-2</v>
      </c>
      <c r="H482" s="3">
        <f>1-E482/MAX(E$2:E482)</f>
        <v>0</v>
      </c>
      <c r="I482" s="3">
        <f ca="1">IFERROR(E482/AVERAGE(OFFSET(E482,0,0,-计算结果!B$18,1))-1,E482/AVERAGE(OFFSET(E482,0,0,-ROW(),1))-1)</f>
        <v>6.9227487765480822E-2</v>
      </c>
      <c r="J482" s="4" t="str">
        <f ca="1">IF(OR(AND(I482&lt;计算结果!B$19,I482&gt;计算结果!B$20),I482&lt;计算结果!B$21),"买","卖")</f>
        <v>买</v>
      </c>
      <c r="K482" s="4" t="str">
        <f t="shared" ca="1" si="22"/>
        <v/>
      </c>
      <c r="L482" s="3">
        <f ca="1">IF(J481="买",E482/E481-1,0)-IF(K482=1,计算结果!B$17,0)</f>
        <v>2.3031203566121983E-2</v>
      </c>
      <c r="M482" s="2">
        <f t="shared" ca="1" si="23"/>
        <v>2.246256103556608</v>
      </c>
      <c r="N482" s="3">
        <f ca="1">1-M482/MAX(M$2:M482)</f>
        <v>0</v>
      </c>
    </row>
    <row r="483" spans="1:14" x14ac:dyDescent="0.15">
      <c r="A483" s="1">
        <v>39079</v>
      </c>
      <c r="B483">
        <v>1988.02</v>
      </c>
      <c r="C483">
        <v>2010.37</v>
      </c>
      <c r="D483">
        <v>1964.97</v>
      </c>
      <c r="E483" s="2">
        <v>1979.93</v>
      </c>
      <c r="F483" s="19">
        <v>45224329216</v>
      </c>
      <c r="G483" s="3">
        <f t="shared" si="21"/>
        <v>-1.4877350117001864E-3</v>
      </c>
      <c r="H483" s="3">
        <f>1-E483/MAX(E$2:E483)</f>
        <v>1.4877350117001864E-3</v>
      </c>
      <c r="I483" s="3">
        <f ca="1">IFERROR(E483/AVERAGE(OFFSET(E483,0,0,-计算结果!B$18,1))-1,E483/AVERAGE(OFFSET(E483,0,0,-ROW(),1))-1)</f>
        <v>6.1303776189207237E-2</v>
      </c>
      <c r="J483" s="4" t="str">
        <f ca="1">IF(OR(AND(I483&lt;计算结果!B$19,I483&gt;计算结果!B$20),I483&lt;计算结果!B$21),"买","卖")</f>
        <v>买</v>
      </c>
      <c r="K483" s="4" t="str">
        <f t="shared" ca="1" si="22"/>
        <v/>
      </c>
      <c r="L483" s="3">
        <f ca="1">IF(J482="买",E483/E482-1,0)-IF(K483=1,计算结果!B$17,0)</f>
        <v>-1.4877350117001864E-3</v>
      </c>
      <c r="M483" s="2">
        <f t="shared" ca="1" si="23"/>
        <v>2.2429142697061017</v>
      </c>
      <c r="N483" s="3">
        <f ca="1">1-M483/MAX(M$2:M483)</f>
        <v>1.4877350117000754E-3</v>
      </c>
    </row>
    <row r="484" spans="1:14" x14ac:dyDescent="0.15">
      <c r="A484" s="1">
        <v>39080</v>
      </c>
      <c r="B484">
        <v>1991.88</v>
      </c>
      <c r="C484">
        <v>2052.86</v>
      </c>
      <c r="D484">
        <v>1991.88</v>
      </c>
      <c r="E484" s="2">
        <v>2041.05</v>
      </c>
      <c r="F484" s="19">
        <v>55716388864</v>
      </c>
      <c r="G484" s="3">
        <f t="shared" si="21"/>
        <v>3.0869778224482669E-2</v>
      </c>
      <c r="H484" s="3">
        <f>1-E484/MAX(E$2:E484)</f>
        <v>0</v>
      </c>
      <c r="I484" s="3">
        <f ca="1">IFERROR(E484/AVERAGE(OFFSET(E484,0,0,-计算结果!B$18,1))-1,E484/AVERAGE(OFFSET(E484,0,0,-ROW(),1))-1)</f>
        <v>8.6083086956945776E-2</v>
      </c>
      <c r="J484" s="4" t="str">
        <f ca="1">IF(OR(AND(I484&lt;计算结果!B$19,I484&gt;计算结果!B$20),I484&lt;计算结果!B$21),"买","卖")</f>
        <v>买</v>
      </c>
      <c r="K484" s="4" t="str">
        <f t="shared" ca="1" si="22"/>
        <v/>
      </c>
      <c r="L484" s="3">
        <f ca="1">IF(J483="买",E484/E483-1,0)-IF(K484=1,计算结果!B$17,0)</f>
        <v>3.0869778224482669E-2</v>
      </c>
      <c r="M484" s="2">
        <f t="shared" ca="1" si="23"/>
        <v>2.3121525357884565</v>
      </c>
      <c r="N484" s="3">
        <f ca="1">1-M484/MAX(M$2:M484)</f>
        <v>0</v>
      </c>
    </row>
    <row r="485" spans="1:14" x14ac:dyDescent="0.15">
      <c r="A485" s="1">
        <v>39086</v>
      </c>
      <c r="B485">
        <v>2073.25</v>
      </c>
      <c r="C485">
        <v>2139.4899999999998</v>
      </c>
      <c r="D485">
        <v>2054.2399999999998</v>
      </c>
      <c r="E485" s="2">
        <v>2067.09</v>
      </c>
      <c r="F485" s="19">
        <v>82381070336</v>
      </c>
      <c r="G485" s="3">
        <f t="shared" si="21"/>
        <v>1.2758139193062457E-2</v>
      </c>
      <c r="H485" s="3">
        <f>1-E485/MAX(E$2:E485)</f>
        <v>0</v>
      </c>
      <c r="I485" s="3">
        <f ca="1">IFERROR(E485/AVERAGE(OFFSET(E485,0,0,-计算结果!B$18,1))-1,E485/AVERAGE(OFFSET(E485,0,0,-ROW(),1))-1)</f>
        <v>9.0663981603211763E-2</v>
      </c>
      <c r="J485" s="4" t="str">
        <f ca="1">IF(OR(AND(I485&lt;计算结果!B$19,I485&gt;计算结果!B$20),I485&lt;计算结果!B$21),"买","卖")</f>
        <v>买</v>
      </c>
      <c r="K485" s="4" t="str">
        <f t="shared" ca="1" si="22"/>
        <v/>
      </c>
      <c r="L485" s="3">
        <f ca="1">IF(J484="买",E485/E484-1,0)-IF(K485=1,计算结果!B$17,0)</f>
        <v>1.2758139193062457E-2</v>
      </c>
      <c r="M485" s="2">
        <f t="shared" ca="1" si="23"/>
        <v>2.3416512996756378</v>
      </c>
      <c r="N485" s="3">
        <f ca="1">1-M485/MAX(M$2:M485)</f>
        <v>0</v>
      </c>
    </row>
    <row r="486" spans="1:14" x14ac:dyDescent="0.15">
      <c r="A486" s="1">
        <v>39087</v>
      </c>
      <c r="B486">
        <v>2051.15</v>
      </c>
      <c r="C486">
        <v>2083.4</v>
      </c>
      <c r="D486">
        <v>2030.76</v>
      </c>
      <c r="E486" s="2">
        <v>2072.88</v>
      </c>
      <c r="F486" s="19">
        <v>68026060800</v>
      </c>
      <c r="G486" s="3">
        <f t="shared" si="21"/>
        <v>2.8010391419821534E-3</v>
      </c>
      <c r="H486" s="3">
        <f>1-E486/MAX(E$2:E486)</f>
        <v>0</v>
      </c>
      <c r="I486" s="3">
        <f ca="1">IFERROR(E486/AVERAGE(OFFSET(E486,0,0,-计算结果!B$18,1))-1,E486/AVERAGE(OFFSET(E486,0,0,-ROW(),1))-1)</f>
        <v>8.4273950055533176E-2</v>
      </c>
      <c r="J486" s="4" t="str">
        <f ca="1">IF(OR(AND(I486&lt;计算结果!B$19,I486&gt;计算结果!B$20),I486&lt;计算结果!B$21),"买","卖")</f>
        <v>买</v>
      </c>
      <c r="K486" s="4" t="str">
        <f t="shared" ca="1" si="22"/>
        <v/>
      </c>
      <c r="L486" s="3">
        <f ca="1">IF(J485="买",E486/E485-1,0)-IF(K486=1,计算结果!B$17,0)</f>
        <v>2.8010391419821534E-3</v>
      </c>
      <c r="M486" s="2">
        <f t="shared" ca="1" si="23"/>
        <v>2.3482103566229027</v>
      </c>
      <c r="N486" s="3">
        <f ca="1">1-M486/MAX(M$2:M486)</f>
        <v>0</v>
      </c>
    </row>
    <row r="487" spans="1:14" x14ac:dyDescent="0.15">
      <c r="A487" s="1">
        <v>39090</v>
      </c>
      <c r="B487">
        <v>2072</v>
      </c>
      <c r="C487">
        <v>2131.7399999999998</v>
      </c>
      <c r="D487">
        <v>2071.7199999999998</v>
      </c>
      <c r="E487" s="2">
        <v>2131.56</v>
      </c>
      <c r="F487" s="19">
        <v>66303934464</v>
      </c>
      <c r="G487" s="3">
        <f t="shared" si="21"/>
        <v>2.8308440430705017E-2</v>
      </c>
      <c r="H487" s="3">
        <f>1-E487/MAX(E$2:E487)</f>
        <v>0</v>
      </c>
      <c r="I487" s="3">
        <f ca="1">IFERROR(E487/AVERAGE(OFFSET(E487,0,0,-计算结果!B$18,1))-1,E487/AVERAGE(OFFSET(E487,0,0,-ROW(),1))-1)</f>
        <v>0.10152446901968881</v>
      </c>
      <c r="J487" s="4" t="str">
        <f ca="1">IF(OR(AND(I487&lt;计算结果!B$19,I487&gt;计算结果!B$20),I487&lt;计算结果!B$21),"买","卖")</f>
        <v>卖</v>
      </c>
      <c r="K487" s="4">
        <f t="shared" ca="1" si="22"/>
        <v>1</v>
      </c>
      <c r="L487" s="3">
        <f ca="1">IF(J486="买",E487/E486-1,0)-IF(K487=1,计算结果!B$17,0)</f>
        <v>2.8308440430705017E-2</v>
      </c>
      <c r="M487" s="2">
        <f t="shared" ca="1" si="23"/>
        <v>2.4146845296221269</v>
      </c>
      <c r="N487" s="3">
        <f ca="1">1-M487/MAX(M$2:M487)</f>
        <v>0</v>
      </c>
    </row>
    <row r="488" spans="1:14" x14ac:dyDescent="0.15">
      <c r="A488" s="1">
        <v>39091</v>
      </c>
      <c r="B488">
        <v>2137.4899999999998</v>
      </c>
      <c r="C488">
        <v>2201.36</v>
      </c>
      <c r="D488">
        <v>2128.06</v>
      </c>
      <c r="E488" s="2">
        <v>2200.09</v>
      </c>
      <c r="F488" s="19">
        <v>65456193536</v>
      </c>
      <c r="G488" s="3">
        <f t="shared" si="21"/>
        <v>3.2150162322430509E-2</v>
      </c>
      <c r="H488" s="3">
        <f>1-E488/MAX(E$2:E488)</f>
        <v>0</v>
      </c>
      <c r="I488" s="3">
        <f ca="1">IFERROR(E488/AVERAGE(OFFSET(E488,0,0,-计算结果!B$18,1))-1,E488/AVERAGE(OFFSET(E488,0,0,-ROW(),1))-1)</f>
        <v>0.12370619463100385</v>
      </c>
      <c r="J488" s="4" t="str">
        <f ca="1">IF(OR(AND(I488&lt;计算结果!B$19,I488&gt;计算结果!B$20),I488&lt;计算结果!B$21),"买","卖")</f>
        <v>卖</v>
      </c>
      <c r="K488" s="4" t="str">
        <f t="shared" ca="1" si="22"/>
        <v/>
      </c>
      <c r="L488" s="3">
        <f ca="1">IF(J487="买",E488/E487-1,0)-IF(K488=1,计算结果!B$17,0)</f>
        <v>0</v>
      </c>
      <c r="M488" s="2">
        <f t="shared" ca="1" si="23"/>
        <v>2.4146845296221269</v>
      </c>
      <c r="N488" s="3">
        <f ca="1">1-M488/MAX(M$2:M488)</f>
        <v>0</v>
      </c>
    </row>
    <row r="489" spans="1:14" x14ac:dyDescent="0.15">
      <c r="A489" s="1">
        <v>39092</v>
      </c>
      <c r="B489">
        <v>2210.7600000000002</v>
      </c>
      <c r="C489">
        <v>2255.9699999999998</v>
      </c>
      <c r="D489">
        <v>2194.77</v>
      </c>
      <c r="E489" s="2">
        <v>2255.9699999999998</v>
      </c>
      <c r="F489" s="19">
        <v>68822622208</v>
      </c>
      <c r="G489" s="3">
        <f t="shared" si="21"/>
        <v>2.5398960951597216E-2</v>
      </c>
      <c r="H489" s="3">
        <f>1-E489/MAX(E$2:E489)</f>
        <v>0</v>
      </c>
      <c r="I489" s="3">
        <f ca="1">IFERROR(E489/AVERAGE(OFFSET(E489,0,0,-计算结果!B$18,1))-1,E489/AVERAGE(OFFSET(E489,0,0,-ROW(),1))-1)</f>
        <v>0.13761841594726421</v>
      </c>
      <c r="J489" s="4" t="str">
        <f ca="1">IF(OR(AND(I489&lt;计算结果!B$19,I489&gt;计算结果!B$20),I489&lt;计算结果!B$21),"买","卖")</f>
        <v>卖</v>
      </c>
      <c r="K489" s="4" t="str">
        <f t="shared" ca="1" si="22"/>
        <v/>
      </c>
      <c r="L489" s="3">
        <f ca="1">IF(J488="买",E489/E488-1,0)-IF(K489=1,计算结果!B$17,0)</f>
        <v>0</v>
      </c>
      <c r="M489" s="2">
        <f t="shared" ca="1" si="23"/>
        <v>2.4146845296221269</v>
      </c>
      <c r="N489" s="3">
        <f ca="1">1-M489/MAX(M$2:M489)</f>
        <v>0</v>
      </c>
    </row>
    <row r="490" spans="1:14" x14ac:dyDescent="0.15">
      <c r="A490" s="1">
        <v>39093</v>
      </c>
      <c r="B490">
        <v>2257.0100000000002</v>
      </c>
      <c r="C490">
        <v>2289.9499999999998</v>
      </c>
      <c r="D490">
        <v>2224.37</v>
      </c>
      <c r="E490" s="2">
        <v>2231.63</v>
      </c>
      <c r="F490" s="19">
        <v>68730011648</v>
      </c>
      <c r="G490" s="3">
        <f t="shared" si="21"/>
        <v>-1.0789150564945338E-2</v>
      </c>
      <c r="H490" s="3">
        <f>1-E490/MAX(E$2:E490)</f>
        <v>1.0789150564945338E-2</v>
      </c>
      <c r="I490" s="3">
        <f ca="1">IFERROR(E490/AVERAGE(OFFSET(E490,0,0,-计算结果!B$18,1))-1,E490/AVERAGE(OFFSET(E490,0,0,-ROW(),1))-1)</f>
        <v>0.11201807605808178</v>
      </c>
      <c r="J490" s="4" t="str">
        <f ca="1">IF(OR(AND(I490&lt;计算结果!B$19,I490&gt;计算结果!B$20),I490&lt;计算结果!B$21),"买","卖")</f>
        <v>卖</v>
      </c>
      <c r="K490" s="4" t="str">
        <f t="shared" ca="1" si="22"/>
        <v/>
      </c>
      <c r="L490" s="3">
        <f ca="1">IF(J489="买",E490/E489-1,0)-IF(K490=1,计算结果!B$17,0)</f>
        <v>0</v>
      </c>
      <c r="M490" s="2">
        <f t="shared" ca="1" si="23"/>
        <v>2.4146845296221269</v>
      </c>
      <c r="N490" s="3">
        <f ca="1">1-M490/MAX(M$2:M490)</f>
        <v>0</v>
      </c>
    </row>
    <row r="491" spans="1:14" x14ac:dyDescent="0.15">
      <c r="A491" s="1">
        <v>39094</v>
      </c>
      <c r="B491">
        <v>2215.86</v>
      </c>
      <c r="C491">
        <v>2249.54</v>
      </c>
      <c r="D491">
        <v>2159.77</v>
      </c>
      <c r="E491" s="2">
        <v>2173.75</v>
      </c>
      <c r="F491" s="19">
        <v>61742829568</v>
      </c>
      <c r="G491" s="3">
        <f t="shared" si="21"/>
        <v>-2.5936199101105561E-2</v>
      </c>
      <c r="H491" s="3">
        <f>1-E491/MAX(E$2:E491)</f>
        <v>3.6445520108866591E-2</v>
      </c>
      <c r="I491" s="3">
        <f ca="1">IFERROR(E491/AVERAGE(OFFSET(E491,0,0,-计算结果!B$18,1))-1,E491/AVERAGE(OFFSET(E491,0,0,-ROW(),1))-1)</f>
        <v>7.3146769945472423E-2</v>
      </c>
      <c r="J491" s="4" t="str">
        <f ca="1">IF(OR(AND(I491&lt;计算结果!B$19,I491&gt;计算结果!B$20),I491&lt;计算结果!B$21),"买","卖")</f>
        <v>买</v>
      </c>
      <c r="K491" s="4">
        <f t="shared" ca="1" si="22"/>
        <v>1</v>
      </c>
      <c r="L491" s="3">
        <f ca="1">IF(J490="买",E491/E490-1,0)-IF(K491=1,计算结果!B$17,0)</f>
        <v>0</v>
      </c>
      <c r="M491" s="2">
        <f t="shared" ca="1" si="23"/>
        <v>2.4146845296221269</v>
      </c>
      <c r="N491" s="3">
        <f ca="1">1-M491/MAX(M$2:M491)</f>
        <v>0</v>
      </c>
    </row>
    <row r="492" spans="1:14" x14ac:dyDescent="0.15">
      <c r="A492" s="1">
        <v>39097</v>
      </c>
      <c r="B492">
        <v>2170.94</v>
      </c>
      <c r="C492">
        <v>2287.6799999999998</v>
      </c>
      <c r="D492">
        <v>2170.94</v>
      </c>
      <c r="E492" s="2">
        <v>2287.34</v>
      </c>
      <c r="F492" s="19">
        <v>57043451904</v>
      </c>
      <c r="G492" s="3">
        <f t="shared" si="21"/>
        <v>5.225531914893633E-2</v>
      </c>
      <c r="H492" s="3">
        <f>1-E492/MAX(E$2:E492)</f>
        <v>0</v>
      </c>
      <c r="I492" s="3">
        <f ca="1">IFERROR(E492/AVERAGE(OFFSET(E492,0,0,-计算结果!B$18,1))-1,E492/AVERAGE(OFFSET(E492,0,0,-ROW(),1))-1)</f>
        <v>0.11637373194256129</v>
      </c>
      <c r="J492" s="4" t="str">
        <f ca="1">IF(OR(AND(I492&lt;计算结果!B$19,I492&gt;计算结果!B$20),I492&lt;计算结果!B$21),"买","卖")</f>
        <v>卖</v>
      </c>
      <c r="K492" s="4">
        <f t="shared" ca="1" si="22"/>
        <v>1</v>
      </c>
      <c r="L492" s="3">
        <f ca="1">IF(J491="买",E492/E491-1,0)-IF(K492=1,计算结果!B$17,0)</f>
        <v>5.225531914893633E-2</v>
      </c>
      <c r="M492" s="2">
        <f t="shared" ca="1" si="23"/>
        <v>2.5408646403615305</v>
      </c>
      <c r="N492" s="3">
        <f ca="1">1-M492/MAX(M$2:M492)</f>
        <v>0</v>
      </c>
    </row>
    <row r="493" spans="1:14" x14ac:dyDescent="0.15">
      <c r="A493" s="1">
        <v>39098</v>
      </c>
      <c r="B493">
        <v>2310.96</v>
      </c>
      <c r="C493">
        <v>2354.4299999999998</v>
      </c>
      <c r="D493">
        <v>2297.2399999999998</v>
      </c>
      <c r="E493" s="2">
        <v>2353.87</v>
      </c>
      <c r="F493" s="19">
        <v>67843432448</v>
      </c>
      <c r="G493" s="3">
        <f t="shared" si="21"/>
        <v>2.908618744917657E-2</v>
      </c>
      <c r="H493" s="3">
        <f>1-E493/MAX(E$2:E493)</f>
        <v>0</v>
      </c>
      <c r="I493" s="3">
        <f ca="1">IFERROR(E493/AVERAGE(OFFSET(E493,0,0,-计算结果!B$18,1))-1,E493/AVERAGE(OFFSET(E493,0,0,-ROW(),1))-1)</f>
        <v>0.135368223208163</v>
      </c>
      <c r="J493" s="4" t="str">
        <f ca="1">IF(OR(AND(I493&lt;计算结果!B$19,I493&gt;计算结果!B$20),I493&lt;计算结果!B$21),"买","卖")</f>
        <v>卖</v>
      </c>
      <c r="K493" s="4" t="str">
        <f t="shared" ca="1" si="22"/>
        <v/>
      </c>
      <c r="L493" s="3">
        <f ca="1">IF(J492="买",E493/E492-1,0)-IF(K493=1,计算结果!B$17,0)</f>
        <v>0</v>
      </c>
      <c r="M493" s="2">
        <f t="shared" ca="1" si="23"/>
        <v>2.5408646403615305</v>
      </c>
      <c r="N493" s="3">
        <f ca="1">1-M493/MAX(M$2:M493)</f>
        <v>0</v>
      </c>
    </row>
    <row r="494" spans="1:14" x14ac:dyDescent="0.15">
      <c r="A494" s="1">
        <v>39099</v>
      </c>
      <c r="B494">
        <v>2360.41</v>
      </c>
      <c r="C494">
        <v>2393.2199999999998</v>
      </c>
      <c r="D494">
        <v>2266.34</v>
      </c>
      <c r="E494" s="2">
        <v>2308.9299999999998</v>
      </c>
      <c r="F494" s="19">
        <v>80008904704</v>
      </c>
      <c r="G494" s="3">
        <f t="shared" si="21"/>
        <v>-1.9091963447429139E-2</v>
      </c>
      <c r="H494" s="3">
        <f>1-E494/MAX(E$2:E494)</f>
        <v>1.9091963447429139E-2</v>
      </c>
      <c r="I494" s="3">
        <f ca="1">IFERROR(E494/AVERAGE(OFFSET(E494,0,0,-计算结果!B$18,1))-1,E494/AVERAGE(OFFSET(E494,0,0,-ROW(),1))-1)</f>
        <v>0.1022466760799754</v>
      </c>
      <c r="J494" s="4" t="str">
        <f ca="1">IF(OR(AND(I494&lt;计算结果!B$19,I494&gt;计算结果!B$20),I494&lt;计算结果!B$21),"买","卖")</f>
        <v>卖</v>
      </c>
      <c r="K494" s="4" t="str">
        <f t="shared" ca="1" si="22"/>
        <v/>
      </c>
      <c r="L494" s="3">
        <f ca="1">IF(J493="买",E494/E493-1,0)-IF(K494=1,计算结果!B$17,0)</f>
        <v>0</v>
      </c>
      <c r="M494" s="2">
        <f t="shared" ca="1" si="23"/>
        <v>2.5408646403615305</v>
      </c>
      <c r="N494" s="3">
        <f ca="1">1-M494/MAX(M$2:M494)</f>
        <v>0</v>
      </c>
    </row>
    <row r="495" spans="1:14" x14ac:dyDescent="0.15">
      <c r="A495" s="1">
        <v>39100</v>
      </c>
      <c r="B495">
        <v>2292.17</v>
      </c>
      <c r="C495">
        <v>2325.5300000000002</v>
      </c>
      <c r="D495">
        <v>2240.21</v>
      </c>
      <c r="E495" s="2">
        <v>2317.09</v>
      </c>
      <c r="F495" s="19">
        <v>69894971392</v>
      </c>
      <c r="G495" s="3">
        <f t="shared" si="21"/>
        <v>3.5341045419308159E-3</v>
      </c>
      <c r="H495" s="3">
        <f>1-E495/MAX(E$2:E495)</f>
        <v>1.5625331900232298E-2</v>
      </c>
      <c r="I495" s="3">
        <f ca="1">IFERROR(E495/AVERAGE(OFFSET(E495,0,0,-计算结果!B$18,1))-1,E495/AVERAGE(OFFSET(E495,0,0,-ROW(),1))-1)</f>
        <v>9.5090009405025766E-2</v>
      </c>
      <c r="J495" s="4" t="str">
        <f ca="1">IF(OR(AND(I495&lt;计算结果!B$19,I495&gt;计算结果!B$20),I495&lt;计算结果!B$21),"买","卖")</f>
        <v>买</v>
      </c>
      <c r="K495" s="4">
        <f t="shared" ca="1" si="22"/>
        <v>1</v>
      </c>
      <c r="L495" s="3">
        <f ca="1">IF(J494="买",E495/E494-1,0)-IF(K495=1,计算结果!B$17,0)</f>
        <v>0</v>
      </c>
      <c r="M495" s="2">
        <f t="shared" ca="1" si="23"/>
        <v>2.5408646403615305</v>
      </c>
      <c r="N495" s="3">
        <f ca="1">1-M495/MAX(M$2:M495)</f>
        <v>0</v>
      </c>
    </row>
    <row r="496" spans="1:14" x14ac:dyDescent="0.15">
      <c r="A496" s="1">
        <v>39101</v>
      </c>
      <c r="B496">
        <v>2320.87</v>
      </c>
      <c r="C496">
        <v>2396.09</v>
      </c>
      <c r="D496">
        <v>2320.87</v>
      </c>
      <c r="E496" s="2">
        <v>2396.09</v>
      </c>
      <c r="F496" s="19">
        <v>73538871296</v>
      </c>
      <c r="G496" s="3">
        <f t="shared" si="21"/>
        <v>3.409448920844671E-2</v>
      </c>
      <c r="H496" s="3">
        <f>1-E496/MAX(E$2:E496)</f>
        <v>0</v>
      </c>
      <c r="I496" s="3">
        <f ca="1">IFERROR(E496/AVERAGE(OFFSET(E496,0,0,-计算结果!B$18,1))-1,E496/AVERAGE(OFFSET(E496,0,0,-ROW(),1))-1)</f>
        <v>0.11812601155260194</v>
      </c>
      <c r="J496" s="4" t="str">
        <f ca="1">IF(OR(AND(I496&lt;计算结果!B$19,I496&gt;计算结果!B$20),I496&lt;计算结果!B$21),"买","卖")</f>
        <v>卖</v>
      </c>
      <c r="K496" s="4">
        <f t="shared" ca="1" si="22"/>
        <v>1</v>
      </c>
      <c r="L496" s="3">
        <f ca="1">IF(J495="买",E496/E495-1,0)-IF(K496=1,计算结果!B$17,0)</f>
        <v>3.409448920844671E-2</v>
      </c>
      <c r="M496" s="2">
        <f t="shared" ca="1" si="23"/>
        <v>2.6274941224224606</v>
      </c>
      <c r="N496" s="3">
        <f ca="1">1-M496/MAX(M$2:M496)</f>
        <v>0</v>
      </c>
    </row>
    <row r="497" spans="1:14" x14ac:dyDescent="0.15">
      <c r="A497" s="1">
        <v>39104</v>
      </c>
      <c r="B497">
        <v>2424.81</v>
      </c>
      <c r="C497">
        <v>2491.71</v>
      </c>
      <c r="D497">
        <v>2424.81</v>
      </c>
      <c r="E497" s="2">
        <v>2491.31</v>
      </c>
      <c r="F497" s="19">
        <v>81870487552</v>
      </c>
      <c r="G497" s="3">
        <f t="shared" si="21"/>
        <v>3.9739742664090194E-2</v>
      </c>
      <c r="H497" s="3">
        <f>1-E497/MAX(E$2:E497)</f>
        <v>0</v>
      </c>
      <c r="I497" s="3">
        <f ca="1">IFERROR(E497/AVERAGE(OFFSET(E497,0,0,-计算结果!B$18,1))-1,E497/AVERAGE(OFFSET(E497,0,0,-ROW(),1))-1)</f>
        <v>0.14488010865791123</v>
      </c>
      <c r="J497" s="4" t="str">
        <f ca="1">IF(OR(AND(I497&lt;计算结果!B$19,I497&gt;计算结果!B$20),I497&lt;计算结果!B$21),"买","卖")</f>
        <v>卖</v>
      </c>
      <c r="K497" s="4" t="str">
        <f t="shared" ca="1" si="22"/>
        <v/>
      </c>
      <c r="L497" s="3">
        <f ca="1">IF(J496="买",E497/E496-1,0)-IF(K497=1,计算结果!B$17,0)</f>
        <v>0</v>
      </c>
      <c r="M497" s="2">
        <f t="shared" ca="1" si="23"/>
        <v>2.6274941224224606</v>
      </c>
      <c r="N497" s="3">
        <f ca="1">1-M497/MAX(M$2:M497)</f>
        <v>0</v>
      </c>
    </row>
    <row r="498" spans="1:14" x14ac:dyDescent="0.15">
      <c r="A498" s="1">
        <v>39105</v>
      </c>
      <c r="B498">
        <v>2508.2600000000002</v>
      </c>
      <c r="C498">
        <v>2516.59</v>
      </c>
      <c r="D498">
        <v>2415.11</v>
      </c>
      <c r="E498" s="2">
        <v>2508.13</v>
      </c>
      <c r="F498" s="19">
        <v>92812869632</v>
      </c>
      <c r="G498" s="3">
        <f t="shared" si="21"/>
        <v>6.7514681031264345E-3</v>
      </c>
      <c r="H498" s="3">
        <f>1-E498/MAX(E$2:E498)</f>
        <v>0</v>
      </c>
      <c r="I498" s="3">
        <f ca="1">IFERROR(E498/AVERAGE(OFFSET(E498,0,0,-计算结果!B$18,1))-1,E498/AVERAGE(OFFSET(E498,0,0,-ROW(),1))-1)</f>
        <v>0.13610481498360638</v>
      </c>
      <c r="J498" s="4" t="str">
        <f ca="1">IF(OR(AND(I498&lt;计算结果!B$19,I498&gt;计算结果!B$20),I498&lt;计算结果!B$21),"买","卖")</f>
        <v>卖</v>
      </c>
      <c r="K498" s="4" t="str">
        <f t="shared" ca="1" si="22"/>
        <v/>
      </c>
      <c r="L498" s="3">
        <f ca="1">IF(J497="买",E498/E497-1,0)-IF(K498=1,计算结果!B$17,0)</f>
        <v>0</v>
      </c>
      <c r="M498" s="2">
        <f t="shared" ca="1" si="23"/>
        <v>2.6274941224224606</v>
      </c>
      <c r="N498" s="3">
        <f ca="1">1-M498/MAX(M$2:M498)</f>
        <v>0</v>
      </c>
    </row>
    <row r="499" spans="1:14" x14ac:dyDescent="0.15">
      <c r="A499" s="1">
        <v>39106</v>
      </c>
      <c r="B499">
        <v>2508.52</v>
      </c>
      <c r="C499">
        <v>2556.1</v>
      </c>
      <c r="D499">
        <v>2489.9299999999998</v>
      </c>
      <c r="E499" s="2">
        <v>2536.4299999999998</v>
      </c>
      <c r="F499" s="19">
        <v>80277495808</v>
      </c>
      <c r="G499" s="3">
        <f t="shared" si="21"/>
        <v>1.1283306686654893E-2</v>
      </c>
      <c r="H499" s="3">
        <f>1-E499/MAX(E$2:E499)</f>
        <v>0</v>
      </c>
      <c r="I499" s="3">
        <f ca="1">IFERROR(E499/AVERAGE(OFFSET(E499,0,0,-计算结果!B$18,1))-1,E499/AVERAGE(OFFSET(E499,0,0,-ROW(),1))-1)</f>
        <v>0.13188509922396907</v>
      </c>
      <c r="J499" s="4" t="str">
        <f ca="1">IF(OR(AND(I499&lt;计算结果!B$19,I499&gt;计算结果!B$20),I499&lt;计算结果!B$21),"买","卖")</f>
        <v>卖</v>
      </c>
      <c r="K499" s="4" t="str">
        <f t="shared" ca="1" si="22"/>
        <v/>
      </c>
      <c r="L499" s="3">
        <f ca="1">IF(J498="买",E499/E498-1,0)-IF(K499=1,计算结果!B$17,0)</f>
        <v>0</v>
      </c>
      <c r="M499" s="2">
        <f t="shared" ca="1" si="23"/>
        <v>2.6274941224224606</v>
      </c>
      <c r="N499" s="3">
        <f ca="1">1-M499/MAX(M$2:M499)</f>
        <v>0</v>
      </c>
    </row>
    <row r="500" spans="1:14" x14ac:dyDescent="0.15">
      <c r="A500" s="1">
        <v>39107</v>
      </c>
      <c r="B500">
        <v>2512.46</v>
      </c>
      <c r="C500">
        <v>2529.4299999999998</v>
      </c>
      <c r="D500">
        <v>2449.0500000000002</v>
      </c>
      <c r="E500" s="2">
        <v>2452.83</v>
      </c>
      <c r="F500" s="19">
        <v>77241720832</v>
      </c>
      <c r="G500" s="3">
        <f t="shared" si="21"/>
        <v>-3.2959711089996513E-2</v>
      </c>
      <c r="H500" s="3">
        <f>1-E500/MAX(E$2:E500)</f>
        <v>3.2959711089996513E-2</v>
      </c>
      <c r="I500" s="3">
        <f ca="1">IFERROR(E500/AVERAGE(OFFSET(E500,0,0,-计算结果!B$18,1))-1,E500/AVERAGE(OFFSET(E500,0,0,-ROW(),1))-1)</f>
        <v>8.1972564308604667E-2</v>
      </c>
      <c r="J500" s="4" t="str">
        <f ca="1">IF(OR(AND(I500&lt;计算结果!B$19,I500&gt;计算结果!B$20),I500&lt;计算结果!B$21),"买","卖")</f>
        <v>买</v>
      </c>
      <c r="K500" s="4">
        <f t="shared" ca="1" si="22"/>
        <v>1</v>
      </c>
      <c r="L500" s="3">
        <f ca="1">IF(J499="买",E500/E499-1,0)-IF(K500=1,计算结果!B$17,0)</f>
        <v>0</v>
      </c>
      <c r="M500" s="2">
        <f t="shared" ca="1" si="23"/>
        <v>2.6274941224224606</v>
      </c>
      <c r="N500" s="3">
        <f ca="1">1-M500/MAX(M$2:M500)</f>
        <v>0</v>
      </c>
    </row>
    <row r="501" spans="1:14" x14ac:dyDescent="0.15">
      <c r="A501" s="1">
        <v>39108</v>
      </c>
      <c r="B501">
        <v>2415.75</v>
      </c>
      <c r="C501">
        <v>2524.2399999999998</v>
      </c>
      <c r="D501">
        <v>2356.98</v>
      </c>
      <c r="E501" s="2">
        <v>2512.92</v>
      </c>
      <c r="F501" s="19">
        <v>73275678720</v>
      </c>
      <c r="G501" s="3">
        <f t="shared" si="21"/>
        <v>2.4498232653710206E-2</v>
      </c>
      <c r="H501" s="3">
        <f>1-E501/MAX(E$2:E501)</f>
        <v>9.2689331067681291E-3</v>
      </c>
      <c r="I501" s="3">
        <f ca="1">IFERROR(E501/AVERAGE(OFFSET(E501,0,0,-计算结果!B$18,1))-1,E501/AVERAGE(OFFSET(E501,0,0,-ROW(),1))-1)</f>
        <v>9.4187178390554571E-2</v>
      </c>
      <c r="J501" s="4" t="str">
        <f ca="1">IF(OR(AND(I501&lt;计算结果!B$19,I501&gt;计算结果!B$20),I501&lt;计算结果!B$21),"买","卖")</f>
        <v>买</v>
      </c>
      <c r="K501" s="4" t="str">
        <f t="shared" ca="1" si="22"/>
        <v/>
      </c>
      <c r="L501" s="3">
        <f ca="1">IF(J500="买",E501/E500-1,0)-IF(K501=1,计算结果!B$17,0)</f>
        <v>2.4498232653710206E-2</v>
      </c>
      <c r="M501" s="2">
        <f t="shared" ca="1" si="23"/>
        <v>2.6918630847298224</v>
      </c>
      <c r="N501" s="3">
        <f ca="1">1-M501/MAX(M$2:M501)</f>
        <v>0</v>
      </c>
    </row>
    <row r="502" spans="1:14" x14ac:dyDescent="0.15">
      <c r="A502" s="1">
        <v>39111</v>
      </c>
      <c r="B502">
        <v>2529.94</v>
      </c>
      <c r="C502">
        <v>2582.41</v>
      </c>
      <c r="D502">
        <v>2521.5</v>
      </c>
      <c r="E502" s="2">
        <v>2576.92</v>
      </c>
      <c r="F502" s="19">
        <v>79544860672</v>
      </c>
      <c r="G502" s="3">
        <f t="shared" si="21"/>
        <v>2.5468379415182429E-2</v>
      </c>
      <c r="H502" s="3">
        <f>1-E502/MAX(E$2:E502)</f>
        <v>0</v>
      </c>
      <c r="I502" s="3">
        <f ca="1">IFERROR(E502/AVERAGE(OFFSET(E502,0,0,-计算结果!B$18,1))-1,E502/AVERAGE(OFFSET(E502,0,0,-ROW(),1))-1)</f>
        <v>0.10769548198762835</v>
      </c>
      <c r="J502" s="4" t="str">
        <f ca="1">IF(OR(AND(I502&lt;计算结果!B$19,I502&gt;计算结果!B$20),I502&lt;计算结果!B$21),"买","卖")</f>
        <v>卖</v>
      </c>
      <c r="K502" s="4">
        <f t="shared" ca="1" si="22"/>
        <v>1</v>
      </c>
      <c r="L502" s="3">
        <f ca="1">IF(J501="买",E502/E501-1,0)-IF(K502=1,计算结果!B$17,0)</f>
        <v>2.5468379415182429E-2</v>
      </c>
      <c r="M502" s="2">
        <f t="shared" ca="1" si="23"/>
        <v>2.7604204751054451</v>
      </c>
      <c r="N502" s="3">
        <f ca="1">1-M502/MAX(M$2:M502)</f>
        <v>0</v>
      </c>
    </row>
    <row r="503" spans="1:14" x14ac:dyDescent="0.15">
      <c r="A503" s="1">
        <v>39112</v>
      </c>
      <c r="B503">
        <v>2586.52</v>
      </c>
      <c r="C503">
        <v>2599.4499999999998</v>
      </c>
      <c r="D503">
        <v>2531.7800000000002</v>
      </c>
      <c r="E503" s="2">
        <v>2551.88</v>
      </c>
      <c r="F503" s="19">
        <v>73485008896</v>
      </c>
      <c r="G503" s="3">
        <f t="shared" si="21"/>
        <v>-9.7170265277928269E-3</v>
      </c>
      <c r="H503" s="3">
        <f>1-E503/MAX(E$2:E503)</f>
        <v>9.7170265277928269E-3</v>
      </c>
      <c r="I503" s="3">
        <f ca="1">IFERROR(E503/AVERAGE(OFFSET(E503,0,0,-计算结果!B$18,1))-1,E503/AVERAGE(OFFSET(E503,0,0,-ROW(),1))-1)</f>
        <v>8.4377999613783228E-2</v>
      </c>
      <c r="J503" s="4" t="str">
        <f ca="1">IF(OR(AND(I503&lt;计算结果!B$19,I503&gt;计算结果!B$20),I503&lt;计算结果!B$21),"买","卖")</f>
        <v>买</v>
      </c>
      <c r="K503" s="4">
        <f t="shared" ca="1" si="22"/>
        <v>1</v>
      </c>
      <c r="L503" s="3">
        <f ca="1">IF(J502="买",E503/E502-1,0)-IF(K503=1,计算结果!B$17,0)</f>
        <v>0</v>
      </c>
      <c r="M503" s="2">
        <f t="shared" ca="1" si="23"/>
        <v>2.7604204751054451</v>
      </c>
      <c r="N503" s="3">
        <f ca="1">1-M503/MAX(M$2:M503)</f>
        <v>0</v>
      </c>
    </row>
    <row r="504" spans="1:14" x14ac:dyDescent="0.15">
      <c r="A504" s="1">
        <v>39113</v>
      </c>
      <c r="B504">
        <v>2544.3000000000002</v>
      </c>
      <c r="C504">
        <v>2548.1799999999998</v>
      </c>
      <c r="D504">
        <v>2367.67</v>
      </c>
      <c r="E504" s="2">
        <v>2385.33</v>
      </c>
      <c r="F504" s="19">
        <v>71945035776</v>
      </c>
      <c r="G504" s="3">
        <f t="shared" si="21"/>
        <v>-6.5265608100694483E-2</v>
      </c>
      <c r="H504" s="3">
        <f>1-E504/MAX(E$2:E504)</f>
        <v>7.4348446983220295E-2</v>
      </c>
      <c r="I504" s="3">
        <f ca="1">IFERROR(E504/AVERAGE(OFFSET(E504,0,0,-计算结果!B$18,1))-1,E504/AVERAGE(OFFSET(E504,0,0,-ROW(),1))-1)</f>
        <v>6.1836700211637119E-3</v>
      </c>
      <c r="J504" s="4" t="str">
        <f ca="1">IF(OR(AND(I504&lt;计算结果!B$19,I504&gt;计算结果!B$20),I504&lt;计算结果!B$21),"买","卖")</f>
        <v>买</v>
      </c>
      <c r="K504" s="4" t="str">
        <f t="shared" ca="1" si="22"/>
        <v/>
      </c>
      <c r="L504" s="3">
        <f ca="1">IF(J503="买",E504/E503-1,0)-IF(K504=1,计算结果!B$17,0)</f>
        <v>-6.5265608100694483E-2</v>
      </c>
      <c r="M504" s="2">
        <f t="shared" ca="1" si="23"/>
        <v>2.5802599541840801</v>
      </c>
      <c r="N504" s="3">
        <f ca="1">1-M504/MAX(M$2:M504)</f>
        <v>6.5265608100694594E-2</v>
      </c>
    </row>
    <row r="505" spans="1:14" x14ac:dyDescent="0.15">
      <c r="A505" s="1">
        <v>39114</v>
      </c>
      <c r="B505">
        <v>2350.6</v>
      </c>
      <c r="C505">
        <v>2410.42</v>
      </c>
      <c r="D505">
        <v>2310.5700000000002</v>
      </c>
      <c r="E505" s="2">
        <v>2395.17</v>
      </c>
      <c r="F505" s="19">
        <v>57578102784</v>
      </c>
      <c r="G505" s="3">
        <f t="shared" si="21"/>
        <v>4.1252153790041213E-3</v>
      </c>
      <c r="H505" s="3">
        <f>1-E505/MAX(E$2:E505)</f>
        <v>7.052993496111637E-2</v>
      </c>
      <c r="I505" s="3">
        <f ca="1">IFERROR(E505/AVERAGE(OFFSET(E505,0,0,-计算结果!B$18,1))-1,E505/AVERAGE(OFFSET(E505,0,0,-ROW(),1))-1)</f>
        <v>4.1312959291668339E-3</v>
      </c>
      <c r="J505" s="4" t="str">
        <f ca="1">IF(OR(AND(I505&lt;计算结果!B$19,I505&gt;计算结果!B$20),I505&lt;计算结果!B$21),"买","卖")</f>
        <v>买</v>
      </c>
      <c r="K505" s="4" t="str">
        <f t="shared" ca="1" si="22"/>
        <v/>
      </c>
      <c r="L505" s="3">
        <f ca="1">IF(J504="买",E505/E504-1,0)-IF(K505=1,计算结果!B$17,0)</f>
        <v>4.1252153790041213E-3</v>
      </c>
      <c r="M505" s="2">
        <f t="shared" ca="1" si="23"/>
        <v>2.5909040822289087</v>
      </c>
      <c r="N505" s="3">
        <f ca="1">1-M505/MAX(M$2:M505)</f>
        <v>6.1409627411947443E-2</v>
      </c>
    </row>
    <row r="506" spans="1:14" x14ac:dyDescent="0.15">
      <c r="A506" s="1">
        <v>39115</v>
      </c>
      <c r="B506">
        <v>2397.06</v>
      </c>
      <c r="C506">
        <v>2403.62</v>
      </c>
      <c r="D506">
        <v>2293.2800000000002</v>
      </c>
      <c r="E506" s="2">
        <v>2298</v>
      </c>
      <c r="F506" s="19">
        <v>53535113216</v>
      </c>
      <c r="G506" s="3">
        <f t="shared" si="21"/>
        <v>-4.0569145405127904E-2</v>
      </c>
      <c r="H506" s="3">
        <f>1-E506/MAX(E$2:E506)</f>
        <v>0.10823774117939244</v>
      </c>
      <c r="I506" s="3">
        <f ca="1">IFERROR(E506/AVERAGE(OFFSET(E506,0,0,-计算结果!B$18,1))-1,E506/AVERAGE(OFFSET(E506,0,0,-ROW(),1))-1)</f>
        <v>-3.8797367358846757E-2</v>
      </c>
      <c r="J506" s="4" t="str">
        <f ca="1">IF(OR(AND(I506&lt;计算结果!B$19,I506&gt;计算结果!B$20),I506&lt;计算结果!B$21),"买","卖")</f>
        <v>卖</v>
      </c>
      <c r="K506" s="4">
        <f t="shared" ca="1" si="22"/>
        <v>1</v>
      </c>
      <c r="L506" s="3">
        <f ca="1">IF(J505="买",E506/E505-1,0)-IF(K506=1,计算结果!B$17,0)</f>
        <v>-4.0569145405127904E-2</v>
      </c>
      <c r="M506" s="2">
        <f t="shared" ca="1" si="23"/>
        <v>2.4857933177862246</v>
      </c>
      <c r="N506" s="3">
        <f ca="1">1-M506/MAX(M$2:M506)</f>
        <v>9.9487436713325383E-2</v>
      </c>
    </row>
    <row r="507" spans="1:14" x14ac:dyDescent="0.15">
      <c r="A507" s="1">
        <v>39118</v>
      </c>
      <c r="B507">
        <v>2282.77</v>
      </c>
      <c r="C507">
        <v>2304.3200000000002</v>
      </c>
      <c r="D507">
        <v>2247.9299999999998</v>
      </c>
      <c r="E507" s="2">
        <v>2271.8000000000002</v>
      </c>
      <c r="F507" s="19">
        <v>42358009856</v>
      </c>
      <c r="G507" s="3">
        <f t="shared" si="21"/>
        <v>-1.1401218450826756E-2</v>
      </c>
      <c r="H507" s="3">
        <f>1-E507/MAX(E$2:E507)</f>
        <v>0.11840491749840887</v>
      </c>
      <c r="I507" s="3">
        <f ca="1">IFERROR(E507/AVERAGE(OFFSET(E507,0,0,-计算结果!B$18,1))-1,E507/AVERAGE(OFFSET(E507,0,0,-ROW(),1))-1)</f>
        <v>-5.0105669251757523E-2</v>
      </c>
      <c r="J507" s="4" t="str">
        <f ca="1">IF(OR(AND(I507&lt;计算结果!B$19,I507&gt;计算结果!B$20),I507&lt;计算结果!B$21),"买","卖")</f>
        <v>卖</v>
      </c>
      <c r="K507" s="4" t="str">
        <f t="shared" ca="1" si="22"/>
        <v/>
      </c>
      <c r="L507" s="3">
        <f ca="1">IF(J506="买",E507/E506-1,0)-IF(K507=1,计算结果!B$17,0)</f>
        <v>0</v>
      </c>
      <c r="M507" s="2">
        <f t="shared" ca="1" si="23"/>
        <v>2.4857933177862246</v>
      </c>
      <c r="N507" s="3">
        <f ca="1">1-M507/MAX(M$2:M507)</f>
        <v>9.9487436713325383E-2</v>
      </c>
    </row>
    <row r="508" spans="1:14" x14ac:dyDescent="0.15">
      <c r="A508" s="1">
        <v>39119</v>
      </c>
      <c r="B508">
        <v>2271.37</v>
      </c>
      <c r="C508">
        <v>2316.6999999999998</v>
      </c>
      <c r="D508">
        <v>2198.9</v>
      </c>
      <c r="E508" s="2">
        <v>2316.04</v>
      </c>
      <c r="F508" s="19">
        <v>61206503424</v>
      </c>
      <c r="G508" s="3">
        <f t="shared" si="21"/>
        <v>1.9473545206444065E-2</v>
      </c>
      <c r="H508" s="3">
        <f>1-E508/MAX(E$2:E508)</f>
        <v>0.10123713580553528</v>
      </c>
      <c r="I508" s="3">
        <f ca="1">IFERROR(E508/AVERAGE(OFFSET(E508,0,0,-计算结果!B$18,1))-1,E508/AVERAGE(OFFSET(E508,0,0,-ROW(),1))-1)</f>
        <v>-3.3502937253659049E-2</v>
      </c>
      <c r="J508" s="4" t="str">
        <f ca="1">IF(OR(AND(I508&lt;计算结果!B$19,I508&gt;计算结果!B$20),I508&lt;计算结果!B$21),"买","卖")</f>
        <v>卖</v>
      </c>
      <c r="K508" s="4" t="str">
        <f t="shared" ca="1" si="22"/>
        <v/>
      </c>
      <c r="L508" s="3">
        <f ca="1">IF(J507="买",E508/E507-1,0)-IF(K508=1,计算结果!B$17,0)</f>
        <v>0</v>
      </c>
      <c r="M508" s="2">
        <f t="shared" ca="1" si="23"/>
        <v>2.4857933177862246</v>
      </c>
      <c r="N508" s="3">
        <f ca="1">1-M508/MAX(M$2:M508)</f>
        <v>9.9487436713325383E-2</v>
      </c>
    </row>
    <row r="509" spans="1:14" x14ac:dyDescent="0.15">
      <c r="A509" s="1">
        <v>39120</v>
      </c>
      <c r="B509">
        <v>2330.4299999999998</v>
      </c>
      <c r="C509">
        <v>2390.87</v>
      </c>
      <c r="D509">
        <v>2330.4299999999998</v>
      </c>
      <c r="E509" s="2">
        <v>2369.79</v>
      </c>
      <c r="F509" s="19">
        <v>66203344896</v>
      </c>
      <c r="G509" s="3">
        <f t="shared" si="21"/>
        <v>2.320771661974752E-2</v>
      </c>
      <c r="H509" s="3">
        <f>1-E509/MAX(E$2:E509)</f>
        <v>8.0378901944957559E-2</v>
      </c>
      <c r="I509" s="3">
        <f ca="1">IFERROR(E509/AVERAGE(OFFSET(E509,0,0,-计算结果!B$18,1))-1,E509/AVERAGE(OFFSET(E509,0,0,-ROW(),1))-1)</f>
        <v>-1.5547011795788768E-2</v>
      </c>
      <c r="J509" s="4" t="str">
        <f ca="1">IF(OR(AND(I509&lt;计算结果!B$19,I509&gt;计算结果!B$20),I509&lt;计算结果!B$21),"买","卖")</f>
        <v>卖</v>
      </c>
      <c r="K509" s="4" t="str">
        <f t="shared" ca="1" si="22"/>
        <v/>
      </c>
      <c r="L509" s="3">
        <f ca="1">IF(J508="买",E509/E508-1,0)-IF(K509=1,计算结果!B$17,0)</f>
        <v>0</v>
      </c>
      <c r="M509" s="2">
        <f t="shared" ca="1" si="23"/>
        <v>2.4857933177862246</v>
      </c>
      <c r="N509" s="3">
        <f ca="1">1-M509/MAX(M$2:M509)</f>
        <v>9.9487436713325383E-2</v>
      </c>
    </row>
    <row r="510" spans="1:14" x14ac:dyDescent="0.15">
      <c r="A510" s="1">
        <v>39121</v>
      </c>
      <c r="B510">
        <v>2376.63</v>
      </c>
      <c r="C510">
        <v>2415.96</v>
      </c>
      <c r="D510">
        <v>2354.6999999999998</v>
      </c>
      <c r="E510" s="2">
        <v>2410.6</v>
      </c>
      <c r="F510" s="19">
        <v>58367504384</v>
      </c>
      <c r="G510" s="3">
        <f t="shared" si="21"/>
        <v>1.7220935188350106E-2</v>
      </c>
      <c r="H510" s="3">
        <f>1-E510/MAX(E$2:E510)</f>
        <v>6.4542166617512442E-2</v>
      </c>
      <c r="I510" s="3">
        <f ca="1">IFERROR(E510/AVERAGE(OFFSET(E510,0,0,-计算结果!B$18,1))-1,E510/AVERAGE(OFFSET(E510,0,0,-ROW(),1))-1)</f>
        <v>-1.4344191085889912E-3</v>
      </c>
      <c r="J510" s="4" t="str">
        <f ca="1">IF(OR(AND(I510&lt;计算结果!B$19,I510&gt;计算结果!B$20),I510&lt;计算结果!B$21),"买","卖")</f>
        <v>卖</v>
      </c>
      <c r="K510" s="4" t="str">
        <f t="shared" ca="1" si="22"/>
        <v/>
      </c>
      <c r="L510" s="3">
        <f ca="1">IF(J509="买",E510/E509-1,0)-IF(K510=1,计算结果!B$17,0)</f>
        <v>0</v>
      </c>
      <c r="M510" s="2">
        <f t="shared" ca="1" si="23"/>
        <v>2.4857933177862246</v>
      </c>
      <c r="N510" s="3">
        <f ca="1">1-M510/MAX(M$2:M510)</f>
        <v>9.9487436713325383E-2</v>
      </c>
    </row>
    <row r="511" spans="1:14" x14ac:dyDescent="0.15">
      <c r="A511" s="1">
        <v>39122</v>
      </c>
      <c r="B511">
        <v>2412.64</v>
      </c>
      <c r="C511">
        <v>2417.64</v>
      </c>
      <c r="D511">
        <v>2376.02</v>
      </c>
      <c r="E511" s="2">
        <v>2397.25</v>
      </c>
      <c r="F511" s="19">
        <v>51302932480</v>
      </c>
      <c r="G511" s="3">
        <f t="shared" si="21"/>
        <v>-5.5380403219115193E-3</v>
      </c>
      <c r="H511" s="3">
        <f>1-E511/MAX(E$2:E511)</f>
        <v>6.9722769818232666E-2</v>
      </c>
      <c r="I511" s="3">
        <f ca="1">IFERROR(E511/AVERAGE(OFFSET(E511,0,0,-计算结果!B$18,1))-1,E511/AVERAGE(OFFSET(E511,0,0,-ROW(),1))-1)</f>
        <v>-7.9548910935611783E-3</v>
      </c>
      <c r="J511" s="4" t="str">
        <f ca="1">IF(OR(AND(I511&lt;计算结果!B$19,I511&gt;计算结果!B$20),I511&lt;计算结果!B$21),"买","卖")</f>
        <v>卖</v>
      </c>
      <c r="K511" s="4" t="str">
        <f t="shared" ca="1" si="22"/>
        <v/>
      </c>
      <c r="L511" s="3">
        <f ca="1">IF(J510="买",E511/E510-1,0)-IF(K511=1,计算结果!B$17,0)</f>
        <v>0</v>
      </c>
      <c r="M511" s="2">
        <f t="shared" ca="1" si="23"/>
        <v>2.4857933177862246</v>
      </c>
      <c r="N511" s="3">
        <f ca="1">1-M511/MAX(M$2:M511)</f>
        <v>9.9487436713325383E-2</v>
      </c>
    </row>
    <row r="512" spans="1:14" x14ac:dyDescent="0.15">
      <c r="A512" s="1">
        <v>39125</v>
      </c>
      <c r="B512">
        <v>2397.85</v>
      </c>
      <c r="C512">
        <v>2485.7600000000002</v>
      </c>
      <c r="D512">
        <v>2396.79</v>
      </c>
      <c r="E512" s="2">
        <v>2485.39</v>
      </c>
      <c r="F512" s="19">
        <v>51709435904</v>
      </c>
      <c r="G512" s="3">
        <f t="shared" si="21"/>
        <v>3.6767129001981314E-2</v>
      </c>
      <c r="H512" s="3">
        <f>1-E512/MAX(E$2:E512)</f>
        <v>3.5519146888533637E-2</v>
      </c>
      <c r="I512" s="3">
        <f ca="1">IFERROR(E512/AVERAGE(OFFSET(E512,0,0,-计算结果!B$18,1))-1,E512/AVERAGE(OFFSET(E512,0,0,-ROW(),1))-1)</f>
        <v>2.4364040274797105E-2</v>
      </c>
      <c r="J512" s="4" t="str">
        <f ca="1">IF(OR(AND(I512&lt;计算结果!B$19,I512&gt;计算结果!B$20),I512&lt;计算结果!B$21),"买","卖")</f>
        <v>买</v>
      </c>
      <c r="K512" s="4">
        <f t="shared" ca="1" si="22"/>
        <v>1</v>
      </c>
      <c r="L512" s="3">
        <f ca="1">IF(J511="买",E512/E511-1,0)-IF(K512=1,计算结果!B$17,0)</f>
        <v>0</v>
      </c>
      <c r="M512" s="2">
        <f t="shared" ca="1" si="23"/>
        <v>2.4857933177862246</v>
      </c>
      <c r="N512" s="3">
        <f ca="1">1-M512/MAX(M$2:M512)</f>
        <v>9.9487436713325383E-2</v>
      </c>
    </row>
    <row r="513" spans="1:14" x14ac:dyDescent="0.15">
      <c r="A513" s="1">
        <v>39126</v>
      </c>
      <c r="B513">
        <v>2498.34</v>
      </c>
      <c r="C513">
        <v>2526.23</v>
      </c>
      <c r="D513">
        <v>2489.66</v>
      </c>
      <c r="E513" s="2">
        <v>2522.63</v>
      </c>
      <c r="F513" s="19">
        <v>48227864576</v>
      </c>
      <c r="G513" s="3">
        <f t="shared" si="21"/>
        <v>1.4983563947710499E-2</v>
      </c>
      <c r="H513" s="3">
        <f>1-E513/MAX(E$2:E513)</f>
        <v>2.1067786349595607E-2</v>
      </c>
      <c r="I513" s="3">
        <f ca="1">IFERROR(E513/AVERAGE(OFFSET(E513,0,0,-计算结果!B$18,1))-1,E513/AVERAGE(OFFSET(E513,0,0,-ROW(),1))-1)</f>
        <v>3.4842340817863082E-2</v>
      </c>
      <c r="J513" s="4" t="str">
        <f ca="1">IF(OR(AND(I513&lt;计算结果!B$19,I513&gt;计算结果!B$20),I513&lt;计算结果!B$21),"买","卖")</f>
        <v>买</v>
      </c>
      <c r="K513" s="4" t="str">
        <f t="shared" ca="1" si="22"/>
        <v/>
      </c>
      <c r="L513" s="3">
        <f ca="1">IF(J512="买",E513/E512-1,0)-IF(K513=1,计算结果!B$17,0)</f>
        <v>1.4983563947710499E-2</v>
      </c>
      <c r="M513" s="2">
        <f t="shared" ca="1" si="23"/>
        <v>2.523039360924066</v>
      </c>
      <c r="N513" s="3">
        <f ca="1">1-M513/MAX(M$2:M513)</f>
        <v>8.5994549135602782E-2</v>
      </c>
    </row>
    <row r="514" spans="1:14" x14ac:dyDescent="0.15">
      <c r="A514" s="1">
        <v>39127</v>
      </c>
      <c r="B514">
        <v>2527.56</v>
      </c>
      <c r="C514">
        <v>2594.66</v>
      </c>
      <c r="D514">
        <v>2520.5300000000002</v>
      </c>
      <c r="E514" s="2">
        <v>2588.35</v>
      </c>
      <c r="F514" s="19">
        <v>58462269440</v>
      </c>
      <c r="G514" s="3">
        <f t="shared" si="21"/>
        <v>2.6052175705513658E-2</v>
      </c>
      <c r="H514" s="3">
        <f>1-E514/MAX(E$2:E514)</f>
        <v>0</v>
      </c>
      <c r="I514" s="3">
        <f ca="1">IFERROR(E514/AVERAGE(OFFSET(E514,0,0,-计算结果!B$18,1))-1,E514/AVERAGE(OFFSET(E514,0,0,-ROW(),1))-1)</f>
        <v>5.717009255794725E-2</v>
      </c>
      <c r="J514" s="4" t="str">
        <f ca="1">IF(OR(AND(I514&lt;计算结果!B$19,I514&gt;计算结果!B$20),I514&lt;计算结果!B$21),"买","卖")</f>
        <v>买</v>
      </c>
      <c r="K514" s="4" t="str">
        <f t="shared" ca="1" si="22"/>
        <v/>
      </c>
      <c r="L514" s="3">
        <f ca="1">IF(J513="买",E514/E513-1,0)-IF(K514=1,计算结果!B$17,0)</f>
        <v>2.6052175705513658E-2</v>
      </c>
      <c r="M514" s="2">
        <f t="shared" ca="1" si="23"/>
        <v>2.5887700256667867</v>
      </c>
      <c r="N514" s="3">
        <f ca="1">1-M514/MAX(M$2:M514)</f>
        <v>6.2182718533886239E-2</v>
      </c>
    </row>
    <row r="515" spans="1:14" x14ac:dyDescent="0.15">
      <c r="A515" s="1">
        <v>39128</v>
      </c>
      <c r="B515">
        <v>2607.63</v>
      </c>
      <c r="C515">
        <v>2669.18</v>
      </c>
      <c r="D515">
        <v>2607.63</v>
      </c>
      <c r="E515" s="2">
        <v>2668.63</v>
      </c>
      <c r="F515" s="19">
        <v>67415687168</v>
      </c>
      <c r="G515" s="3">
        <f t="shared" ref="G515:G578" si="24">E515/E514-1</f>
        <v>3.1015898159058919E-2</v>
      </c>
      <c r="H515" s="3">
        <f>1-E515/MAX(E$2:E515)</f>
        <v>0</v>
      </c>
      <c r="I515" s="3">
        <f ca="1">IFERROR(E515/AVERAGE(OFFSET(E515,0,0,-计算结果!B$18,1))-1,E515/AVERAGE(OFFSET(E515,0,0,-ROW(),1))-1)</f>
        <v>8.5591265069294709E-2</v>
      </c>
      <c r="J515" s="4" t="str">
        <f ca="1">IF(OR(AND(I515&lt;计算结果!B$19,I515&gt;计算结果!B$20),I515&lt;计算结果!B$21),"买","卖")</f>
        <v>买</v>
      </c>
      <c r="K515" s="4" t="str">
        <f t="shared" ca="1" si="22"/>
        <v/>
      </c>
      <c r="L515" s="3">
        <f ca="1">IF(J514="买",E515/E514-1,0)-IF(K515=1,计算结果!B$17,0)</f>
        <v>3.1015898159058919E-2</v>
      </c>
      <c r="M515" s="2">
        <f t="shared" ca="1" si="23"/>
        <v>2.6690630531400923</v>
      </c>
      <c r="N515" s="3">
        <f ca="1">1-M515/MAX(M$2:M515)</f>
        <v>3.3095473240127626E-2</v>
      </c>
    </row>
    <row r="516" spans="1:14" x14ac:dyDescent="0.15">
      <c r="A516" s="1">
        <v>39129</v>
      </c>
      <c r="B516">
        <v>2692.67</v>
      </c>
      <c r="C516">
        <v>2717.57</v>
      </c>
      <c r="D516">
        <v>2660.49</v>
      </c>
      <c r="E516" s="2">
        <v>2676.74</v>
      </c>
      <c r="F516" s="19">
        <v>71597580288</v>
      </c>
      <c r="G516" s="3">
        <f t="shared" si="24"/>
        <v>3.0390125270267632E-3</v>
      </c>
      <c r="H516" s="3">
        <f>1-E516/MAX(E$2:E516)</f>
        <v>0</v>
      </c>
      <c r="I516" s="3">
        <f ca="1">IFERROR(E516/AVERAGE(OFFSET(E516,0,0,-计算结果!B$18,1))-1,E516/AVERAGE(OFFSET(E516,0,0,-ROW(),1))-1)</f>
        <v>8.4756859469524048E-2</v>
      </c>
      <c r="J516" s="4" t="str">
        <f ca="1">IF(OR(AND(I516&lt;计算结果!B$19,I516&gt;计算结果!B$20),I516&lt;计算结果!B$21),"买","卖")</f>
        <v>买</v>
      </c>
      <c r="K516" s="4" t="str">
        <f t="shared" ref="K516:K579" ca="1" si="25">IF(J515&lt;&gt;J516,1,"")</f>
        <v/>
      </c>
      <c r="L516" s="3">
        <f ca="1">IF(J515="买",E516/E515-1,0)-IF(K516=1,计算结果!B$17,0)</f>
        <v>3.0390125270267632E-3</v>
      </c>
      <c r="M516" s="2">
        <f t="shared" ref="M516:M579" ca="1" si="26">IFERROR(M515*(1+L516),M515)</f>
        <v>2.6771743691940095</v>
      </c>
      <c r="N516" s="3">
        <f ca="1">1-M516/MAX(M$2:M516)</f>
        <v>3.0157038270865466E-2</v>
      </c>
    </row>
    <row r="517" spans="1:14" x14ac:dyDescent="0.15">
      <c r="A517" s="1">
        <v>39139</v>
      </c>
      <c r="B517">
        <v>2679.26</v>
      </c>
      <c r="C517">
        <v>2710.3</v>
      </c>
      <c r="D517">
        <v>2641.12</v>
      </c>
      <c r="E517" s="2">
        <v>2707.68</v>
      </c>
      <c r="F517" s="19">
        <v>70981615616</v>
      </c>
      <c r="G517" s="3">
        <f t="shared" si="24"/>
        <v>1.1558836495139557E-2</v>
      </c>
      <c r="H517" s="3">
        <f>1-E517/MAX(E$2:E517)</f>
        <v>0</v>
      </c>
      <c r="I517" s="3">
        <f ca="1">IFERROR(E517/AVERAGE(OFFSET(E517,0,0,-计算结果!B$18,1))-1,E517/AVERAGE(OFFSET(E517,0,0,-ROW(),1))-1)</f>
        <v>9.3080978156654615E-2</v>
      </c>
      <c r="J517" s="4" t="str">
        <f ca="1">IF(OR(AND(I517&lt;计算结果!B$19,I517&gt;计算结果!B$20),I517&lt;计算结果!B$21),"买","卖")</f>
        <v>买</v>
      </c>
      <c r="K517" s="4" t="str">
        <f t="shared" ca="1" si="25"/>
        <v/>
      </c>
      <c r="L517" s="3">
        <f ca="1">IF(J516="买",E517/E516-1,0)-IF(K517=1,计算结果!B$17,0)</f>
        <v>1.1558836495139557E-2</v>
      </c>
      <c r="M517" s="2">
        <f t="shared" ca="1" si="26"/>
        <v>2.7081193899965013</v>
      </c>
      <c r="N517" s="3">
        <f ca="1">1-M517/MAX(M$2:M517)</f>
        <v>1.8946782050276556E-2</v>
      </c>
    </row>
    <row r="518" spans="1:14" x14ac:dyDescent="0.15">
      <c r="A518" s="1">
        <v>39140</v>
      </c>
      <c r="B518">
        <v>2717.81</v>
      </c>
      <c r="C518">
        <v>2719.52</v>
      </c>
      <c r="D518">
        <v>2454.92</v>
      </c>
      <c r="E518" s="2">
        <v>2457.4899999999998</v>
      </c>
      <c r="F518" s="19">
        <v>101102755840</v>
      </c>
      <c r="G518" s="3">
        <f t="shared" si="24"/>
        <v>-9.2400135909708747E-2</v>
      </c>
      <c r="H518" s="3">
        <f>1-E518/MAX(E$2:E518)</f>
        <v>9.2400135909708747E-2</v>
      </c>
      <c r="I518" s="3">
        <f ca="1">IFERROR(E518/AVERAGE(OFFSET(E518,0,0,-计算结果!B$18,1))-1,E518/AVERAGE(OFFSET(E518,0,0,-ROW(),1))-1)</f>
        <v>-8.0235267682244871E-3</v>
      </c>
      <c r="J518" s="4" t="str">
        <f ca="1">IF(OR(AND(I518&lt;计算结果!B$19,I518&gt;计算结果!B$20),I518&lt;计算结果!B$21),"买","卖")</f>
        <v>卖</v>
      </c>
      <c r="K518" s="4">
        <f t="shared" ca="1" si="25"/>
        <v>1</v>
      </c>
      <c r="L518" s="3">
        <f ca="1">IF(J517="买",E518/E517-1,0)-IF(K518=1,计算结果!B$17,0)</f>
        <v>-9.2400135909708747E-2</v>
      </c>
      <c r="M518" s="2">
        <f t="shared" ca="1" si="26"/>
        <v>2.4578887903011069</v>
      </c>
      <c r="N518" s="3">
        <f ca="1">1-M518/MAX(M$2:M518)</f>
        <v>0.10959623272348817</v>
      </c>
    </row>
    <row r="519" spans="1:14" x14ac:dyDescent="0.15">
      <c r="A519" s="1">
        <v>39141</v>
      </c>
      <c r="B519">
        <v>2413.42</v>
      </c>
      <c r="C519">
        <v>2554.23</v>
      </c>
      <c r="D519">
        <v>2413.33</v>
      </c>
      <c r="E519" s="2">
        <v>2544.5700000000002</v>
      </c>
      <c r="F519" s="19">
        <v>77148250112</v>
      </c>
      <c r="G519" s="3">
        <f t="shared" si="24"/>
        <v>3.543452872646502E-2</v>
      </c>
      <c r="H519" s="3">
        <f>1-E519/MAX(E$2:E519)</f>
        <v>6.0239762453465628E-2</v>
      </c>
      <c r="I519" s="3">
        <f ca="1">IFERROR(E519/AVERAGE(OFFSET(E519,0,0,-计算结果!B$18,1))-1,E519/AVERAGE(OFFSET(E519,0,0,-ROW(),1))-1)</f>
        <v>2.6398196855253353E-2</v>
      </c>
      <c r="J519" s="4" t="str">
        <f ca="1">IF(OR(AND(I519&lt;计算结果!B$19,I519&gt;计算结果!B$20),I519&lt;计算结果!B$21),"买","卖")</f>
        <v>买</v>
      </c>
      <c r="K519" s="4">
        <f t="shared" ca="1" si="25"/>
        <v>1</v>
      </c>
      <c r="L519" s="3">
        <f ca="1">IF(J518="买",E519/E518-1,0)-IF(K519=1,计算结果!B$17,0)</f>
        <v>0</v>
      </c>
      <c r="M519" s="2">
        <f t="shared" ca="1" si="26"/>
        <v>2.4578887903011069</v>
      </c>
      <c r="N519" s="3">
        <f ca="1">1-M519/MAX(M$2:M519)</f>
        <v>0.10959623272348817</v>
      </c>
    </row>
    <row r="520" spans="1:14" x14ac:dyDescent="0.15">
      <c r="A520" s="1">
        <v>39142</v>
      </c>
      <c r="B520">
        <v>2550.2600000000002</v>
      </c>
      <c r="C520">
        <v>2550.33</v>
      </c>
      <c r="D520">
        <v>2439.5</v>
      </c>
      <c r="E520" s="2">
        <v>2473.54</v>
      </c>
      <c r="F520" s="19">
        <v>74299580416</v>
      </c>
      <c r="G520" s="3">
        <f t="shared" si="24"/>
        <v>-2.79143430913672E-2</v>
      </c>
      <c r="H520" s="3">
        <f>1-E520/MAX(E$2:E520)</f>
        <v>8.6472552147964232E-2</v>
      </c>
      <c r="I520" s="3">
        <f ca="1">IFERROR(E520/AVERAGE(OFFSET(E520,0,0,-计算结果!B$18,1))-1,E520/AVERAGE(OFFSET(E520,0,0,-ROW(),1))-1)</f>
        <v>6.3790293453491742E-5</v>
      </c>
      <c r="J520" s="4" t="str">
        <f ca="1">IF(OR(AND(I520&lt;计算结果!B$19,I520&gt;计算结果!B$20),I520&lt;计算结果!B$21),"买","卖")</f>
        <v>买</v>
      </c>
      <c r="K520" s="4" t="str">
        <f t="shared" ca="1" si="25"/>
        <v/>
      </c>
      <c r="L520" s="3">
        <f ca="1">IF(J519="买",E520/E519-1,0)-IF(K520=1,计算结果!B$17,0)</f>
        <v>-2.79143430913672E-2</v>
      </c>
      <c r="M520" s="2">
        <f t="shared" ca="1" si="26"/>
        <v>2.3892784393282165</v>
      </c>
      <c r="N520" s="3">
        <f ca="1">1-M520/MAX(M$2:M520)</f>
        <v>0.13445126897309057</v>
      </c>
    </row>
    <row r="521" spans="1:14" x14ac:dyDescent="0.15">
      <c r="A521" s="1">
        <v>39143</v>
      </c>
      <c r="B521">
        <v>2468.67</v>
      </c>
      <c r="C521">
        <v>2523.86</v>
      </c>
      <c r="D521">
        <v>2455.8200000000002</v>
      </c>
      <c r="E521" s="2">
        <v>2508.73</v>
      </c>
      <c r="F521" s="19">
        <v>54222098432</v>
      </c>
      <c r="G521" s="3">
        <f t="shared" si="24"/>
        <v>1.4226574059849506E-2</v>
      </c>
      <c r="H521" s="3">
        <f>1-E521/MAX(E$2:E521)</f>
        <v>7.3476186255391984E-2</v>
      </c>
      <c r="I521" s="3">
        <f ca="1">IFERROR(E521/AVERAGE(OFFSET(E521,0,0,-计算结果!B$18,1))-1,E521/AVERAGE(OFFSET(E521,0,0,-ROW(),1))-1)</f>
        <v>1.5275284957213309E-2</v>
      </c>
      <c r="J521" s="4" t="str">
        <f ca="1">IF(OR(AND(I521&lt;计算结果!B$19,I521&gt;计算结果!B$20),I521&lt;计算结果!B$21),"买","卖")</f>
        <v>买</v>
      </c>
      <c r="K521" s="4" t="str">
        <f t="shared" ca="1" si="25"/>
        <v/>
      </c>
      <c r="L521" s="3">
        <f ca="1">IF(J520="买",E521/E520-1,0)-IF(K521=1,计算结果!B$17,0)</f>
        <v>1.4226574059849506E-2</v>
      </c>
      <c r="M521" s="2">
        <f t="shared" ca="1" si="26"/>
        <v>2.4232696859949212</v>
      </c>
      <c r="N521" s="3">
        <f ca="1">1-M521/MAX(M$2:M521)</f>
        <v>0.12213747584872736</v>
      </c>
    </row>
    <row r="522" spans="1:14" x14ac:dyDescent="0.15">
      <c r="A522" s="1">
        <v>39146</v>
      </c>
      <c r="B522">
        <v>2503.8200000000002</v>
      </c>
      <c r="C522">
        <v>2541.8200000000002</v>
      </c>
      <c r="D522">
        <v>2409.7199999999998</v>
      </c>
      <c r="E522" s="2">
        <v>2475.61</v>
      </c>
      <c r="F522" s="19">
        <v>63071756288</v>
      </c>
      <c r="G522" s="3">
        <f t="shared" si="24"/>
        <v>-1.3201898968800863E-2</v>
      </c>
      <c r="H522" s="3">
        <f>1-E522/MAX(E$2:E522)</f>
        <v>8.5708060036636446E-2</v>
      </c>
      <c r="I522" s="3">
        <f ca="1">IFERROR(E522/AVERAGE(OFFSET(E522,0,0,-计算结果!B$18,1))-1,E522/AVERAGE(OFFSET(E522,0,0,-ROW(),1))-1)</f>
        <v>-1.5773645715844165E-4</v>
      </c>
      <c r="J522" s="4" t="str">
        <f ca="1">IF(OR(AND(I522&lt;计算结果!B$19,I522&gt;计算结果!B$20),I522&lt;计算结果!B$21),"买","卖")</f>
        <v>卖</v>
      </c>
      <c r="K522" s="4">
        <f t="shared" ca="1" si="25"/>
        <v>1</v>
      </c>
      <c r="L522" s="3">
        <f ca="1">IF(J521="买",E522/E521-1,0)-IF(K522=1,计算结果!B$17,0)</f>
        <v>-1.3201898968800863E-2</v>
      </c>
      <c r="M522" s="2">
        <f t="shared" ca="1" si="26"/>
        <v>2.3912779244262583</v>
      </c>
      <c r="N522" s="3">
        <f ca="1">1-M522/MAX(M$2:M522)</f>
        <v>0.13372692820106902</v>
      </c>
    </row>
    <row r="523" spans="1:14" x14ac:dyDescent="0.15">
      <c r="A523" s="1">
        <v>39147</v>
      </c>
      <c r="B523">
        <v>2467.7399999999998</v>
      </c>
      <c r="C523">
        <v>2539.4499999999998</v>
      </c>
      <c r="D523">
        <v>2452.14</v>
      </c>
      <c r="E523" s="2">
        <v>2520.29</v>
      </c>
      <c r="F523" s="19">
        <v>50261315584</v>
      </c>
      <c r="G523" s="3">
        <f t="shared" si="24"/>
        <v>1.804807703959832E-2</v>
      </c>
      <c r="H523" s="3">
        <f>1-E523/MAX(E$2:E523)</f>
        <v>6.9206848667493936E-2</v>
      </c>
      <c r="I523" s="3">
        <f ca="1">IFERROR(E523/AVERAGE(OFFSET(E523,0,0,-计算结果!B$18,1))-1,E523/AVERAGE(OFFSET(E523,0,0,-ROW(),1))-1)</f>
        <v>1.5037881661006836E-2</v>
      </c>
      <c r="J523" s="4" t="str">
        <f ca="1">IF(OR(AND(I523&lt;计算结果!B$19,I523&gt;计算结果!B$20),I523&lt;计算结果!B$21),"买","卖")</f>
        <v>买</v>
      </c>
      <c r="K523" s="4">
        <f t="shared" ca="1" si="25"/>
        <v>1</v>
      </c>
      <c r="L523" s="3">
        <f ca="1">IF(J522="买",E523/E522-1,0)-IF(K523=1,计算结果!B$17,0)</f>
        <v>0</v>
      </c>
      <c r="M523" s="2">
        <f t="shared" ca="1" si="26"/>
        <v>2.3912779244262583</v>
      </c>
      <c r="N523" s="3">
        <f ca="1">1-M523/MAX(M$2:M523)</f>
        <v>0.13372692820106902</v>
      </c>
    </row>
    <row r="524" spans="1:14" x14ac:dyDescent="0.15">
      <c r="A524" s="1">
        <v>39148</v>
      </c>
      <c r="B524">
        <v>2532.98</v>
      </c>
      <c r="C524">
        <v>2594.46</v>
      </c>
      <c r="D524">
        <v>2532.15</v>
      </c>
      <c r="E524" s="2">
        <v>2589.44</v>
      </c>
      <c r="F524" s="19">
        <v>57623240704</v>
      </c>
      <c r="G524" s="3">
        <f t="shared" si="24"/>
        <v>2.7437318721258208E-2</v>
      </c>
      <c r="H524" s="3">
        <f>1-E524/MAX(E$2:E524)</f>
        <v>4.3668380310819543E-2</v>
      </c>
      <c r="I524" s="3">
        <f ca="1">IFERROR(E524/AVERAGE(OFFSET(E524,0,0,-计算结果!B$18,1))-1,E524/AVERAGE(OFFSET(E524,0,0,-ROW(),1))-1)</f>
        <v>3.6131277902623049E-2</v>
      </c>
      <c r="J524" s="4" t="str">
        <f ca="1">IF(OR(AND(I524&lt;计算结果!B$19,I524&gt;计算结果!B$20),I524&lt;计算结果!B$21),"买","卖")</f>
        <v>买</v>
      </c>
      <c r="K524" s="4" t="str">
        <f t="shared" ca="1" si="25"/>
        <v/>
      </c>
      <c r="L524" s="3">
        <f ca="1">IF(J523="买",E524/E523-1,0)-IF(K524=1,计算结果!B$17,0)</f>
        <v>2.7437318721258208E-2</v>
      </c>
      <c r="M524" s="2">
        <f t="shared" ca="1" si="26"/>
        <v>2.4568881789898502</v>
      </c>
      <c r="N524" s="3">
        <f ca="1">1-M524/MAX(M$2:M524)</f>
        <v>0.10995871783047839</v>
      </c>
    </row>
    <row r="525" spans="1:14" x14ac:dyDescent="0.15">
      <c r="A525" s="1">
        <v>39149</v>
      </c>
      <c r="B525">
        <v>2597.7199999999998</v>
      </c>
      <c r="C525">
        <v>2628.45</v>
      </c>
      <c r="D525">
        <v>2565.11</v>
      </c>
      <c r="E525" s="2">
        <v>2627.63</v>
      </c>
      <c r="F525" s="19">
        <v>53907619840</v>
      </c>
      <c r="G525" s="3">
        <f t="shared" si="24"/>
        <v>1.4748362580326191E-2</v>
      </c>
      <c r="H525" s="3">
        <f>1-E525/MAX(E$2:E525)</f>
        <v>2.9564054836612841E-2</v>
      </c>
      <c r="I525" s="3">
        <f ca="1">IFERROR(E525/AVERAGE(OFFSET(E525,0,0,-计算结果!B$18,1))-1,E525/AVERAGE(OFFSET(E525,0,0,-ROW(),1))-1)</f>
        <v>4.3161066069112852E-2</v>
      </c>
      <c r="J525" s="4" t="str">
        <f ca="1">IF(OR(AND(I525&lt;计算结果!B$19,I525&gt;计算结果!B$20),I525&lt;计算结果!B$21),"买","卖")</f>
        <v>买</v>
      </c>
      <c r="K525" s="4" t="str">
        <f t="shared" ca="1" si="25"/>
        <v/>
      </c>
      <c r="L525" s="3">
        <f ca="1">IF(J524="买",E525/E524-1,0)-IF(K525=1,计算结果!B$17,0)</f>
        <v>1.4748362580326191E-2</v>
      </c>
      <c r="M525" s="2">
        <f t="shared" ca="1" si="26"/>
        <v>2.4931232566729098</v>
      </c>
      <c r="N525" s="3">
        <f ca="1">1-M525/MAX(M$2:M525)</f>
        <v>9.6832066289583962E-2</v>
      </c>
    </row>
    <row r="526" spans="1:14" x14ac:dyDescent="0.15">
      <c r="A526" s="1">
        <v>39150</v>
      </c>
      <c r="B526">
        <v>2632.8</v>
      </c>
      <c r="C526">
        <v>2643.81</v>
      </c>
      <c r="D526">
        <v>2587.4899999999998</v>
      </c>
      <c r="E526" s="2">
        <v>2611.39</v>
      </c>
      <c r="F526" s="19">
        <v>67933044736</v>
      </c>
      <c r="G526" s="3">
        <f t="shared" si="24"/>
        <v>-6.18047441991465E-3</v>
      </c>
      <c r="H526" s="3">
        <f>1-E526/MAX(E$2:E526)</f>
        <v>3.556180937186082E-2</v>
      </c>
      <c r="I526" s="3">
        <f ca="1">IFERROR(E526/AVERAGE(OFFSET(E526,0,0,-计算结果!B$18,1))-1,E526/AVERAGE(OFFSET(E526,0,0,-ROW(),1))-1)</f>
        <v>3.0004327747434889E-2</v>
      </c>
      <c r="J526" s="4" t="str">
        <f ca="1">IF(OR(AND(I526&lt;计算结果!B$19,I526&gt;计算结果!B$20),I526&lt;计算结果!B$21),"买","卖")</f>
        <v>买</v>
      </c>
      <c r="K526" s="4" t="str">
        <f t="shared" ca="1" si="25"/>
        <v/>
      </c>
      <c r="L526" s="3">
        <f ca="1">IF(J525="买",E526/E525-1,0)-IF(K526=1,计算结果!B$17,0)</f>
        <v>-6.18047441991465E-3</v>
      </c>
      <c r="M526" s="2">
        <f t="shared" ca="1" si="26"/>
        <v>2.4777145721593485</v>
      </c>
      <c r="N526" s="3">
        <f ca="1">1-M526/MAX(M$2:M526)</f>
        <v>0.1024140726007684</v>
      </c>
    </row>
    <row r="527" spans="1:14" x14ac:dyDescent="0.15">
      <c r="A527" s="1">
        <v>39153</v>
      </c>
      <c r="B527">
        <v>2612.96</v>
      </c>
      <c r="C527">
        <v>2619.5</v>
      </c>
      <c r="D527">
        <v>2563.37</v>
      </c>
      <c r="E527" s="2">
        <v>2616.17</v>
      </c>
      <c r="F527" s="19">
        <v>60438196224</v>
      </c>
      <c r="G527" s="3">
        <f t="shared" si="24"/>
        <v>1.8304427910040832E-3</v>
      </c>
      <c r="H527" s="3">
        <f>1-E527/MAX(E$2:E527)</f>
        <v>3.379646043845641E-2</v>
      </c>
      <c r="I527" s="3">
        <f ca="1">IFERROR(E527/AVERAGE(OFFSET(E527,0,0,-计算结果!B$18,1))-1,E527/AVERAGE(OFFSET(E527,0,0,-ROW(),1))-1)</f>
        <v>2.6348602386158104E-2</v>
      </c>
      <c r="J527" s="4" t="str">
        <f ca="1">IF(OR(AND(I527&lt;计算结果!B$19,I527&gt;计算结果!B$20),I527&lt;计算结果!B$21),"买","卖")</f>
        <v>买</v>
      </c>
      <c r="K527" s="4" t="str">
        <f t="shared" ca="1" si="25"/>
        <v/>
      </c>
      <c r="L527" s="3">
        <f ca="1">IF(J526="买",E527/E526-1,0)-IF(K527=1,计算结果!B$17,0)</f>
        <v>1.8304427910040832E-3</v>
      </c>
      <c r="M527" s="2">
        <f t="shared" ca="1" si="26"/>
        <v>2.4822498869361236</v>
      </c>
      <c r="N527" s="3">
        <f ca="1">1-M527/MAX(M$2:M527)</f>
        <v>0.10077109291065367</v>
      </c>
    </row>
    <row r="528" spans="1:14" x14ac:dyDescent="0.15">
      <c r="A528" s="1">
        <v>39154</v>
      </c>
      <c r="B528">
        <v>2620.7199999999998</v>
      </c>
      <c r="C528">
        <v>2641.63</v>
      </c>
      <c r="D528">
        <v>2605.23</v>
      </c>
      <c r="E528" s="2">
        <v>2640.17</v>
      </c>
      <c r="F528" s="19">
        <v>62061191168</v>
      </c>
      <c r="G528" s="3">
        <f t="shared" si="24"/>
        <v>9.1737157753510878E-3</v>
      </c>
      <c r="H528" s="3">
        <f>1-E528/MAX(E$2:E528)</f>
        <v>2.4932783785380774E-2</v>
      </c>
      <c r="I528" s="3">
        <f ca="1">IFERROR(E528/AVERAGE(OFFSET(E528,0,0,-计算结果!B$18,1))-1,E528/AVERAGE(OFFSET(E528,0,0,-ROW(),1))-1)</f>
        <v>3.0607416339020421E-2</v>
      </c>
      <c r="J528" s="4" t="str">
        <f ca="1">IF(OR(AND(I528&lt;计算结果!B$19,I528&gt;计算结果!B$20),I528&lt;计算结果!B$21),"买","卖")</f>
        <v>买</v>
      </c>
      <c r="K528" s="4" t="str">
        <f t="shared" ca="1" si="25"/>
        <v/>
      </c>
      <c r="L528" s="3">
        <f ca="1">IF(J527="买",E528/E527-1,0)-IF(K528=1,计算结果!B$17,0)</f>
        <v>9.1737157753510878E-3</v>
      </c>
      <c r="M528" s="2">
        <f t="shared" ca="1" si="26"/>
        <v>2.5050213418822729</v>
      </c>
      <c r="N528" s="3">
        <f ca="1">1-M528/MAX(M$2:M528)</f>
        <v>9.2521822500036377E-2</v>
      </c>
    </row>
    <row r="529" spans="1:14" x14ac:dyDescent="0.15">
      <c r="A529" s="1">
        <v>39155</v>
      </c>
      <c r="B529">
        <v>2609.9299999999998</v>
      </c>
      <c r="C529">
        <v>2625.12</v>
      </c>
      <c r="D529">
        <v>2546.65</v>
      </c>
      <c r="E529" s="2">
        <v>2597.36</v>
      </c>
      <c r="F529" s="19">
        <v>66581938176</v>
      </c>
      <c r="G529" s="3">
        <f t="shared" si="24"/>
        <v>-1.6214864951878072E-2</v>
      </c>
      <c r="H529" s="3">
        <f>1-E529/MAX(E$2:E529)</f>
        <v>4.0743367015304455E-2</v>
      </c>
      <c r="I529" s="3">
        <f ca="1">IFERROR(E529/AVERAGE(OFFSET(E529,0,0,-计算结果!B$18,1))-1,E529/AVERAGE(OFFSET(E529,0,0,-ROW(),1))-1)</f>
        <v>9.5152834665717112E-3</v>
      </c>
      <c r="J529" s="4" t="str">
        <f ca="1">IF(OR(AND(I529&lt;计算结果!B$19,I529&gt;计算结果!B$20),I529&lt;计算结果!B$21),"买","卖")</f>
        <v>买</v>
      </c>
      <c r="K529" s="4" t="str">
        <f t="shared" ca="1" si="25"/>
        <v/>
      </c>
      <c r="L529" s="3">
        <f ca="1">IF(J528="买",E529/E528-1,0)-IF(K529=1,计算结果!B$17,0)</f>
        <v>-1.6214864951878072E-2</v>
      </c>
      <c r="M529" s="2">
        <f t="shared" ca="1" si="26"/>
        <v>2.4644027591220796</v>
      </c>
      <c r="N529" s="3">
        <f ca="1">1-M529/MAX(M$2:M529)</f>
        <v>0.10723645859497466</v>
      </c>
    </row>
    <row r="530" spans="1:14" x14ac:dyDescent="0.15">
      <c r="A530" s="1">
        <v>39156</v>
      </c>
      <c r="B530">
        <v>2595.54</v>
      </c>
      <c r="C530">
        <v>2645.88</v>
      </c>
      <c r="D530">
        <v>2595.54</v>
      </c>
      <c r="E530" s="2">
        <v>2645.55</v>
      </c>
      <c r="F530" s="19">
        <v>63266779136</v>
      </c>
      <c r="G530" s="3">
        <f t="shared" si="24"/>
        <v>1.8553454276650116E-2</v>
      </c>
      <c r="H530" s="3">
        <f>1-E530/MAX(E$2:E530)</f>
        <v>2.2945842935649607E-2</v>
      </c>
      <c r="I530" s="3">
        <f ca="1">IFERROR(E530/AVERAGE(OFFSET(E530,0,0,-计算结果!B$18,1))-1,E530/AVERAGE(OFFSET(E530,0,0,-ROW(),1))-1)</f>
        <v>2.4701556658777379E-2</v>
      </c>
      <c r="J530" s="4" t="str">
        <f ca="1">IF(OR(AND(I530&lt;计算结果!B$19,I530&gt;计算结果!B$20),I530&lt;计算结果!B$21),"买","卖")</f>
        <v>买</v>
      </c>
      <c r="K530" s="4" t="str">
        <f t="shared" ca="1" si="25"/>
        <v/>
      </c>
      <c r="L530" s="3">
        <f ca="1">IF(J529="买",E530/E529-1,0)-IF(K530=1,计算结果!B$17,0)</f>
        <v>1.8553454276650116E-2</v>
      </c>
      <c r="M530" s="2">
        <f t="shared" ca="1" si="26"/>
        <v>2.5101259430327016</v>
      </c>
      <c r="N530" s="3">
        <f ca="1">1-M530/MAX(M$2:M530)</f>
        <v>9.0672611049656293E-2</v>
      </c>
    </row>
    <row r="531" spans="1:14" x14ac:dyDescent="0.15">
      <c r="A531" s="1">
        <v>39157</v>
      </c>
      <c r="B531">
        <v>2656.01</v>
      </c>
      <c r="C531">
        <v>2665.39</v>
      </c>
      <c r="D531">
        <v>2576.3200000000002</v>
      </c>
      <c r="E531" s="2">
        <v>2604.23</v>
      </c>
      <c r="F531" s="19">
        <v>74777026560</v>
      </c>
      <c r="G531" s="3">
        <f t="shared" si="24"/>
        <v>-1.5618680425620424E-2</v>
      </c>
      <c r="H531" s="3">
        <f>1-E531/MAX(E$2:E531)</f>
        <v>3.8206139573361608E-2</v>
      </c>
      <c r="I531" s="3">
        <f ca="1">IFERROR(E531/AVERAGE(OFFSET(E531,0,0,-计算结果!B$18,1))-1,E531/AVERAGE(OFFSET(E531,0,0,-ROW(),1))-1)</f>
        <v>6.9290067335328054E-3</v>
      </c>
      <c r="J531" s="4" t="str">
        <f ca="1">IF(OR(AND(I531&lt;计算结果!B$19,I531&gt;计算结果!B$20),I531&lt;计算结果!B$21),"买","卖")</f>
        <v>买</v>
      </c>
      <c r="K531" s="4" t="str">
        <f t="shared" ca="1" si="25"/>
        <v/>
      </c>
      <c r="L531" s="3">
        <f ca="1">IF(J530="买",E531/E530-1,0)-IF(K531=1,计算结果!B$17,0)</f>
        <v>-1.5618680425620424E-2</v>
      </c>
      <c r="M531" s="2">
        <f t="shared" ca="1" si="26"/>
        <v>2.4709210881004147</v>
      </c>
      <c r="N531" s="3">
        <f ca="1">1-M531/MAX(M$2:M531)</f>
        <v>0.10487510493993557</v>
      </c>
    </row>
    <row r="532" spans="1:14" x14ac:dyDescent="0.15">
      <c r="A532" s="1">
        <v>39160</v>
      </c>
      <c r="B532">
        <v>2533.71</v>
      </c>
      <c r="C532">
        <v>2674.8</v>
      </c>
      <c r="D532">
        <v>2523.3000000000002</v>
      </c>
      <c r="E532" s="2">
        <v>2659.41</v>
      </c>
      <c r="F532" s="19">
        <v>72943665152</v>
      </c>
      <c r="G532" s="3">
        <f t="shared" si="24"/>
        <v>2.1188604693133772E-2</v>
      </c>
      <c r="H532" s="3">
        <f>1-E532/MAX(E$2:E532)</f>
        <v>1.7827069668498452E-2</v>
      </c>
      <c r="I532" s="3">
        <f ca="1">IFERROR(E532/AVERAGE(OFFSET(E532,0,0,-计算结果!B$18,1))-1,E532/AVERAGE(OFFSET(E532,0,0,-ROW(),1))-1)</f>
        <v>2.6697262798653698E-2</v>
      </c>
      <c r="J532" s="4" t="str">
        <f ca="1">IF(OR(AND(I532&lt;计算结果!B$19,I532&gt;计算结果!B$20),I532&lt;计算结果!B$21),"买","卖")</f>
        <v>买</v>
      </c>
      <c r="K532" s="4" t="str">
        <f t="shared" ca="1" si="25"/>
        <v/>
      </c>
      <c r="L532" s="3">
        <f ca="1">IF(J531="买",E532/E531-1,0)-IF(K532=1,计算结果!B$17,0)</f>
        <v>2.1188604693133772E-2</v>
      </c>
      <c r="M532" s="2">
        <f t="shared" ca="1" si="26"/>
        <v>2.5232764582641023</v>
      </c>
      <c r="N532" s="3">
        <f ca="1">1-M532/MAX(M$2:M532)</f>
        <v>8.5908657387525067E-2</v>
      </c>
    </row>
    <row r="533" spans="1:14" x14ac:dyDescent="0.15">
      <c r="A533" s="1">
        <v>39161</v>
      </c>
      <c r="B533">
        <v>2669.64</v>
      </c>
      <c r="C533">
        <v>2674.47</v>
      </c>
      <c r="D533">
        <v>2645.25</v>
      </c>
      <c r="E533" s="2">
        <v>2672.77</v>
      </c>
      <c r="F533" s="19">
        <v>61741481984</v>
      </c>
      <c r="G533" s="3">
        <f t="shared" si="24"/>
        <v>5.0236706637938333E-3</v>
      </c>
      <c r="H533" s="3">
        <f>1-E533/MAX(E$2:E533)</f>
        <v>1.2892956331619687E-2</v>
      </c>
      <c r="I533" s="3">
        <f ca="1">IFERROR(E533/AVERAGE(OFFSET(E533,0,0,-计算结果!B$18,1))-1,E533/AVERAGE(OFFSET(E533,0,0,-ROW(),1))-1)</f>
        <v>3.1763437036833819E-2</v>
      </c>
      <c r="J533" s="4" t="str">
        <f ca="1">IF(OR(AND(I533&lt;计算结果!B$19,I533&gt;计算结果!B$20),I533&lt;计算结果!B$21),"买","卖")</f>
        <v>买</v>
      </c>
      <c r="K533" s="4" t="str">
        <f t="shared" ca="1" si="25"/>
        <v/>
      </c>
      <c r="L533" s="3">
        <f ca="1">IF(J532="买",E533/E532-1,0)-IF(K533=1,计算结果!B$17,0)</f>
        <v>5.0236706637938333E-3</v>
      </c>
      <c r="M533" s="2">
        <f t="shared" ca="1" si="26"/>
        <v>2.5359525681841251</v>
      </c>
      <c r="N533" s="3">
        <f ca="1">1-M533/MAX(M$2:M533)</f>
        <v>8.1316563525614893E-2</v>
      </c>
    </row>
    <row r="534" spans="1:14" x14ac:dyDescent="0.15">
      <c r="A534" s="1">
        <v>39162</v>
      </c>
      <c r="B534">
        <v>2685.93</v>
      </c>
      <c r="C534">
        <v>2703</v>
      </c>
      <c r="D534">
        <v>2666.89</v>
      </c>
      <c r="E534" s="2">
        <v>2702.6</v>
      </c>
      <c r="F534" s="19">
        <v>68369313792</v>
      </c>
      <c r="G534" s="3">
        <f t="shared" si="24"/>
        <v>1.1160705934292858E-2</v>
      </c>
      <c r="H534" s="3">
        <f>1-E534/MAX(E$2:E534)</f>
        <v>1.8761448915676215E-3</v>
      </c>
      <c r="I534" s="3">
        <f ca="1">IFERROR(E534/AVERAGE(OFFSET(E534,0,0,-计算结果!B$18,1))-1,E534/AVERAGE(OFFSET(E534,0,0,-ROW(),1))-1)</f>
        <v>4.2700370788494091E-2</v>
      </c>
      <c r="J534" s="4" t="str">
        <f ca="1">IF(OR(AND(I534&lt;计算结果!B$19,I534&gt;计算结果!B$20),I534&lt;计算结果!B$21),"买","卖")</f>
        <v>买</v>
      </c>
      <c r="K534" s="4" t="str">
        <f t="shared" ca="1" si="25"/>
        <v/>
      </c>
      <c r="L534" s="3">
        <f ca="1">IF(J533="买",E534/E533-1,0)-IF(K534=1,计算结果!B$17,0)</f>
        <v>1.1160705934292858E-2</v>
      </c>
      <c r="M534" s="2">
        <f t="shared" ca="1" si="26"/>
        <v>2.5642555890609429</v>
      </c>
      <c r="N534" s="3">
        <f ca="1">1-M534/MAX(M$2:M534)</f>
        <v>7.1063407844418669E-2</v>
      </c>
    </row>
    <row r="535" spans="1:14" x14ac:dyDescent="0.15">
      <c r="A535" s="1">
        <v>39163</v>
      </c>
      <c r="B535">
        <v>2720.46</v>
      </c>
      <c r="C535">
        <v>2740.28</v>
      </c>
      <c r="D535">
        <v>2702.41</v>
      </c>
      <c r="E535" s="2">
        <v>2711.32</v>
      </c>
      <c r="F535" s="19">
        <v>86036275200</v>
      </c>
      <c r="G535" s="3">
        <f t="shared" si="24"/>
        <v>3.2265226078591613E-3</v>
      </c>
      <c r="H535" s="3">
        <f>1-E535/MAX(E$2:E535)</f>
        <v>0</v>
      </c>
      <c r="I535" s="3">
        <f ca="1">IFERROR(E535/AVERAGE(OFFSET(E535,0,0,-计算结果!B$18,1))-1,E535/AVERAGE(OFFSET(E535,0,0,-ROW(),1))-1)</f>
        <v>4.5983059380470204E-2</v>
      </c>
      <c r="J535" s="4" t="str">
        <f ca="1">IF(OR(AND(I535&lt;计算结果!B$19,I535&gt;计算结果!B$20),I535&lt;计算结果!B$21),"买","卖")</f>
        <v>买</v>
      </c>
      <c r="K535" s="4" t="str">
        <f t="shared" ca="1" si="25"/>
        <v/>
      </c>
      <c r="L535" s="3">
        <f ca="1">IF(J534="买",E535/E534-1,0)-IF(K535=1,计算结果!B$17,0)</f>
        <v>3.2265226078591613E-3</v>
      </c>
      <c r="M535" s="2">
        <f t="shared" ca="1" si="26"/>
        <v>2.5725292176913772</v>
      </c>
      <c r="N535" s="3">
        <f ca="1">1-M535/MAX(M$2:M535)</f>
        <v>6.8066172928561097E-2</v>
      </c>
    </row>
    <row r="536" spans="1:14" x14ac:dyDescent="0.15">
      <c r="A536" s="1">
        <v>39164</v>
      </c>
      <c r="B536">
        <v>2710.36</v>
      </c>
      <c r="C536">
        <v>2726.62</v>
      </c>
      <c r="D536">
        <v>2653.79</v>
      </c>
      <c r="E536" s="2">
        <v>2716.27</v>
      </c>
      <c r="F536" s="19">
        <v>76304490496</v>
      </c>
      <c r="G536" s="3">
        <f t="shared" si="24"/>
        <v>1.8256790050601435E-3</v>
      </c>
      <c r="H536" s="3">
        <f>1-E536/MAX(E$2:E536)</f>
        <v>0</v>
      </c>
      <c r="I536" s="3">
        <f ca="1">IFERROR(E536/AVERAGE(OFFSET(E536,0,0,-计算结果!B$18,1))-1,E536/AVERAGE(OFFSET(E536,0,0,-ROW(),1))-1)</f>
        <v>4.2112835312535735E-2</v>
      </c>
      <c r="J536" s="4" t="str">
        <f ca="1">IF(OR(AND(I536&lt;计算结果!B$19,I536&gt;计算结果!B$20),I536&lt;计算结果!B$21),"买","卖")</f>
        <v>买</v>
      </c>
      <c r="K536" s="4" t="str">
        <f t="shared" ca="1" si="25"/>
        <v/>
      </c>
      <c r="L536" s="3">
        <f ca="1">IF(J535="买",E536/E535-1,0)-IF(K536=1,计算结果!B$17,0)</f>
        <v>1.8256790050601435E-3</v>
      </c>
      <c r="M536" s="2">
        <f t="shared" ca="1" si="26"/>
        <v>2.5772258302740201</v>
      </c>
      <c r="N536" s="3">
        <f ca="1">1-M536/MAX(M$2:M536)</f>
        <v>6.6364760906371445E-2</v>
      </c>
    </row>
    <row r="537" spans="1:14" x14ac:dyDescent="0.15">
      <c r="A537" s="1">
        <v>39167</v>
      </c>
      <c r="B537">
        <v>2725.4</v>
      </c>
      <c r="C537">
        <v>2764.4</v>
      </c>
      <c r="D537">
        <v>2713.93</v>
      </c>
      <c r="E537" s="2">
        <v>2764.03</v>
      </c>
      <c r="F537" s="19">
        <v>77796098048</v>
      </c>
      <c r="G537" s="3">
        <f t="shared" si="24"/>
        <v>1.7582935422472801E-2</v>
      </c>
      <c r="H537" s="3">
        <f>1-E537/MAX(E$2:E537)</f>
        <v>0</v>
      </c>
      <c r="I537" s="3">
        <f ca="1">IFERROR(E537/AVERAGE(OFFSET(E537,0,0,-计算结果!B$18,1))-1,E537/AVERAGE(OFFSET(E537,0,0,-ROW(),1))-1)</f>
        <v>5.5499017640466164E-2</v>
      </c>
      <c r="J537" s="4" t="str">
        <f ca="1">IF(OR(AND(I537&lt;计算结果!B$19,I537&gt;计算结果!B$20),I537&lt;计算结果!B$21),"买","卖")</f>
        <v>买</v>
      </c>
      <c r="K537" s="4" t="str">
        <f t="shared" ca="1" si="25"/>
        <v/>
      </c>
      <c r="L537" s="3">
        <f ca="1">IF(J536="买",E537/E536-1,0)-IF(K537=1,计算结果!B$17,0)</f>
        <v>1.7582935422472801E-2</v>
      </c>
      <c r="M537" s="2">
        <f t="shared" ca="1" si="26"/>
        <v>2.6225410256168571</v>
      </c>
      <c r="N537" s="3">
        <f ca="1">1-M537/MAX(M$2:M537)</f>
        <v>4.9948712789243177E-2</v>
      </c>
    </row>
    <row r="538" spans="1:14" x14ac:dyDescent="0.15">
      <c r="A538" s="1">
        <v>39168</v>
      </c>
      <c r="B538">
        <v>2770.35</v>
      </c>
      <c r="C538">
        <v>2789.97</v>
      </c>
      <c r="D538">
        <v>2753.02</v>
      </c>
      <c r="E538" s="2">
        <v>2784.02</v>
      </c>
      <c r="F538" s="19">
        <v>84018397184</v>
      </c>
      <c r="G538" s="3">
        <f t="shared" si="24"/>
        <v>7.2321935724286579E-3</v>
      </c>
      <c r="H538" s="3">
        <f>1-E538/MAX(E$2:E538)</f>
        <v>0</v>
      </c>
      <c r="I538" s="3">
        <f ca="1">IFERROR(E538/AVERAGE(OFFSET(E538,0,0,-计算结果!B$18,1))-1,E538/AVERAGE(OFFSET(E538,0,0,-ROW(),1))-1)</f>
        <v>5.6175744762734237E-2</v>
      </c>
      <c r="J538" s="4" t="str">
        <f ca="1">IF(OR(AND(I538&lt;计算结果!B$19,I538&gt;计算结果!B$20),I538&lt;计算结果!B$21),"买","卖")</f>
        <v>买</v>
      </c>
      <c r="K538" s="4" t="str">
        <f t="shared" ca="1" si="25"/>
        <v/>
      </c>
      <c r="L538" s="3">
        <f ca="1">IF(J537="买",E538/E537-1,0)-IF(K538=1,计算结果!B$17,0)</f>
        <v>7.2321935724286579E-3</v>
      </c>
      <c r="M538" s="2">
        <f t="shared" ca="1" si="26"/>
        <v>2.6415077499657538</v>
      </c>
      <c r="N538" s="3">
        <f ca="1">1-M538/MAX(M$2:M538)</f>
        <v>4.30777579763999E-2</v>
      </c>
    </row>
    <row r="539" spans="1:14" x14ac:dyDescent="0.15">
      <c r="A539" s="1">
        <v>39169</v>
      </c>
      <c r="B539">
        <v>2787.24</v>
      </c>
      <c r="C539">
        <v>2806.08</v>
      </c>
      <c r="D539">
        <v>2689.11</v>
      </c>
      <c r="E539" s="2">
        <v>2797.65</v>
      </c>
      <c r="F539" s="19">
        <v>112146079744</v>
      </c>
      <c r="G539" s="3">
        <f t="shared" si="24"/>
        <v>4.8957981623696245E-3</v>
      </c>
      <c r="H539" s="3">
        <f>1-E539/MAX(E$2:E539)</f>
        <v>0</v>
      </c>
      <c r="I539" s="3">
        <f ca="1">IFERROR(E539/AVERAGE(OFFSET(E539,0,0,-计算结果!B$18,1))-1,E539/AVERAGE(OFFSET(E539,0,0,-ROW(),1))-1)</f>
        <v>5.4922803398950615E-2</v>
      </c>
      <c r="J539" s="4" t="str">
        <f ca="1">IF(OR(AND(I539&lt;计算结果!B$19,I539&gt;计算结果!B$20),I539&lt;计算结果!B$21),"买","卖")</f>
        <v>买</v>
      </c>
      <c r="K539" s="4" t="str">
        <f t="shared" ca="1" si="25"/>
        <v/>
      </c>
      <c r="L539" s="3">
        <f ca="1">IF(J538="买",E539/E538-1,0)-IF(K539=1,计算结果!B$17,0)</f>
        <v>4.8957981623696245E-3</v>
      </c>
      <c r="M539" s="2">
        <f t="shared" ca="1" si="26"/>
        <v>2.6544400387539211</v>
      </c>
      <c r="N539" s="3">
        <f ca="1">1-M539/MAX(M$2:M539)</f>
        <v>3.8392859822370284E-2</v>
      </c>
    </row>
    <row r="540" spans="1:14" x14ac:dyDescent="0.15">
      <c r="A540" s="1">
        <v>39170</v>
      </c>
      <c r="B540">
        <v>2802.38</v>
      </c>
      <c r="C540">
        <v>2830.08</v>
      </c>
      <c r="D540">
        <v>2782.93</v>
      </c>
      <c r="E540" s="2">
        <v>2783.3</v>
      </c>
      <c r="F540" s="19">
        <v>113233436672</v>
      </c>
      <c r="G540" s="3">
        <f t="shared" si="24"/>
        <v>-5.129304952370739E-3</v>
      </c>
      <c r="H540" s="3">
        <f>1-E540/MAX(E$2:E540)</f>
        <v>5.129304952370739E-3</v>
      </c>
      <c r="I540" s="3">
        <f ca="1">IFERROR(E540/AVERAGE(OFFSET(E540,0,0,-计算结果!B$18,1))-1,E540/AVERAGE(OFFSET(E540,0,0,-ROW(),1))-1)</f>
        <v>4.2790298811912653E-2</v>
      </c>
      <c r="J540" s="4" t="str">
        <f ca="1">IF(OR(AND(I540&lt;计算结果!B$19,I540&gt;计算结果!B$20),I540&lt;计算结果!B$21),"买","卖")</f>
        <v>买</v>
      </c>
      <c r="K540" s="4" t="str">
        <f t="shared" ca="1" si="25"/>
        <v/>
      </c>
      <c r="L540" s="3">
        <f ca="1">IF(J539="买",E540/E539-1,0)-IF(K540=1,计算结果!B$17,0)</f>
        <v>-5.129304952370739E-3</v>
      </c>
      <c r="M540" s="2">
        <f t="shared" ca="1" si="26"/>
        <v>2.6408246063173695</v>
      </c>
      <c r="N540" s="3">
        <f ca="1">1-M540/MAX(M$2:M540)</f>
        <v>4.3325236088718411E-2</v>
      </c>
    </row>
    <row r="541" spans="1:14" x14ac:dyDescent="0.15">
      <c r="A541" s="1">
        <v>39171</v>
      </c>
      <c r="B541">
        <v>2768.71</v>
      </c>
      <c r="C541">
        <v>2801.95</v>
      </c>
      <c r="D541">
        <v>2753.15</v>
      </c>
      <c r="E541" s="2">
        <v>2781.78</v>
      </c>
      <c r="F541" s="19">
        <v>66536968192</v>
      </c>
      <c r="G541" s="3">
        <f t="shared" si="24"/>
        <v>-5.4611432472240207E-4</v>
      </c>
      <c r="H541" s="3">
        <f>1-E541/MAX(E$2:E541)</f>
        <v>5.6726180901828238E-3</v>
      </c>
      <c r="I541" s="3">
        <f ca="1">IFERROR(E541/AVERAGE(OFFSET(E541,0,0,-计算结果!B$18,1))-1,E541/AVERAGE(OFFSET(E541,0,0,-ROW(),1))-1)</f>
        <v>3.6578960933516758E-2</v>
      </c>
      <c r="J541" s="4" t="str">
        <f ca="1">IF(OR(AND(I541&lt;计算结果!B$19,I541&gt;计算结果!B$20),I541&lt;计算结果!B$21),"买","卖")</f>
        <v>买</v>
      </c>
      <c r="K541" s="4" t="str">
        <f t="shared" ca="1" si="25"/>
        <v/>
      </c>
      <c r="L541" s="3">
        <f ca="1">IF(J540="买",E541/E540-1,0)-IF(K541=1,计算结果!B$17,0)</f>
        <v>-5.4611432472240207E-4</v>
      </c>
      <c r="M541" s="2">
        <f t="shared" ca="1" si="26"/>
        <v>2.6393824141707802</v>
      </c>
      <c r="N541" s="3">
        <f ca="1">1-M541/MAX(M$2:M541)</f>
        <v>4.3847689881390761E-2</v>
      </c>
    </row>
    <row r="542" spans="1:14" x14ac:dyDescent="0.15">
      <c r="A542" s="1">
        <v>39174</v>
      </c>
      <c r="B542">
        <v>2793.96</v>
      </c>
      <c r="C542">
        <v>2850.15</v>
      </c>
      <c r="D542">
        <v>2793.96</v>
      </c>
      <c r="E542" s="2">
        <v>2850.11</v>
      </c>
      <c r="F542" s="19">
        <v>76680511488</v>
      </c>
      <c r="G542" s="3">
        <f t="shared" si="24"/>
        <v>2.4563409040254669E-2</v>
      </c>
      <c r="H542" s="3">
        <f>1-E542/MAX(E$2:E542)</f>
        <v>0</v>
      </c>
      <c r="I542" s="3">
        <f ca="1">IFERROR(E542/AVERAGE(OFFSET(E542,0,0,-计算结果!B$18,1))-1,E542/AVERAGE(OFFSET(E542,0,0,-ROW(),1))-1)</f>
        <v>5.6340516446154565E-2</v>
      </c>
      <c r="J542" s="4" t="str">
        <f ca="1">IF(OR(AND(I542&lt;计算结果!B$19,I542&gt;计算结果!B$20),I542&lt;计算结果!B$21),"买","卖")</f>
        <v>买</v>
      </c>
      <c r="K542" s="4" t="str">
        <f t="shared" ca="1" si="25"/>
        <v/>
      </c>
      <c r="L542" s="3">
        <f ca="1">IF(J541="买",E542/E541-1,0)-IF(K542=1,计算结果!B$17,0)</f>
        <v>2.4563409040254669E-2</v>
      </c>
      <c r="M542" s="2">
        <f t="shared" ca="1" si="26"/>
        <v>2.704214644023712</v>
      </c>
      <c r="N542" s="3">
        <f ca="1">1-M542/MAX(M$2:M542)</f>
        <v>2.0361329583162835E-2</v>
      </c>
    </row>
    <row r="543" spans="1:14" x14ac:dyDescent="0.15">
      <c r="A543" s="1">
        <v>39175</v>
      </c>
      <c r="B543">
        <v>2861.9</v>
      </c>
      <c r="C543">
        <v>2888.33</v>
      </c>
      <c r="D543">
        <v>2852.57</v>
      </c>
      <c r="E543" s="2">
        <v>2888.11</v>
      </c>
      <c r="F543" s="19">
        <v>87091855360</v>
      </c>
      <c r="G543" s="3">
        <f t="shared" si="24"/>
        <v>1.3332818733312157E-2</v>
      </c>
      <c r="H543" s="3">
        <f>1-E543/MAX(E$2:E543)</f>
        <v>0</v>
      </c>
      <c r="I543" s="3">
        <f ca="1">IFERROR(E543/AVERAGE(OFFSET(E543,0,0,-计算结果!B$18,1))-1,E543/AVERAGE(OFFSET(E543,0,0,-ROW(),1))-1)</f>
        <v>6.4713973470003072E-2</v>
      </c>
      <c r="J543" s="4" t="str">
        <f ca="1">IF(OR(AND(I543&lt;计算结果!B$19,I543&gt;计算结果!B$20),I543&lt;计算结果!B$21),"买","卖")</f>
        <v>买</v>
      </c>
      <c r="K543" s="4" t="str">
        <f t="shared" ca="1" si="25"/>
        <v/>
      </c>
      <c r="L543" s="3">
        <f ca="1">IF(J542="买",E543/E542-1,0)-IF(K543=1,计算结果!B$17,0)</f>
        <v>1.3332818733312157E-2</v>
      </c>
      <c r="M543" s="2">
        <f t="shared" ca="1" si="26"/>
        <v>2.7402694476884486</v>
      </c>
      <c r="N543" s="3">
        <f ca="1">1-M543/MAX(M$2:M543)</f>
        <v>7.2999847663521855E-3</v>
      </c>
    </row>
    <row r="544" spans="1:14" x14ac:dyDescent="0.15">
      <c r="A544" s="1">
        <v>39176</v>
      </c>
      <c r="B544">
        <v>2893.38</v>
      </c>
      <c r="C544">
        <v>2924.68</v>
      </c>
      <c r="D544">
        <v>2875.69</v>
      </c>
      <c r="E544" s="2">
        <v>2911.82</v>
      </c>
      <c r="F544" s="19">
        <v>88456069120</v>
      </c>
      <c r="G544" s="3">
        <f t="shared" si="24"/>
        <v>8.2095211054979966E-3</v>
      </c>
      <c r="H544" s="3">
        <f>1-E544/MAX(E$2:E544)</f>
        <v>0</v>
      </c>
      <c r="I544" s="3">
        <f ca="1">IFERROR(E544/AVERAGE(OFFSET(E544,0,0,-计算结果!B$18,1))-1,E544/AVERAGE(OFFSET(E544,0,0,-ROW(),1))-1)</f>
        <v>6.689014337833199E-2</v>
      </c>
      <c r="J544" s="4" t="str">
        <f ca="1">IF(OR(AND(I544&lt;计算结果!B$19,I544&gt;计算结果!B$20),I544&lt;计算结果!B$21),"买","卖")</f>
        <v>买</v>
      </c>
      <c r="K544" s="4" t="str">
        <f t="shared" ca="1" si="25"/>
        <v/>
      </c>
      <c r="L544" s="3">
        <f ca="1">IF(J543="买",E544/E543-1,0)-IF(K544=1,计算结果!B$17,0)</f>
        <v>8.2095211054979966E-3</v>
      </c>
      <c r="M544" s="2">
        <f t="shared" ca="1" si="26"/>
        <v>2.7627657475539982</v>
      </c>
      <c r="N544" s="3">
        <f ca="1">1-M544/MAX(M$2:M544)</f>
        <v>0</v>
      </c>
    </row>
    <row r="545" spans="1:14" x14ac:dyDescent="0.15">
      <c r="A545" s="1">
        <v>39177</v>
      </c>
      <c r="B545">
        <v>2909.5</v>
      </c>
      <c r="C545">
        <v>2950.66</v>
      </c>
      <c r="D545">
        <v>2895.42</v>
      </c>
      <c r="E545" s="2">
        <v>2945.04</v>
      </c>
      <c r="F545" s="19">
        <v>85195595776</v>
      </c>
      <c r="G545" s="3">
        <f t="shared" si="24"/>
        <v>1.1408672239355377E-2</v>
      </c>
      <c r="H545" s="3">
        <f>1-E545/MAX(E$2:E545)</f>
        <v>0</v>
      </c>
      <c r="I545" s="3">
        <f ca="1">IFERROR(E545/AVERAGE(OFFSET(E545,0,0,-计算结果!B$18,1))-1,E545/AVERAGE(OFFSET(E545,0,0,-ROW(),1))-1)</f>
        <v>7.1886385226002991E-2</v>
      </c>
      <c r="J545" s="4" t="str">
        <f ca="1">IF(OR(AND(I545&lt;计算结果!B$19,I545&gt;计算结果!B$20),I545&lt;计算结果!B$21),"买","卖")</f>
        <v>买</v>
      </c>
      <c r="K545" s="4" t="str">
        <f t="shared" ca="1" si="25"/>
        <v/>
      </c>
      <c r="L545" s="3">
        <f ca="1">IF(J544="买",E545/E544-1,0)-IF(K545=1,计算结果!B$17,0)</f>
        <v>1.1408672239355377E-2</v>
      </c>
      <c r="M545" s="2">
        <f t="shared" ca="1" si="26"/>
        <v>2.7942852364419593</v>
      </c>
      <c r="N545" s="3">
        <f ca="1">1-M545/MAX(M$2:M545)</f>
        <v>0</v>
      </c>
    </row>
    <row r="546" spans="1:14" x14ac:dyDescent="0.15">
      <c r="A546" s="1">
        <v>39178</v>
      </c>
      <c r="B546">
        <v>2921.73</v>
      </c>
      <c r="C546">
        <v>2977.46</v>
      </c>
      <c r="D546">
        <v>2911.05</v>
      </c>
      <c r="E546" s="2">
        <v>2972.01</v>
      </c>
      <c r="F546" s="19">
        <v>93049569280</v>
      </c>
      <c r="G546" s="3">
        <f t="shared" si="24"/>
        <v>9.1577703528644694E-3</v>
      </c>
      <c r="H546" s="3">
        <f>1-E546/MAX(E$2:E546)</f>
        <v>0</v>
      </c>
      <c r="I546" s="3">
        <f ca="1">IFERROR(E546/AVERAGE(OFFSET(E546,0,0,-计算结果!B$18,1))-1,E546/AVERAGE(OFFSET(E546,0,0,-ROW(),1))-1)</f>
        <v>7.4492773068195017E-2</v>
      </c>
      <c r="J546" s="4" t="str">
        <f ca="1">IF(OR(AND(I546&lt;计算结果!B$19,I546&gt;计算结果!B$20),I546&lt;计算结果!B$21),"买","卖")</f>
        <v>买</v>
      </c>
      <c r="K546" s="4" t="str">
        <f t="shared" ca="1" si="25"/>
        <v/>
      </c>
      <c r="L546" s="3">
        <f ca="1">IF(J545="买",E546/E545-1,0)-IF(K546=1,计算结果!B$17,0)</f>
        <v>9.1577703528644694E-3</v>
      </c>
      <c r="M546" s="2">
        <f t="shared" ca="1" si="26"/>
        <v>2.8198746589376942</v>
      </c>
      <c r="N546" s="3">
        <f ca="1">1-M546/MAX(M$2:M546)</f>
        <v>0</v>
      </c>
    </row>
    <row r="547" spans="1:14" x14ac:dyDescent="0.15">
      <c r="A547" s="1">
        <v>39181</v>
      </c>
      <c r="B547">
        <v>2988.38</v>
      </c>
      <c r="C547">
        <v>3043.06</v>
      </c>
      <c r="D547">
        <v>2988.38</v>
      </c>
      <c r="E547" s="2">
        <v>3038.17</v>
      </c>
      <c r="F547" s="19">
        <v>106218790912</v>
      </c>
      <c r="G547" s="3">
        <f t="shared" si="24"/>
        <v>2.2261028731397126E-2</v>
      </c>
      <c r="H547" s="3">
        <f>1-E547/MAX(E$2:E547)</f>
        <v>0</v>
      </c>
      <c r="I547" s="3">
        <f ca="1">IFERROR(E547/AVERAGE(OFFSET(E547,0,0,-计算结果!B$18,1))-1,E547/AVERAGE(OFFSET(E547,0,0,-ROW(),1))-1)</f>
        <v>8.8772261154542953E-2</v>
      </c>
      <c r="J547" s="4" t="str">
        <f ca="1">IF(OR(AND(I547&lt;计算结果!B$19,I547&gt;计算结果!B$20),I547&lt;计算结果!B$21),"买","卖")</f>
        <v>买</v>
      </c>
      <c r="K547" s="4" t="str">
        <f t="shared" ca="1" si="25"/>
        <v/>
      </c>
      <c r="L547" s="3">
        <f ca="1">IF(J546="买",E547/E546-1,0)-IF(K547=1,计算结果!B$17,0)</f>
        <v>2.2261028731397126E-2</v>
      </c>
      <c r="M547" s="2">
        <f t="shared" ca="1" si="26"/>
        <v>2.8826479697392449</v>
      </c>
      <c r="N547" s="3">
        <f ca="1">1-M547/MAX(M$2:M547)</f>
        <v>0</v>
      </c>
    </row>
    <row r="548" spans="1:14" x14ac:dyDescent="0.15">
      <c r="A548" s="1">
        <v>39182</v>
      </c>
      <c r="B548">
        <v>3053.35</v>
      </c>
      <c r="C548">
        <v>3081.62</v>
      </c>
      <c r="D548">
        <v>2993.11</v>
      </c>
      <c r="E548" s="2">
        <v>3081.57</v>
      </c>
      <c r="F548" s="19">
        <v>119702216704</v>
      </c>
      <c r="G548" s="3">
        <f t="shared" si="24"/>
        <v>1.4284914932344073E-2</v>
      </c>
      <c r="H548" s="3">
        <f>1-E548/MAX(E$2:E548)</f>
        <v>0</v>
      </c>
      <c r="I548" s="3">
        <f ca="1">IFERROR(E548/AVERAGE(OFFSET(E548,0,0,-计算结果!B$18,1))-1,E548/AVERAGE(OFFSET(E548,0,0,-ROW(),1))-1)</f>
        <v>9.4821373904774298E-2</v>
      </c>
      <c r="J548" s="4" t="str">
        <f ca="1">IF(OR(AND(I548&lt;计算结果!B$19,I548&gt;计算结果!B$20),I548&lt;计算结果!B$21),"买","卖")</f>
        <v>买</v>
      </c>
      <c r="K548" s="4" t="str">
        <f t="shared" ca="1" si="25"/>
        <v/>
      </c>
      <c r="L548" s="3">
        <f ca="1">IF(J547="买",E548/E547-1,0)-IF(K548=1,计算结果!B$17,0)</f>
        <v>1.4284914932344073E-2</v>
      </c>
      <c r="M548" s="2">
        <f t="shared" ca="1" si="26"/>
        <v>2.9238263507668645</v>
      </c>
      <c r="N548" s="3">
        <f ca="1">1-M548/MAX(M$2:M548)</f>
        <v>0</v>
      </c>
    </row>
    <row r="549" spans="1:14" x14ac:dyDescent="0.15">
      <c r="A549" s="1">
        <v>39183</v>
      </c>
      <c r="B549">
        <v>3092.08</v>
      </c>
      <c r="C549">
        <v>3121.54</v>
      </c>
      <c r="D549">
        <v>3059.28</v>
      </c>
      <c r="E549" s="2">
        <v>3121.32</v>
      </c>
      <c r="F549" s="19">
        <v>124218925056</v>
      </c>
      <c r="G549" s="3">
        <f t="shared" si="24"/>
        <v>1.2899268879175141E-2</v>
      </c>
      <c r="H549" s="3">
        <f>1-E549/MAX(E$2:E549)</f>
        <v>0</v>
      </c>
      <c r="I549" s="3">
        <f ca="1">IFERROR(E549/AVERAGE(OFFSET(E549,0,0,-计算结果!B$18,1))-1,E549/AVERAGE(OFFSET(E549,0,0,-ROW(),1))-1)</f>
        <v>9.7739994880942982E-2</v>
      </c>
      <c r="J549" s="4" t="str">
        <f ca="1">IF(OR(AND(I549&lt;计算结果!B$19,I549&gt;计算结果!B$20),I549&lt;计算结果!B$21),"买","卖")</f>
        <v>买</v>
      </c>
      <c r="K549" s="4" t="str">
        <f t="shared" ca="1" si="25"/>
        <v/>
      </c>
      <c r="L549" s="3">
        <f ca="1">IF(J548="买",E549/E548-1,0)-IF(K549=1,计算结果!B$17,0)</f>
        <v>1.2899268879175141E-2</v>
      </c>
      <c r="M549" s="2">
        <f t="shared" ca="1" si="26"/>
        <v>2.9615415730214236</v>
      </c>
      <c r="N549" s="3">
        <f ca="1">1-M549/MAX(M$2:M549)</f>
        <v>0</v>
      </c>
    </row>
    <row r="550" spans="1:14" x14ac:dyDescent="0.15">
      <c r="A550" s="1">
        <v>39184</v>
      </c>
      <c r="B550">
        <v>3129.25</v>
      </c>
      <c r="C550">
        <v>3176.69</v>
      </c>
      <c r="D550">
        <v>3114.91</v>
      </c>
      <c r="E550" s="2">
        <v>3176.44</v>
      </c>
      <c r="F550" s="19">
        <v>118434111488</v>
      </c>
      <c r="G550" s="3">
        <f t="shared" si="24"/>
        <v>1.7659195468583855E-2</v>
      </c>
      <c r="H550" s="3">
        <f>1-E550/MAX(E$2:E550)</f>
        <v>0</v>
      </c>
      <c r="I550" s="3">
        <f ca="1">IFERROR(E550/AVERAGE(OFFSET(E550,0,0,-计算结果!B$18,1))-1,E550/AVERAGE(OFFSET(E550,0,0,-ROW(),1))-1)</f>
        <v>0.1059529389053766</v>
      </c>
      <c r="J550" s="4" t="str">
        <f ca="1">IF(OR(AND(I550&lt;计算结果!B$19,I550&gt;计算结果!B$20),I550&lt;计算结果!B$21),"买","卖")</f>
        <v>卖</v>
      </c>
      <c r="K550" s="4">
        <f t="shared" ca="1" si="25"/>
        <v>1</v>
      </c>
      <c r="L550" s="3">
        <f ca="1">IF(J549="买",E550/E549-1,0)-IF(K550=1,计算结果!B$17,0)</f>
        <v>1.7659195468583855E-2</v>
      </c>
      <c r="M550" s="2">
        <f t="shared" ca="1" si="26"/>
        <v>3.0138400145477462</v>
      </c>
      <c r="N550" s="3">
        <f ca="1">1-M550/MAX(M$2:M550)</f>
        <v>0</v>
      </c>
    </row>
    <row r="551" spans="1:14" x14ac:dyDescent="0.15">
      <c r="A551" s="1">
        <v>39185</v>
      </c>
      <c r="B551">
        <v>3182.78</v>
      </c>
      <c r="C551">
        <v>3211.61</v>
      </c>
      <c r="D551">
        <v>3154.11</v>
      </c>
      <c r="E551" s="2">
        <v>3169.23</v>
      </c>
      <c r="F551" s="19">
        <v>129728364544</v>
      </c>
      <c r="G551" s="3">
        <f t="shared" si="24"/>
        <v>-2.2698366725013575E-3</v>
      </c>
      <c r="H551" s="3">
        <f>1-E551/MAX(E$2:E551)</f>
        <v>2.2698366725013575E-3</v>
      </c>
      <c r="I551" s="3">
        <f ca="1">IFERROR(E551/AVERAGE(OFFSET(E551,0,0,-计算结果!B$18,1))-1,E551/AVERAGE(OFFSET(E551,0,0,-ROW(),1))-1)</f>
        <v>9.2947016359295587E-2</v>
      </c>
      <c r="J551" s="4" t="str">
        <f ca="1">IF(OR(AND(I551&lt;计算结果!B$19,I551&gt;计算结果!B$20),I551&lt;计算结果!B$21),"买","卖")</f>
        <v>买</v>
      </c>
      <c r="K551" s="4">
        <f t="shared" ca="1" si="25"/>
        <v>1</v>
      </c>
      <c r="L551" s="3">
        <f ca="1">IF(J550="买",E551/E550-1,0)-IF(K551=1,计算结果!B$17,0)</f>
        <v>0</v>
      </c>
      <c r="M551" s="2">
        <f t="shared" ca="1" si="26"/>
        <v>3.0138400145477462</v>
      </c>
      <c r="N551" s="3">
        <f ca="1">1-M551/MAX(M$2:M551)</f>
        <v>0</v>
      </c>
    </row>
    <row r="552" spans="1:14" x14ac:dyDescent="0.15">
      <c r="A552" s="1">
        <v>39188</v>
      </c>
      <c r="B552">
        <v>3177.3</v>
      </c>
      <c r="C552">
        <v>3256.57</v>
      </c>
      <c r="D552">
        <v>3177.29</v>
      </c>
      <c r="E552" s="2">
        <v>3256</v>
      </c>
      <c r="F552" s="19">
        <v>112706592768</v>
      </c>
      <c r="G552" s="3">
        <f t="shared" si="24"/>
        <v>2.7378890140507206E-2</v>
      </c>
      <c r="H552" s="3">
        <f>1-E552/MAX(E$2:E552)</f>
        <v>0</v>
      </c>
      <c r="I552" s="3">
        <f ca="1">IFERROR(E552/AVERAGE(OFFSET(E552,0,0,-计算结果!B$18,1))-1,E552/AVERAGE(OFFSET(E552,0,0,-ROW(),1))-1)</f>
        <v>0.11109025731499034</v>
      </c>
      <c r="J552" s="4" t="str">
        <f ca="1">IF(OR(AND(I552&lt;计算结果!B$19,I552&gt;计算结果!B$20),I552&lt;计算结果!B$21),"买","卖")</f>
        <v>卖</v>
      </c>
      <c r="K552" s="4">
        <f t="shared" ca="1" si="25"/>
        <v>1</v>
      </c>
      <c r="L552" s="3">
        <f ca="1">IF(J551="买",E552/E551-1,0)-IF(K552=1,计算结果!B$17,0)</f>
        <v>2.7378890140507206E-2</v>
      </c>
      <c r="M552" s="2">
        <f t="shared" ca="1" si="26"/>
        <v>3.0963556092071136</v>
      </c>
      <c r="N552" s="3">
        <f ca="1">1-M552/MAX(M$2:M552)</f>
        <v>0</v>
      </c>
    </row>
    <row r="553" spans="1:14" x14ac:dyDescent="0.15">
      <c r="A553" s="1">
        <v>39189</v>
      </c>
      <c r="B553">
        <v>3273.43</v>
      </c>
      <c r="C553">
        <v>3288.17</v>
      </c>
      <c r="D553">
        <v>3182.95</v>
      </c>
      <c r="E553" s="2">
        <v>3283.6</v>
      </c>
      <c r="F553" s="19">
        <v>133823422464</v>
      </c>
      <c r="G553" s="3">
        <f t="shared" si="24"/>
        <v>8.4766584766584607E-3</v>
      </c>
      <c r="H553" s="3">
        <f>1-E553/MAX(E$2:E553)</f>
        <v>0</v>
      </c>
      <c r="I553" s="3">
        <f ca="1">IFERROR(E553/AVERAGE(OFFSET(E553,0,0,-计算结果!B$18,1))-1,E553/AVERAGE(OFFSET(E553,0,0,-ROW(),1))-1)</f>
        <v>0.10848235208729395</v>
      </c>
      <c r="J553" s="4" t="str">
        <f ca="1">IF(OR(AND(I553&lt;计算结果!B$19,I553&gt;计算结果!B$20),I553&lt;计算结果!B$21),"买","卖")</f>
        <v>卖</v>
      </c>
      <c r="K553" s="4" t="str">
        <f t="shared" ca="1" si="25"/>
        <v/>
      </c>
      <c r="L553" s="3">
        <f ca="1">IF(J552="买",E553/E552-1,0)-IF(K553=1,计算结果!B$17,0)</f>
        <v>0</v>
      </c>
      <c r="M553" s="2">
        <f t="shared" ca="1" si="26"/>
        <v>3.0963556092071136</v>
      </c>
      <c r="N553" s="3">
        <f ca="1">1-M553/MAX(M$2:M553)</f>
        <v>0</v>
      </c>
    </row>
    <row r="554" spans="1:14" x14ac:dyDescent="0.15">
      <c r="A554" s="1">
        <v>39190</v>
      </c>
      <c r="B554">
        <v>3294.21</v>
      </c>
      <c r="C554">
        <v>3311.98</v>
      </c>
      <c r="D554">
        <v>3244.93</v>
      </c>
      <c r="E554" s="2">
        <v>3304.5</v>
      </c>
      <c r="F554" s="19">
        <v>129242251264</v>
      </c>
      <c r="G554" s="3">
        <f t="shared" si="24"/>
        <v>6.3649652820074731E-3</v>
      </c>
      <c r="H554" s="3">
        <f>1-E554/MAX(E$2:E554)</f>
        <v>0</v>
      </c>
      <c r="I554" s="3">
        <f ca="1">IFERROR(E554/AVERAGE(OFFSET(E554,0,0,-计算结果!B$18,1))-1,E554/AVERAGE(OFFSET(E554,0,0,-ROW(),1))-1)</f>
        <v>0.10336550501125052</v>
      </c>
      <c r="J554" s="4" t="str">
        <f ca="1">IF(OR(AND(I554&lt;计算结果!B$19,I554&gt;计算结果!B$20),I554&lt;计算结果!B$21),"买","卖")</f>
        <v>卖</v>
      </c>
      <c r="K554" s="4" t="str">
        <f t="shared" ca="1" si="25"/>
        <v/>
      </c>
      <c r="L554" s="3">
        <f ca="1">IF(J553="买",E554/E553-1,0)-IF(K554=1,计算结果!B$17,0)</f>
        <v>0</v>
      </c>
      <c r="M554" s="2">
        <f t="shared" ca="1" si="26"/>
        <v>3.0963556092071136</v>
      </c>
      <c r="N554" s="3">
        <f ca="1">1-M554/MAX(M$2:M554)</f>
        <v>0</v>
      </c>
    </row>
    <row r="555" spans="1:14" x14ac:dyDescent="0.15">
      <c r="A555" s="1">
        <v>39191</v>
      </c>
      <c r="B555">
        <v>3297.95</v>
      </c>
      <c r="C555">
        <v>3297.95</v>
      </c>
      <c r="D555">
        <v>3065.28</v>
      </c>
      <c r="E555" s="2">
        <v>3150.3</v>
      </c>
      <c r="F555" s="19">
        <v>143830319104</v>
      </c>
      <c r="G555" s="3">
        <f t="shared" si="24"/>
        <v>-4.6663640490240521E-2</v>
      </c>
      <c r="H555" s="3">
        <f>1-E555/MAX(E$2:E555)</f>
        <v>4.6663640490240521E-2</v>
      </c>
      <c r="I555" s="3">
        <f ca="1">IFERROR(E555/AVERAGE(OFFSET(E555,0,0,-计算结果!B$18,1))-1,E555/AVERAGE(OFFSET(E555,0,0,-ROW(),1))-1)</f>
        <v>4.4395088532142024E-2</v>
      </c>
      <c r="J555" s="4" t="str">
        <f ca="1">IF(OR(AND(I555&lt;计算结果!B$19,I555&gt;计算结果!B$20),I555&lt;计算结果!B$21),"买","卖")</f>
        <v>买</v>
      </c>
      <c r="K555" s="4">
        <f t="shared" ca="1" si="25"/>
        <v>1</v>
      </c>
      <c r="L555" s="3">
        <f ca="1">IF(J554="买",E555/E554-1,0)-IF(K555=1,计算结果!B$17,0)</f>
        <v>0</v>
      </c>
      <c r="M555" s="2">
        <f t="shared" ca="1" si="26"/>
        <v>3.0963556092071136</v>
      </c>
      <c r="N555" s="3">
        <f ca="1">1-M555/MAX(M$2:M555)</f>
        <v>0</v>
      </c>
    </row>
    <row r="556" spans="1:14" x14ac:dyDescent="0.15">
      <c r="A556" s="1">
        <v>39192</v>
      </c>
      <c r="B556">
        <v>3165.67</v>
      </c>
      <c r="C556">
        <v>3297.41</v>
      </c>
      <c r="D556">
        <v>3165.67</v>
      </c>
      <c r="E556" s="2">
        <v>3289.28</v>
      </c>
      <c r="F556" s="19">
        <v>118620471296</v>
      </c>
      <c r="G556" s="3">
        <f t="shared" si="24"/>
        <v>4.4116433355553486E-2</v>
      </c>
      <c r="H556" s="3">
        <f>1-E556/MAX(E$2:E556)</f>
        <v>4.6058405205022801E-3</v>
      </c>
      <c r="I556" s="3">
        <f ca="1">IFERROR(E556/AVERAGE(OFFSET(E556,0,0,-计算结果!B$18,1))-1,E556/AVERAGE(OFFSET(E556,0,0,-ROW(),1))-1)</f>
        <v>8.0415903363909136E-2</v>
      </c>
      <c r="J556" s="4" t="str">
        <f ca="1">IF(OR(AND(I556&lt;计算结果!B$19,I556&gt;计算结果!B$20),I556&lt;计算结果!B$21),"买","卖")</f>
        <v>买</v>
      </c>
      <c r="K556" s="4" t="str">
        <f t="shared" ca="1" si="25"/>
        <v/>
      </c>
      <c r="L556" s="3">
        <f ca="1">IF(J555="买",E556/E555-1,0)-IF(K556=1,计算结果!B$17,0)</f>
        <v>4.4116433355553486E-2</v>
      </c>
      <c r="M556" s="2">
        <f t="shared" ca="1" si="26"/>
        <v>3.2329557750857933</v>
      </c>
      <c r="N556" s="3">
        <f ca="1">1-M556/MAX(M$2:M556)</f>
        <v>0</v>
      </c>
    </row>
    <row r="557" spans="1:14" x14ac:dyDescent="0.15">
      <c r="A557" s="1">
        <v>39195</v>
      </c>
      <c r="B557">
        <v>3330.8</v>
      </c>
      <c r="C557">
        <v>3433.52</v>
      </c>
      <c r="D557">
        <v>3330.8</v>
      </c>
      <c r="E557" s="2">
        <v>3431.32</v>
      </c>
      <c r="F557" s="19">
        <v>137583443968</v>
      </c>
      <c r="G557" s="3">
        <f t="shared" si="24"/>
        <v>4.3182702597528877E-2</v>
      </c>
      <c r="H557" s="3">
        <f>1-E557/MAX(E$2:E557)</f>
        <v>0</v>
      </c>
      <c r="I557" s="3">
        <f ca="1">IFERROR(E557/AVERAGE(OFFSET(E557,0,0,-计算结果!B$18,1))-1,E557/AVERAGE(OFFSET(E557,0,0,-ROW(),1))-1)</f>
        <v>0.11418752784848296</v>
      </c>
      <c r="J557" s="4" t="str">
        <f ca="1">IF(OR(AND(I557&lt;计算结果!B$19,I557&gt;计算结果!B$20),I557&lt;计算结果!B$21),"买","卖")</f>
        <v>卖</v>
      </c>
      <c r="K557" s="4">
        <f t="shared" ca="1" si="25"/>
        <v>1</v>
      </c>
      <c r="L557" s="3">
        <f ca="1">IF(J556="买",E557/E556-1,0)-IF(K557=1,计算结果!B$17,0)</f>
        <v>4.3182702597528877E-2</v>
      </c>
      <c r="M557" s="2">
        <f t="shared" ca="1" si="26"/>
        <v>3.3725635428322867</v>
      </c>
      <c r="N557" s="3">
        <f ca="1">1-M557/MAX(M$2:M557)</f>
        <v>0</v>
      </c>
    </row>
    <row r="558" spans="1:14" x14ac:dyDescent="0.15">
      <c r="A558" s="1">
        <v>39196</v>
      </c>
      <c r="B558">
        <v>3462.48</v>
      </c>
      <c r="C558">
        <v>3490.81</v>
      </c>
      <c r="D558">
        <v>3418.3</v>
      </c>
      <c r="E558" s="2">
        <v>3445.2</v>
      </c>
      <c r="F558" s="19">
        <v>149412298752</v>
      </c>
      <c r="G558" s="3">
        <f t="shared" si="24"/>
        <v>4.0450905191005138E-3</v>
      </c>
      <c r="H558" s="3">
        <f>1-E558/MAX(E$2:E558)</f>
        <v>0</v>
      </c>
      <c r="I558" s="3">
        <f ca="1">IFERROR(E558/AVERAGE(OFFSET(E558,0,0,-计算结果!B$18,1))-1,E558/AVERAGE(OFFSET(E558,0,0,-ROW(),1))-1)</f>
        <v>0.10549452900217138</v>
      </c>
      <c r="J558" s="4" t="str">
        <f ca="1">IF(OR(AND(I558&lt;计算结果!B$19,I558&gt;计算结果!B$20),I558&lt;计算结果!B$21),"买","卖")</f>
        <v>卖</v>
      </c>
      <c r="K558" s="4" t="str">
        <f t="shared" ca="1" si="25"/>
        <v/>
      </c>
      <c r="L558" s="3">
        <f ca="1">IF(J557="买",E558/E557-1,0)-IF(K558=1,计算结果!B$17,0)</f>
        <v>0</v>
      </c>
      <c r="M558" s="2">
        <f t="shared" ca="1" si="26"/>
        <v>3.3725635428322867</v>
      </c>
      <c r="N558" s="3">
        <f ca="1">1-M558/MAX(M$2:M558)</f>
        <v>0</v>
      </c>
    </row>
    <row r="559" spans="1:14" x14ac:dyDescent="0.15">
      <c r="A559" s="1">
        <v>39197</v>
      </c>
      <c r="B559">
        <v>3432.02</v>
      </c>
      <c r="C559">
        <v>3467.83</v>
      </c>
      <c r="D559">
        <v>3376.08</v>
      </c>
      <c r="E559" s="2">
        <v>3448.28</v>
      </c>
      <c r="F559" s="19">
        <v>129089175552</v>
      </c>
      <c r="G559" s="3">
        <f t="shared" si="24"/>
        <v>8.93997445721606E-4</v>
      </c>
      <c r="H559" s="3">
        <f>1-E559/MAX(E$2:E559)</f>
        <v>0</v>
      </c>
      <c r="I559" s="3">
        <f ca="1">IFERROR(E559/AVERAGE(OFFSET(E559,0,0,-计算结果!B$18,1))-1,E559/AVERAGE(OFFSET(E559,0,0,-ROW(),1))-1)</f>
        <v>9.3490573849192238E-2</v>
      </c>
      <c r="J559" s="4" t="str">
        <f ca="1">IF(OR(AND(I559&lt;计算结果!B$19,I559&gt;计算结果!B$20),I559&lt;计算结果!B$21),"买","卖")</f>
        <v>买</v>
      </c>
      <c r="K559" s="4">
        <f t="shared" ca="1" si="25"/>
        <v>1</v>
      </c>
      <c r="L559" s="3">
        <f ca="1">IF(J558="买",E559/E558-1,0)-IF(K559=1,计算结果!B$17,0)</f>
        <v>0</v>
      </c>
      <c r="M559" s="2">
        <f t="shared" ca="1" si="26"/>
        <v>3.3725635428322867</v>
      </c>
      <c r="N559" s="3">
        <f ca="1">1-M559/MAX(M$2:M559)</f>
        <v>0</v>
      </c>
    </row>
    <row r="560" spans="1:14" x14ac:dyDescent="0.15">
      <c r="A560" s="1">
        <v>39198</v>
      </c>
      <c r="B560">
        <v>3465.11</v>
      </c>
      <c r="C560">
        <v>3493.91</v>
      </c>
      <c r="D560">
        <v>3438.88</v>
      </c>
      <c r="E560" s="2">
        <v>3493.58</v>
      </c>
      <c r="F560" s="19">
        <v>107807047680</v>
      </c>
      <c r="G560" s="3">
        <f t="shared" si="24"/>
        <v>1.313698423561882E-2</v>
      </c>
      <c r="H560" s="3">
        <f>1-E560/MAX(E$2:E560)</f>
        <v>0</v>
      </c>
      <c r="I560" s="3">
        <f ca="1">IFERROR(E560/AVERAGE(OFFSET(E560,0,0,-计算结果!B$18,1))-1,E560/AVERAGE(OFFSET(E560,0,0,-ROW(),1))-1)</f>
        <v>9.5437618901375254E-2</v>
      </c>
      <c r="J560" s="4" t="str">
        <f ca="1">IF(OR(AND(I560&lt;计算结果!B$19,I560&gt;计算结果!B$20),I560&lt;计算结果!B$21),"买","卖")</f>
        <v>买</v>
      </c>
      <c r="K560" s="4" t="str">
        <f t="shared" ca="1" si="25"/>
        <v/>
      </c>
      <c r="L560" s="3">
        <f ca="1">IF(J559="买",E560/E559-1,0)-IF(K560=1,计算结果!B$17,0)</f>
        <v>1.313698423561882E-2</v>
      </c>
      <c r="M560" s="2">
        <f t="shared" ca="1" si="26"/>
        <v>3.4168688569280969</v>
      </c>
      <c r="N560" s="3">
        <f ca="1">1-M560/MAX(M$2:M560)</f>
        <v>0</v>
      </c>
    </row>
    <row r="561" spans="1:14" x14ac:dyDescent="0.15">
      <c r="A561" s="1">
        <v>39199</v>
      </c>
      <c r="B561">
        <v>3499.94</v>
      </c>
      <c r="C561">
        <v>3503.89</v>
      </c>
      <c r="D561">
        <v>3436</v>
      </c>
      <c r="E561" s="2">
        <v>3470.52</v>
      </c>
      <c r="F561" s="19">
        <v>113722810368</v>
      </c>
      <c r="G561" s="3">
        <f t="shared" si="24"/>
        <v>-6.6006789596917415E-3</v>
      </c>
      <c r="H561" s="3">
        <f>1-E561/MAX(E$2:E561)</f>
        <v>6.6006789596917415E-3</v>
      </c>
      <c r="I561" s="3">
        <f ca="1">IFERROR(E561/AVERAGE(OFFSET(E561,0,0,-计算结果!B$18,1))-1,E561/AVERAGE(OFFSET(E561,0,0,-ROW(),1))-1)</f>
        <v>7.7277472753930487E-2</v>
      </c>
      <c r="J561" s="4" t="str">
        <f ca="1">IF(OR(AND(I561&lt;计算结果!B$19,I561&gt;计算结果!B$20),I561&lt;计算结果!B$21),"买","卖")</f>
        <v>买</v>
      </c>
      <c r="K561" s="4" t="str">
        <f t="shared" ca="1" si="25"/>
        <v/>
      </c>
      <c r="L561" s="3">
        <f ca="1">IF(J560="买",E561/E560-1,0)-IF(K561=1,计算结果!B$17,0)</f>
        <v>-6.6006789596917415E-3</v>
      </c>
      <c r="M561" s="2">
        <f t="shared" ca="1" si="26"/>
        <v>3.3943152025561458</v>
      </c>
      <c r="N561" s="3">
        <f ca="1">1-M561/MAX(M$2:M561)</f>
        <v>6.6006789596917415E-3</v>
      </c>
    </row>
    <row r="562" spans="1:14" x14ac:dyDescent="0.15">
      <c r="A562" s="1">
        <v>39202</v>
      </c>
      <c r="B562">
        <v>3487.36</v>
      </c>
      <c r="C562">
        <v>3568.68</v>
      </c>
      <c r="D562">
        <v>3478.93</v>
      </c>
      <c r="E562" s="2">
        <v>3558.71</v>
      </c>
      <c r="F562" s="19">
        <v>138081370112</v>
      </c>
      <c r="G562" s="3">
        <f t="shared" si="24"/>
        <v>2.5411177575694666E-2</v>
      </c>
      <c r="H562" s="3">
        <f>1-E562/MAX(E$2:E562)</f>
        <v>0</v>
      </c>
      <c r="I562" s="3">
        <f ca="1">IFERROR(E562/AVERAGE(OFFSET(E562,0,0,-计算结果!B$18,1))-1,E562/AVERAGE(OFFSET(E562,0,0,-ROW(),1))-1)</f>
        <v>9.246531128896085E-2</v>
      </c>
      <c r="J562" s="4" t="str">
        <f ca="1">IF(OR(AND(I562&lt;计算结果!B$19,I562&gt;计算结果!B$20),I562&lt;计算结果!B$21),"买","卖")</f>
        <v>买</v>
      </c>
      <c r="K562" s="4" t="str">
        <f t="shared" ca="1" si="25"/>
        <v/>
      </c>
      <c r="L562" s="3">
        <f ca="1">IF(J561="买",E562/E561-1,0)-IF(K562=1,计算结果!B$17,0)</f>
        <v>2.5411177575694666E-2</v>
      </c>
      <c r="M562" s="2">
        <f t="shared" ca="1" si="26"/>
        <v>3.4805687489161801</v>
      </c>
      <c r="N562" s="3">
        <f ca="1">1-M562/MAX(M$2:M562)</f>
        <v>0</v>
      </c>
    </row>
    <row r="563" spans="1:14" x14ac:dyDescent="0.15">
      <c r="A563" s="1">
        <v>39210</v>
      </c>
      <c r="B563">
        <v>3643.81</v>
      </c>
      <c r="C563">
        <v>3699.37</v>
      </c>
      <c r="D563">
        <v>3618.78</v>
      </c>
      <c r="E563" s="2">
        <v>3686.03</v>
      </c>
      <c r="F563" s="19">
        <v>153677414400</v>
      </c>
      <c r="G563" s="3">
        <f t="shared" si="24"/>
        <v>3.5777009084752676E-2</v>
      </c>
      <c r="H563" s="3">
        <f>1-E563/MAX(E$2:E563)</f>
        <v>0</v>
      </c>
      <c r="I563" s="3">
        <f ca="1">IFERROR(E563/AVERAGE(OFFSET(E563,0,0,-计算结果!B$18,1))-1,E563/AVERAGE(OFFSET(E563,0,0,-ROW(),1))-1)</f>
        <v>0.11742914568598883</v>
      </c>
      <c r="J563" s="4" t="str">
        <f ca="1">IF(OR(AND(I563&lt;计算结果!B$19,I563&gt;计算结果!B$20),I563&lt;计算结果!B$21),"买","卖")</f>
        <v>卖</v>
      </c>
      <c r="K563" s="4">
        <f t="shared" ca="1" si="25"/>
        <v>1</v>
      </c>
      <c r="L563" s="3">
        <f ca="1">IF(J562="买",E563/E562-1,0)-IF(K563=1,计算结果!B$17,0)</f>
        <v>3.5777009084752676E-2</v>
      </c>
      <c r="M563" s="2">
        <f t="shared" ca="1" si="26"/>
        <v>3.6050930886662607</v>
      </c>
      <c r="N563" s="3">
        <f ca="1">1-M563/MAX(M$2:M563)</f>
        <v>0</v>
      </c>
    </row>
    <row r="564" spans="1:14" x14ac:dyDescent="0.15">
      <c r="A564" s="1">
        <v>39211</v>
      </c>
      <c r="B564">
        <v>3699.3</v>
      </c>
      <c r="C564">
        <v>3717.34</v>
      </c>
      <c r="D564">
        <v>3556.61</v>
      </c>
      <c r="E564" s="2">
        <v>3701.28</v>
      </c>
      <c r="F564" s="19">
        <v>189060481024</v>
      </c>
      <c r="G564" s="3">
        <f t="shared" si="24"/>
        <v>4.1372425075216768E-3</v>
      </c>
      <c r="H564" s="3">
        <f>1-E564/MAX(E$2:E564)</f>
        <v>0</v>
      </c>
      <c r="I564" s="3">
        <f ca="1">IFERROR(E564/AVERAGE(OFFSET(E564,0,0,-计算结果!B$18,1))-1,E564/AVERAGE(OFFSET(E564,0,0,-ROW(),1))-1)</f>
        <v>0.10843813685075876</v>
      </c>
      <c r="J564" s="4" t="str">
        <f ca="1">IF(OR(AND(I564&lt;计算结果!B$19,I564&gt;计算结果!B$20),I564&lt;计算结果!B$21),"买","卖")</f>
        <v>卖</v>
      </c>
      <c r="K564" s="4" t="str">
        <f t="shared" ca="1" si="25"/>
        <v/>
      </c>
      <c r="L564" s="3">
        <f ca="1">IF(J563="买",E564/E563-1,0)-IF(K564=1,计算结果!B$17,0)</f>
        <v>0</v>
      </c>
      <c r="M564" s="2">
        <f t="shared" ca="1" si="26"/>
        <v>3.6050930886662607</v>
      </c>
      <c r="N564" s="3">
        <f ca="1">1-M564/MAX(M$2:M564)</f>
        <v>0</v>
      </c>
    </row>
    <row r="565" spans="1:14" x14ac:dyDescent="0.15">
      <c r="A565" s="1">
        <v>39212</v>
      </c>
      <c r="B565">
        <v>3703.52</v>
      </c>
      <c r="C565">
        <v>3742.23</v>
      </c>
      <c r="D565">
        <v>3671.81</v>
      </c>
      <c r="E565" s="2">
        <v>3724.51</v>
      </c>
      <c r="F565" s="19">
        <v>153159221248</v>
      </c>
      <c r="G565" s="3">
        <f t="shared" si="24"/>
        <v>6.2762071499589123E-3</v>
      </c>
      <c r="H565" s="3">
        <f>1-E565/MAX(E$2:E565)</f>
        <v>0</v>
      </c>
      <c r="I565" s="3">
        <f ca="1">IFERROR(E565/AVERAGE(OFFSET(E565,0,0,-计算结果!B$18,1))-1,E565/AVERAGE(OFFSET(E565,0,0,-ROW(),1))-1)</f>
        <v>0.10280207798206575</v>
      </c>
      <c r="J565" s="4" t="str">
        <f ca="1">IF(OR(AND(I565&lt;计算结果!B$19,I565&gt;计算结果!B$20),I565&lt;计算结果!B$21),"买","卖")</f>
        <v>卖</v>
      </c>
      <c r="K565" s="4" t="str">
        <f t="shared" ca="1" si="25"/>
        <v/>
      </c>
      <c r="L565" s="3">
        <f ca="1">IF(J564="买",E565/E564-1,0)-IF(K565=1,计算结果!B$17,0)</f>
        <v>0</v>
      </c>
      <c r="M565" s="2">
        <f t="shared" ca="1" si="26"/>
        <v>3.6050930886662607</v>
      </c>
      <c r="N565" s="3">
        <f ca="1">1-M565/MAX(M$2:M565)</f>
        <v>0</v>
      </c>
    </row>
    <row r="566" spans="1:14" x14ac:dyDescent="0.15">
      <c r="A566" s="1">
        <v>39213</v>
      </c>
      <c r="B566">
        <v>3696.29</v>
      </c>
      <c r="C566">
        <v>3715.37</v>
      </c>
      <c r="D566">
        <v>3629.71</v>
      </c>
      <c r="E566" s="2">
        <v>3702.61</v>
      </c>
      <c r="F566" s="19">
        <v>133773918208</v>
      </c>
      <c r="G566" s="3">
        <f t="shared" si="24"/>
        <v>-5.8799681031868056E-3</v>
      </c>
      <c r="H566" s="3">
        <f>1-E566/MAX(E$2:E566)</f>
        <v>5.8799681031868056E-3</v>
      </c>
      <c r="I566" s="3">
        <f ca="1">IFERROR(E566/AVERAGE(OFFSET(E566,0,0,-计算结果!B$18,1))-1,E566/AVERAGE(OFFSET(E566,0,0,-ROW(),1))-1)</f>
        <v>8.5231053962608216E-2</v>
      </c>
      <c r="J566" s="4" t="str">
        <f ca="1">IF(OR(AND(I566&lt;计算结果!B$19,I566&gt;计算结果!B$20),I566&lt;计算结果!B$21),"买","卖")</f>
        <v>买</v>
      </c>
      <c r="K566" s="4">
        <f t="shared" ca="1" si="25"/>
        <v>1</v>
      </c>
      <c r="L566" s="3">
        <f ca="1">IF(J565="买",E566/E565-1,0)-IF(K566=1,计算结果!B$17,0)</f>
        <v>0</v>
      </c>
      <c r="M566" s="2">
        <f t="shared" ca="1" si="26"/>
        <v>3.6050930886662607</v>
      </c>
      <c r="N566" s="3">
        <f ca="1">1-M566/MAX(M$2:M566)</f>
        <v>0</v>
      </c>
    </row>
    <row r="567" spans="1:14" x14ac:dyDescent="0.15">
      <c r="A567" s="1">
        <v>39216</v>
      </c>
      <c r="B567">
        <v>3648.27</v>
      </c>
      <c r="C567">
        <v>3769.16</v>
      </c>
      <c r="D567">
        <v>3620.86</v>
      </c>
      <c r="E567" s="2">
        <v>3734.42</v>
      </c>
      <c r="F567" s="19">
        <v>137156730880</v>
      </c>
      <c r="G567" s="3">
        <f t="shared" si="24"/>
        <v>8.5912369922838128E-3</v>
      </c>
      <c r="H567" s="3">
        <f>1-E567/MAX(E$2:E567)</f>
        <v>0</v>
      </c>
      <c r="I567" s="3">
        <f ca="1">IFERROR(E567/AVERAGE(OFFSET(E567,0,0,-计算结果!B$18,1))-1,E567/AVERAGE(OFFSET(E567,0,0,-ROW(),1))-1)</f>
        <v>8.3735303093986246E-2</v>
      </c>
      <c r="J567" s="4" t="str">
        <f ca="1">IF(OR(AND(I567&lt;计算结果!B$19,I567&gt;计算结果!B$20),I567&lt;计算结果!B$21),"买","卖")</f>
        <v>买</v>
      </c>
      <c r="K567" s="4" t="str">
        <f t="shared" ca="1" si="25"/>
        <v/>
      </c>
      <c r="L567" s="3">
        <f ca="1">IF(J566="买",E567/E566-1,0)-IF(K567=1,计算结果!B$17,0)</f>
        <v>8.5912369922838128E-3</v>
      </c>
      <c r="M567" s="2">
        <f t="shared" ca="1" si="26"/>
        <v>3.6360652977702368</v>
      </c>
      <c r="N567" s="3">
        <f ca="1">1-M567/MAX(M$2:M567)</f>
        <v>0</v>
      </c>
    </row>
    <row r="568" spans="1:14" x14ac:dyDescent="0.15">
      <c r="A568" s="1">
        <v>39217</v>
      </c>
      <c r="B568">
        <v>3739.05</v>
      </c>
      <c r="C568">
        <v>3751.64</v>
      </c>
      <c r="D568">
        <v>3600.21</v>
      </c>
      <c r="E568" s="2">
        <v>3604.64</v>
      </c>
      <c r="F568" s="19">
        <v>138220191744</v>
      </c>
      <c r="G568" s="3">
        <f t="shared" si="24"/>
        <v>-3.4752384573775941E-2</v>
      </c>
      <c r="H568" s="3">
        <f>1-E568/MAX(E$2:E568)</f>
        <v>3.4752384573775941E-2</v>
      </c>
      <c r="I568" s="3">
        <f ca="1">IFERROR(E568/AVERAGE(OFFSET(E568,0,0,-计算结果!B$18,1))-1,E568/AVERAGE(OFFSET(E568,0,0,-ROW(),1))-1)</f>
        <v>3.8900784753453044E-2</v>
      </c>
      <c r="J568" s="4" t="str">
        <f ca="1">IF(OR(AND(I568&lt;计算结果!B$19,I568&gt;计算结果!B$20),I568&lt;计算结果!B$21),"买","卖")</f>
        <v>买</v>
      </c>
      <c r="K568" s="4" t="str">
        <f t="shared" ca="1" si="25"/>
        <v/>
      </c>
      <c r="L568" s="3">
        <f ca="1">IF(J567="买",E568/E567-1,0)-IF(K568=1,计算结果!B$17,0)</f>
        <v>-3.4752384573775941E-2</v>
      </c>
      <c r="M568" s="2">
        <f t="shared" ca="1" si="26"/>
        <v>3.5097033582067643</v>
      </c>
      <c r="N568" s="3">
        <f ca="1">1-M568/MAX(M$2:M568)</f>
        <v>3.4752384573775941E-2</v>
      </c>
    </row>
    <row r="569" spans="1:14" x14ac:dyDescent="0.15">
      <c r="A569" s="1">
        <v>39218</v>
      </c>
      <c r="B569">
        <v>3598</v>
      </c>
      <c r="C569">
        <v>3700.65</v>
      </c>
      <c r="D569">
        <v>3557.2</v>
      </c>
      <c r="E569" s="2">
        <v>3700.29</v>
      </c>
      <c r="F569" s="19">
        <v>126693810176</v>
      </c>
      <c r="G569" s="3">
        <f t="shared" si="24"/>
        <v>2.6535243463979841E-2</v>
      </c>
      <c r="H569" s="3">
        <f>1-E569/MAX(E$2:E569)</f>
        <v>9.1393040954150795E-3</v>
      </c>
      <c r="I569" s="3">
        <f ca="1">IFERROR(E569/AVERAGE(OFFSET(E569,0,0,-计算结果!B$18,1))-1,E569/AVERAGE(OFFSET(E569,0,0,-ROW(),1))-1)</f>
        <v>5.7476319388070962E-2</v>
      </c>
      <c r="J569" s="4" t="str">
        <f ca="1">IF(OR(AND(I569&lt;计算结果!B$19,I569&gt;计算结果!B$20),I569&lt;计算结果!B$21),"买","卖")</f>
        <v>买</v>
      </c>
      <c r="K569" s="4" t="str">
        <f t="shared" ca="1" si="25"/>
        <v/>
      </c>
      <c r="L569" s="3">
        <f ca="1">IF(J568="买",E569/E568-1,0)-IF(K569=1,计算结果!B$17,0)</f>
        <v>2.6535243463979841E-2</v>
      </c>
      <c r="M569" s="2">
        <f t="shared" ca="1" si="26"/>
        <v>3.6028341913031285</v>
      </c>
      <c r="N569" s="3">
        <f ca="1">1-M569/MAX(M$2:M569)</f>
        <v>9.1393040954150795E-3</v>
      </c>
    </row>
    <row r="570" spans="1:14" x14ac:dyDescent="0.15">
      <c r="A570" s="1">
        <v>39219</v>
      </c>
      <c r="B570">
        <v>3716.44</v>
      </c>
      <c r="C570">
        <v>3794.16</v>
      </c>
      <c r="D570">
        <v>3705.27</v>
      </c>
      <c r="E570" s="2">
        <v>3778.6</v>
      </c>
      <c r="F570" s="19">
        <v>135459102720</v>
      </c>
      <c r="G570" s="3">
        <f t="shared" si="24"/>
        <v>2.116320612708722E-2</v>
      </c>
      <c r="H570" s="3">
        <f>1-E570/MAX(E$2:E570)</f>
        <v>0</v>
      </c>
      <c r="I570" s="3">
        <f ca="1">IFERROR(E570/AVERAGE(OFFSET(E570,0,0,-计算结果!B$18,1))-1,E570/AVERAGE(OFFSET(E570,0,0,-ROW(),1))-1)</f>
        <v>7.0969852932724287E-2</v>
      </c>
      <c r="J570" s="4" t="str">
        <f ca="1">IF(OR(AND(I570&lt;计算结果!B$19,I570&gt;计算结果!B$20),I570&lt;计算结果!B$21),"买","卖")</f>
        <v>买</v>
      </c>
      <c r="K570" s="4" t="str">
        <f t="shared" ca="1" si="25"/>
        <v/>
      </c>
      <c r="L570" s="3">
        <f ca="1">IF(J569="买",E570/E569-1,0)-IF(K570=1,计算结果!B$17,0)</f>
        <v>2.116320612708722E-2</v>
      </c>
      <c r="M570" s="2">
        <f t="shared" ca="1" si="26"/>
        <v>3.6790817139353944</v>
      </c>
      <c r="N570" s="3">
        <f ca="1">1-M570/MAX(M$2:M570)</f>
        <v>0</v>
      </c>
    </row>
    <row r="571" spans="1:14" x14ac:dyDescent="0.15">
      <c r="A571" s="1">
        <v>39220</v>
      </c>
      <c r="B571">
        <v>3771.27</v>
      </c>
      <c r="C571">
        <v>3805.21</v>
      </c>
      <c r="D571">
        <v>3746.24</v>
      </c>
      <c r="E571" s="2">
        <v>3776.63</v>
      </c>
      <c r="F571" s="19">
        <v>120741773312</v>
      </c>
      <c r="G571" s="3">
        <f t="shared" si="24"/>
        <v>-5.2135711639222926E-4</v>
      </c>
      <c r="H571" s="3">
        <f>1-E571/MAX(E$2:E571)</f>
        <v>5.2135711639222926E-4</v>
      </c>
      <c r="I571" s="3">
        <f ca="1">IFERROR(E571/AVERAGE(OFFSET(E571,0,0,-计算结果!B$18,1))-1,E571/AVERAGE(OFFSET(E571,0,0,-ROW(),1))-1)</f>
        <v>6.2165570064077524E-2</v>
      </c>
      <c r="J571" s="4" t="str">
        <f ca="1">IF(OR(AND(I571&lt;计算结果!B$19,I571&gt;计算结果!B$20),I571&lt;计算结果!B$21),"买","卖")</f>
        <v>买</v>
      </c>
      <c r="K571" s="4" t="str">
        <f t="shared" ca="1" si="25"/>
        <v/>
      </c>
      <c r="L571" s="3">
        <f ca="1">IF(J570="买",E571/E570-1,0)-IF(K571=1,计算结果!B$17,0)</f>
        <v>-5.2135711639222926E-4</v>
      </c>
      <c r="M571" s="2">
        <f t="shared" ca="1" si="26"/>
        <v>3.6771635985020459</v>
      </c>
      <c r="N571" s="3">
        <f ca="1">1-M571/MAX(M$2:M571)</f>
        <v>5.2135711639211824E-4</v>
      </c>
    </row>
    <row r="572" spans="1:14" x14ac:dyDescent="0.15">
      <c r="A572" s="1">
        <v>39223</v>
      </c>
      <c r="B572">
        <v>3650.8</v>
      </c>
      <c r="C572">
        <v>3843.84</v>
      </c>
      <c r="D572">
        <v>3643.08</v>
      </c>
      <c r="E572" s="2">
        <v>3831.44</v>
      </c>
      <c r="F572" s="19">
        <v>145129799680</v>
      </c>
      <c r="G572" s="3">
        <f t="shared" si="24"/>
        <v>1.4512938784048135E-2</v>
      </c>
      <c r="H572" s="3">
        <f>1-E572/MAX(E$2:E572)</f>
        <v>0</v>
      </c>
      <c r="I572" s="3">
        <f ca="1">IFERROR(E572/AVERAGE(OFFSET(E572,0,0,-计算结果!B$18,1))-1,E572/AVERAGE(OFFSET(E572,0,0,-ROW(),1))-1)</f>
        <v>6.8781068081832819E-2</v>
      </c>
      <c r="J572" s="4" t="str">
        <f ca="1">IF(OR(AND(I572&lt;计算结果!B$19,I572&gt;计算结果!B$20),I572&lt;计算结果!B$21),"买","卖")</f>
        <v>买</v>
      </c>
      <c r="K572" s="4" t="str">
        <f t="shared" ca="1" si="25"/>
        <v/>
      </c>
      <c r="L572" s="3">
        <f ca="1">IF(J571="买",E572/E571-1,0)-IF(K572=1,计算结果!B$17,0)</f>
        <v>1.4512938784048135E-2</v>
      </c>
      <c r="M572" s="2">
        <f t="shared" ca="1" si="26"/>
        <v>3.7305300487060364</v>
      </c>
      <c r="N572" s="3">
        <f ca="1">1-M572/MAX(M$2:M572)</f>
        <v>0</v>
      </c>
    </row>
    <row r="573" spans="1:14" x14ac:dyDescent="0.15">
      <c r="A573" s="1">
        <v>39224</v>
      </c>
      <c r="B573">
        <v>3849.04</v>
      </c>
      <c r="C573">
        <v>3893.19</v>
      </c>
      <c r="D573">
        <v>3849.04</v>
      </c>
      <c r="E573" s="2">
        <v>3870.49</v>
      </c>
      <c r="F573" s="19">
        <v>161323368448</v>
      </c>
      <c r="G573" s="3">
        <f t="shared" si="24"/>
        <v>1.0191990478775503E-2</v>
      </c>
      <c r="H573" s="3">
        <f>1-E573/MAX(E$2:E573)</f>
        <v>0</v>
      </c>
      <c r="I573" s="3">
        <f ca="1">IFERROR(E573/AVERAGE(OFFSET(E573,0,0,-计算结果!B$18,1))-1,E573/AVERAGE(OFFSET(E573,0,0,-ROW(),1))-1)</f>
        <v>6.7756889386206387E-2</v>
      </c>
      <c r="J573" s="4" t="str">
        <f ca="1">IF(OR(AND(I573&lt;计算结果!B$19,I573&gt;计算结果!B$20),I573&lt;计算结果!B$21),"买","卖")</f>
        <v>买</v>
      </c>
      <c r="K573" s="4" t="str">
        <f t="shared" ca="1" si="25"/>
        <v/>
      </c>
      <c r="L573" s="3">
        <f ca="1">IF(J572="买",E573/E572-1,0)-IF(K573=1,计算结果!B$17,0)</f>
        <v>1.0191990478775503E-2</v>
      </c>
      <c r="M573" s="2">
        <f t="shared" ca="1" si="26"/>
        <v>3.7685515754432344</v>
      </c>
      <c r="N573" s="3">
        <f ca="1">1-M573/MAX(M$2:M573)</f>
        <v>0</v>
      </c>
    </row>
    <row r="574" spans="1:14" x14ac:dyDescent="0.15">
      <c r="A574" s="1">
        <v>39225</v>
      </c>
      <c r="B574">
        <v>3879.76</v>
      </c>
      <c r="C574">
        <v>3939.49</v>
      </c>
      <c r="D574">
        <v>3853.91</v>
      </c>
      <c r="E574" s="2">
        <v>3938.95</v>
      </c>
      <c r="F574" s="19">
        <v>147494469632</v>
      </c>
      <c r="G574" s="3">
        <f t="shared" si="24"/>
        <v>1.7687682954871331E-2</v>
      </c>
      <c r="H574" s="3">
        <f>1-E574/MAX(E$2:E574)</f>
        <v>0</v>
      </c>
      <c r="I574" s="3">
        <f ca="1">IFERROR(E574/AVERAGE(OFFSET(E574,0,0,-计算结果!B$18,1))-1,E574/AVERAGE(OFFSET(E574,0,0,-ROW(),1))-1)</f>
        <v>7.5930042869608139E-2</v>
      </c>
      <c r="J574" s="4" t="str">
        <f ca="1">IF(OR(AND(I574&lt;计算结果!B$19,I574&gt;计算结果!B$20),I574&lt;计算结果!B$21),"买","卖")</f>
        <v>买</v>
      </c>
      <c r="K574" s="4" t="str">
        <f t="shared" ca="1" si="25"/>
        <v/>
      </c>
      <c r="L574" s="3">
        <f ca="1">IF(J573="买",E574/E573-1,0)-IF(K574=1,计算结果!B$17,0)</f>
        <v>1.7687682954871331E-2</v>
      </c>
      <c r="M574" s="2">
        <f t="shared" ca="1" si="26"/>
        <v>3.835208520908755</v>
      </c>
      <c r="N574" s="3">
        <f ca="1">1-M574/MAX(M$2:M574)</f>
        <v>0</v>
      </c>
    </row>
    <row r="575" spans="1:14" x14ac:dyDescent="0.15">
      <c r="A575" s="1">
        <v>39226</v>
      </c>
      <c r="B575">
        <v>3953.89</v>
      </c>
      <c r="C575">
        <v>3972.58</v>
      </c>
      <c r="D575">
        <v>3858.51</v>
      </c>
      <c r="E575" s="2">
        <v>3919.75</v>
      </c>
      <c r="F575" s="19">
        <v>172374228992</v>
      </c>
      <c r="G575" s="3">
        <f t="shared" si="24"/>
        <v>-4.8743954607192164E-3</v>
      </c>
      <c r="H575" s="3">
        <f>1-E575/MAX(E$2:E575)</f>
        <v>4.8743954607192164E-3</v>
      </c>
      <c r="I575" s="3">
        <f ca="1">IFERROR(E575/AVERAGE(OFFSET(E575,0,0,-计算结果!B$18,1))-1,E575/AVERAGE(OFFSET(E575,0,0,-ROW(),1))-1)</f>
        <v>6.2808037787525306E-2</v>
      </c>
      <c r="J575" s="4" t="str">
        <f ca="1">IF(OR(AND(I575&lt;计算结果!B$19,I575&gt;计算结果!B$20),I575&lt;计算结果!B$21),"买","卖")</f>
        <v>买</v>
      </c>
      <c r="K575" s="4" t="str">
        <f t="shared" ca="1" si="25"/>
        <v/>
      </c>
      <c r="L575" s="3">
        <f ca="1">IF(J574="买",E575/E574-1,0)-IF(K575=1,计算结果!B$17,0)</f>
        <v>-4.8743954607192164E-3</v>
      </c>
      <c r="M575" s="2">
        <f t="shared" ca="1" si="26"/>
        <v>3.8165141979035258</v>
      </c>
      <c r="N575" s="3">
        <f ca="1">1-M575/MAX(M$2:M575)</f>
        <v>4.8743954607192164E-3</v>
      </c>
    </row>
    <row r="576" spans="1:14" x14ac:dyDescent="0.15">
      <c r="A576" s="1">
        <v>39227</v>
      </c>
      <c r="B576">
        <v>3907.73</v>
      </c>
      <c r="C576">
        <v>3996.85</v>
      </c>
      <c r="D576">
        <v>3888.31</v>
      </c>
      <c r="E576" s="2">
        <v>3985.25</v>
      </c>
      <c r="F576" s="19">
        <v>150809051136</v>
      </c>
      <c r="G576" s="3">
        <f t="shared" si="24"/>
        <v>1.6710249378149022E-2</v>
      </c>
      <c r="H576" s="3">
        <f>1-E576/MAX(E$2:E576)</f>
        <v>0</v>
      </c>
      <c r="I576" s="3">
        <f ca="1">IFERROR(E576/AVERAGE(OFFSET(E576,0,0,-计算结果!B$18,1))-1,E576/AVERAGE(OFFSET(E576,0,0,-ROW(),1))-1)</f>
        <v>7.1848331544790645E-2</v>
      </c>
      <c r="J576" s="4" t="str">
        <f ca="1">IF(OR(AND(I576&lt;计算结果!B$19,I576&gt;计算结果!B$20),I576&lt;计算结果!B$21),"买","卖")</f>
        <v>买</v>
      </c>
      <c r="K576" s="4" t="str">
        <f t="shared" ca="1" si="25"/>
        <v/>
      </c>
      <c r="L576" s="3">
        <f ca="1">IF(J575="买",E576/E575-1,0)-IF(K576=1,计算结果!B$17,0)</f>
        <v>1.6710249378149022E-2</v>
      </c>
      <c r="M576" s="2">
        <f t="shared" ca="1" si="26"/>
        <v>3.8802891019057402</v>
      </c>
      <c r="N576" s="3">
        <f ca="1">1-M576/MAX(M$2:M576)</f>
        <v>0</v>
      </c>
    </row>
    <row r="577" spans="1:14" x14ac:dyDescent="0.15">
      <c r="A577" s="1">
        <v>39230</v>
      </c>
      <c r="B577">
        <v>4033.92</v>
      </c>
      <c r="C577">
        <v>4091.94</v>
      </c>
      <c r="D577">
        <v>4027.36</v>
      </c>
      <c r="E577" s="2">
        <v>4072.58</v>
      </c>
      <c r="F577" s="19">
        <v>183212933120</v>
      </c>
      <c r="G577" s="3">
        <f t="shared" si="24"/>
        <v>2.1913305313342901E-2</v>
      </c>
      <c r="H577" s="3">
        <f>1-E577/MAX(E$2:E577)</f>
        <v>0</v>
      </c>
      <c r="I577" s="3">
        <f ca="1">IFERROR(E577/AVERAGE(OFFSET(E577,0,0,-计算结果!B$18,1))-1,E577/AVERAGE(OFFSET(E577,0,0,-ROW(),1))-1)</f>
        <v>8.5212970249716191E-2</v>
      </c>
      <c r="J577" s="4" t="str">
        <f ca="1">IF(OR(AND(I577&lt;计算结果!B$19,I577&gt;计算结果!B$20),I577&lt;计算结果!B$21),"买","卖")</f>
        <v>买</v>
      </c>
      <c r="K577" s="4" t="str">
        <f t="shared" ca="1" si="25"/>
        <v/>
      </c>
      <c r="L577" s="3">
        <f ca="1">IF(J576="买",E577/E576-1,0)-IF(K577=1,计算结果!B$17,0)</f>
        <v>2.1913305313342901E-2</v>
      </c>
      <c r="M577" s="2">
        <f t="shared" ca="1" si="26"/>
        <v>3.9653190616998377</v>
      </c>
      <c r="N577" s="3">
        <f ca="1">1-M577/MAX(M$2:M577)</f>
        <v>0</v>
      </c>
    </row>
    <row r="578" spans="1:14" x14ac:dyDescent="0.15">
      <c r="A578" s="1">
        <v>39231</v>
      </c>
      <c r="B578">
        <v>4090.9</v>
      </c>
      <c r="C578">
        <v>4168.53</v>
      </c>
      <c r="D578">
        <v>4079.87</v>
      </c>
      <c r="E578" s="2">
        <v>4168.29</v>
      </c>
      <c r="F578" s="19">
        <v>179476692992</v>
      </c>
      <c r="G578" s="3">
        <f t="shared" si="24"/>
        <v>2.3501073029873032E-2</v>
      </c>
      <c r="H578" s="3">
        <f>1-E578/MAX(E$2:E578)</f>
        <v>0</v>
      </c>
      <c r="I578" s="3">
        <f ca="1">IFERROR(E578/AVERAGE(OFFSET(E578,0,0,-计算结果!B$18,1))-1,E578/AVERAGE(OFFSET(E578,0,0,-ROW(),1))-1)</f>
        <v>9.9732224218721299E-2</v>
      </c>
      <c r="J578" s="4" t="str">
        <f ca="1">IF(OR(AND(I578&lt;计算结果!B$19,I578&gt;计算结果!B$20),I578&lt;计算结果!B$21),"买","卖")</f>
        <v>买</v>
      </c>
      <c r="K578" s="4" t="str">
        <f t="shared" ca="1" si="25"/>
        <v/>
      </c>
      <c r="L578" s="3">
        <f ca="1">IF(J577="买",E578/E577-1,0)-IF(K578=1,计算结果!B$17,0)</f>
        <v>2.3501073029873032E-2</v>
      </c>
      <c r="M578" s="2">
        <f t="shared" ca="1" si="26"/>
        <v>4.0585083145555929</v>
      </c>
      <c r="N578" s="3">
        <f ca="1">1-M578/MAX(M$2:M578)</f>
        <v>0</v>
      </c>
    </row>
    <row r="579" spans="1:14" x14ac:dyDescent="0.15">
      <c r="A579" s="1">
        <v>39232</v>
      </c>
      <c r="B579">
        <v>3906.04</v>
      </c>
      <c r="C579">
        <v>4104.2</v>
      </c>
      <c r="D579">
        <v>3849.7</v>
      </c>
      <c r="E579" s="2">
        <v>3886.46</v>
      </c>
      <c r="F579" s="19">
        <v>210318901248</v>
      </c>
      <c r="G579" s="3">
        <f t="shared" ref="G579:G642" si="27">E579/E578-1</f>
        <v>-6.7612858030511314E-2</v>
      </c>
      <c r="H579" s="3">
        <f>1-E579/MAX(E$2:E579)</f>
        <v>6.7612858030511314E-2</v>
      </c>
      <c r="I579" s="3">
        <f ca="1">IFERROR(E579/AVERAGE(OFFSET(E579,0,0,-计算结果!B$18,1))-1,E579/AVERAGE(OFFSET(E579,0,0,-ROW(),1))-1)</f>
        <v>1.9162764840161772E-2</v>
      </c>
      <c r="J579" s="4" t="str">
        <f ca="1">IF(OR(AND(I579&lt;计算结果!B$19,I579&gt;计算结果!B$20),I579&lt;计算结果!B$21),"买","卖")</f>
        <v>买</v>
      </c>
      <c r="K579" s="4" t="str">
        <f t="shared" ca="1" si="25"/>
        <v/>
      </c>
      <c r="L579" s="3">
        <f ca="1">IF(J578="买",E579/E578-1,0)-IF(K579=1,计算结果!B$17,0)</f>
        <v>-6.7612858030511314E-2</v>
      </c>
      <c r="M579" s="2">
        <f t="shared" ca="1" si="26"/>
        <v>3.7841009680678956</v>
      </c>
      <c r="N579" s="3">
        <f ca="1">1-M579/MAX(M$2:M579)</f>
        <v>6.7612858030511314E-2</v>
      </c>
    </row>
    <row r="580" spans="1:14" x14ac:dyDescent="0.15">
      <c r="A580" s="1">
        <v>39233</v>
      </c>
      <c r="B580">
        <v>3828.92</v>
      </c>
      <c r="C580">
        <v>3991.73</v>
      </c>
      <c r="D580">
        <v>3683.56</v>
      </c>
      <c r="E580" s="2">
        <v>3927.95</v>
      </c>
      <c r="F580" s="19">
        <v>193671970816</v>
      </c>
      <c r="G580" s="3">
        <f t="shared" si="27"/>
        <v>1.0675524770613842E-2</v>
      </c>
      <c r="H580" s="3">
        <f>1-E580/MAX(E$2:E580)</f>
        <v>5.7659136000614231E-2</v>
      </c>
      <c r="I580" s="3">
        <f ca="1">IFERROR(E580/AVERAGE(OFFSET(E580,0,0,-计算结果!B$18,1))-1,E580/AVERAGE(OFFSET(E580,0,0,-ROW(),1))-1)</f>
        <v>2.4531601646540002E-2</v>
      </c>
      <c r="J580" s="4" t="str">
        <f ca="1">IF(OR(AND(I580&lt;计算结果!B$19,I580&gt;计算结果!B$20),I580&lt;计算结果!B$21),"买","卖")</f>
        <v>买</v>
      </c>
      <c r="K580" s="4" t="str">
        <f t="shared" ref="K580:K643" ca="1" si="28">IF(J579&lt;&gt;J580,1,"")</f>
        <v/>
      </c>
      <c r="L580" s="3">
        <f ca="1">IF(J579="买",E580/E579-1,0)-IF(K580=1,计算结果!B$17,0)</f>
        <v>1.0675524770613842E-2</v>
      </c>
      <c r="M580" s="2">
        <f t="shared" ref="M580:M643" ca="1" si="29">IFERROR(M579*(1+L580),M579)</f>
        <v>3.8244982316870084</v>
      </c>
      <c r="N580" s="3">
        <f ca="1">1-M580/MAX(M$2:M580)</f>
        <v>5.7659136000614231E-2</v>
      </c>
    </row>
    <row r="581" spans="1:14" x14ac:dyDescent="0.15">
      <c r="A581" s="1">
        <v>39234</v>
      </c>
      <c r="B581">
        <v>3953.1</v>
      </c>
      <c r="C581">
        <v>4014.15</v>
      </c>
      <c r="D581">
        <v>3780.03</v>
      </c>
      <c r="E581" s="2">
        <v>3803.96</v>
      </c>
      <c r="F581" s="19">
        <v>193980268544</v>
      </c>
      <c r="G581" s="3">
        <f t="shared" si="27"/>
        <v>-3.1566084089664992E-2</v>
      </c>
      <c r="H581" s="3">
        <f>1-E581/MAX(E$2:E581)</f>
        <v>8.7405146954746438E-2</v>
      </c>
      <c r="I581" s="3">
        <f ca="1">IFERROR(E581/AVERAGE(OFFSET(E581,0,0,-计算结果!B$18,1))-1,E581/AVERAGE(OFFSET(E581,0,0,-ROW(),1))-1)</f>
        <v>-9.5014907107240365E-3</v>
      </c>
      <c r="J581" s="4" t="str">
        <f ca="1">IF(OR(AND(I581&lt;计算结果!B$19,I581&gt;计算结果!B$20),I581&lt;计算结果!B$21),"买","卖")</f>
        <v>卖</v>
      </c>
      <c r="K581" s="4">
        <f t="shared" ca="1" si="28"/>
        <v>1</v>
      </c>
      <c r="L581" s="3">
        <f ca="1">IF(J580="买",E581/E580-1,0)-IF(K581=1,计算结果!B$17,0)</f>
        <v>-3.1566084089664992E-2</v>
      </c>
      <c r="M581" s="2">
        <f t="shared" ca="1" si="29"/>
        <v>3.7037737989048014</v>
      </c>
      <c r="N581" s="3">
        <f ca="1">1-M581/MAX(M$2:M581)</f>
        <v>8.7405146954746327E-2</v>
      </c>
    </row>
    <row r="582" spans="1:14" x14ac:dyDescent="0.15">
      <c r="A582" s="1">
        <v>39237</v>
      </c>
      <c r="B582">
        <v>3804.96</v>
      </c>
      <c r="C582">
        <v>3822.41</v>
      </c>
      <c r="D582">
        <v>3503.94</v>
      </c>
      <c r="E582" s="2">
        <v>3511.43</v>
      </c>
      <c r="F582" s="19">
        <v>131296198656</v>
      </c>
      <c r="G582" s="3">
        <f t="shared" si="27"/>
        <v>-7.6901439552466422E-2</v>
      </c>
      <c r="H582" s="3">
        <f>1-E582/MAX(E$2:E582)</f>
        <v>0.15758500488209792</v>
      </c>
      <c r="I582" s="3">
        <f ca="1">IFERROR(E582/AVERAGE(OFFSET(E582,0,0,-计算结果!B$18,1))-1,E582/AVERAGE(OFFSET(E582,0,0,-ROW(),1))-1)</f>
        <v>-8.3154272120339434E-2</v>
      </c>
      <c r="J582" s="4" t="str">
        <f ca="1">IF(OR(AND(I582&lt;计算结果!B$19,I582&gt;计算结果!B$20),I582&lt;计算结果!B$21),"买","卖")</f>
        <v>卖</v>
      </c>
      <c r="K582" s="4" t="str">
        <f t="shared" ca="1" si="28"/>
        <v/>
      </c>
      <c r="L582" s="3">
        <f ca="1">IF(J581="买",E582/E581-1,0)-IF(K582=1,计算结果!B$17,0)</f>
        <v>0</v>
      </c>
      <c r="M582" s="2">
        <f t="shared" ca="1" si="29"/>
        <v>3.7037737989048014</v>
      </c>
      <c r="N582" s="3">
        <f ca="1">1-M582/MAX(M$2:M582)</f>
        <v>8.7405146954746327E-2</v>
      </c>
    </row>
    <row r="583" spans="1:14" x14ac:dyDescent="0.15">
      <c r="A583" s="1">
        <v>39238</v>
      </c>
      <c r="B583">
        <v>3407</v>
      </c>
      <c r="C583">
        <v>3635.15</v>
      </c>
      <c r="D583">
        <v>3246.73</v>
      </c>
      <c r="E583" s="2">
        <v>3634.63</v>
      </c>
      <c r="F583" s="19">
        <v>150764929024</v>
      </c>
      <c r="G583" s="3">
        <f t="shared" si="27"/>
        <v>3.5085421039291687E-2</v>
      </c>
      <c r="H583" s="3">
        <f>1-E583/MAX(E$2:E583)</f>
        <v>0.12802852008857346</v>
      </c>
      <c r="I583" s="3">
        <f ca="1">IFERROR(E583/AVERAGE(OFFSET(E583,0,0,-计算结果!B$18,1))-1,E583/AVERAGE(OFFSET(E583,0,0,-ROW(),1))-1)</f>
        <v>-4.9747437738903444E-2</v>
      </c>
      <c r="J583" s="4" t="str">
        <f ca="1">IF(OR(AND(I583&lt;计算结果!B$19,I583&gt;计算结果!B$20),I583&lt;计算结果!B$21),"买","卖")</f>
        <v>卖</v>
      </c>
      <c r="K583" s="4" t="str">
        <f t="shared" ca="1" si="28"/>
        <v/>
      </c>
      <c r="L583" s="3">
        <f ca="1">IF(J582="买",E583/E582-1,0)-IF(K583=1,计算结果!B$17,0)</f>
        <v>0</v>
      </c>
      <c r="M583" s="2">
        <f t="shared" ca="1" si="29"/>
        <v>3.7037737989048014</v>
      </c>
      <c r="N583" s="3">
        <f ca="1">1-M583/MAX(M$2:M583)</f>
        <v>8.7405146954746327E-2</v>
      </c>
    </row>
    <row r="584" spans="1:14" x14ac:dyDescent="0.15">
      <c r="A584" s="1">
        <v>39239</v>
      </c>
      <c r="B584">
        <v>3652.89</v>
      </c>
      <c r="C584">
        <v>3712.53</v>
      </c>
      <c r="D584">
        <v>3550.74</v>
      </c>
      <c r="E584" s="2">
        <v>3677.58</v>
      </c>
      <c r="F584" s="19">
        <v>135938465792</v>
      </c>
      <c r="G584" s="3">
        <f t="shared" si="27"/>
        <v>1.181688369930356E-2</v>
      </c>
      <c r="H584" s="3">
        <f>1-E584/MAX(E$2:E584)</f>
        <v>0.11772453452135045</v>
      </c>
      <c r="I584" s="3">
        <f ca="1">IFERROR(E584/AVERAGE(OFFSET(E584,0,0,-计算结果!B$18,1))-1,E584/AVERAGE(OFFSET(E584,0,0,-ROW(),1))-1)</f>
        <v>-3.8168737524217566E-2</v>
      </c>
      <c r="J584" s="4" t="str">
        <f ca="1">IF(OR(AND(I584&lt;计算结果!B$19,I584&gt;计算结果!B$20),I584&lt;计算结果!B$21),"买","卖")</f>
        <v>卖</v>
      </c>
      <c r="K584" s="4" t="str">
        <f t="shared" ca="1" si="28"/>
        <v/>
      </c>
      <c r="L584" s="3">
        <f ca="1">IF(J583="买",E584/E583-1,0)-IF(K584=1,计算结果!B$17,0)</f>
        <v>0</v>
      </c>
      <c r="M584" s="2">
        <f t="shared" ca="1" si="29"/>
        <v>3.7037737989048014</v>
      </c>
      <c r="N584" s="3">
        <f ca="1">1-M584/MAX(M$2:M584)</f>
        <v>8.7405146954746327E-2</v>
      </c>
    </row>
    <row r="585" spans="1:14" x14ac:dyDescent="0.15">
      <c r="A585" s="1">
        <v>39240</v>
      </c>
      <c r="B585">
        <v>3694.55</v>
      </c>
      <c r="C585">
        <v>3802.3</v>
      </c>
      <c r="D585">
        <v>3684.46</v>
      </c>
      <c r="E585" s="2">
        <v>3802.3</v>
      </c>
      <c r="F585" s="19">
        <v>137228582912</v>
      </c>
      <c r="G585" s="3">
        <f t="shared" si="27"/>
        <v>3.3913606230184135E-2</v>
      </c>
      <c r="H585" s="3">
        <f>1-E585/MAX(E$2:E585)</f>
        <v>8.780339179855523E-2</v>
      </c>
      <c r="I585" s="3">
        <f ca="1">IFERROR(E585/AVERAGE(OFFSET(E585,0,0,-计算结果!B$18,1))-1,E585/AVERAGE(OFFSET(E585,0,0,-ROW(),1))-1)</f>
        <v>-6.5294242139997127E-3</v>
      </c>
      <c r="J585" s="4" t="str">
        <f ca="1">IF(OR(AND(I585&lt;计算结果!B$19,I585&gt;计算结果!B$20),I585&lt;计算结果!B$21),"买","卖")</f>
        <v>卖</v>
      </c>
      <c r="K585" s="4" t="str">
        <f t="shared" ca="1" si="28"/>
        <v/>
      </c>
      <c r="L585" s="3">
        <f ca="1">IF(J584="买",E585/E584-1,0)-IF(K585=1,计算结果!B$17,0)</f>
        <v>0</v>
      </c>
      <c r="M585" s="2">
        <f t="shared" ca="1" si="29"/>
        <v>3.7037737989048014</v>
      </c>
      <c r="N585" s="3">
        <f ca="1">1-M585/MAX(M$2:M585)</f>
        <v>8.7405146954746327E-2</v>
      </c>
    </row>
    <row r="586" spans="1:14" x14ac:dyDescent="0.15">
      <c r="A586" s="1">
        <v>39241</v>
      </c>
      <c r="B586">
        <v>3814.19</v>
      </c>
      <c r="C586">
        <v>3861.21</v>
      </c>
      <c r="D586">
        <v>3769.15</v>
      </c>
      <c r="E586" s="2">
        <v>3837.87</v>
      </c>
      <c r="F586" s="19">
        <v>136650653696</v>
      </c>
      <c r="G586" s="3">
        <f t="shared" si="27"/>
        <v>9.3548641611655992E-3</v>
      </c>
      <c r="H586" s="3">
        <f>1-E586/MAX(E$2:E586)</f>
        <v>7.9269916440554811E-2</v>
      </c>
      <c r="I586" s="3">
        <f ca="1">IFERROR(E586/AVERAGE(OFFSET(E586,0,0,-计算结果!B$18,1))-1,E586/AVERAGE(OFFSET(E586,0,0,-ROW(),1))-1)</f>
        <v>-6.1902843349936898E-4</v>
      </c>
      <c r="J586" s="4" t="str">
        <f ca="1">IF(OR(AND(I586&lt;计算结果!B$19,I586&gt;计算结果!B$20),I586&lt;计算结果!B$21),"买","卖")</f>
        <v>卖</v>
      </c>
      <c r="K586" s="4" t="str">
        <f t="shared" ca="1" si="28"/>
        <v/>
      </c>
      <c r="L586" s="3">
        <f ca="1">IF(J585="买",E586/E585-1,0)-IF(K586=1,计算结果!B$17,0)</f>
        <v>0</v>
      </c>
      <c r="M586" s="2">
        <f t="shared" ca="1" si="29"/>
        <v>3.7037737989048014</v>
      </c>
      <c r="N586" s="3">
        <f ca="1">1-M586/MAX(M$2:M586)</f>
        <v>8.7405146954746327E-2</v>
      </c>
    </row>
    <row r="587" spans="1:14" x14ac:dyDescent="0.15">
      <c r="A587" s="1">
        <v>39244</v>
      </c>
      <c r="B587">
        <v>3876.07</v>
      </c>
      <c r="C587">
        <v>3937.79</v>
      </c>
      <c r="D587">
        <v>3870.23</v>
      </c>
      <c r="E587" s="2">
        <v>3931.86</v>
      </c>
      <c r="F587" s="19">
        <v>140519096320</v>
      </c>
      <c r="G587" s="3">
        <f t="shared" si="27"/>
        <v>2.4490146878346719E-2</v>
      </c>
      <c r="H587" s="3">
        <f>1-E587/MAX(E$2:E587)</f>
        <v>5.6721101458871548E-2</v>
      </c>
      <c r="I587" s="3">
        <f ca="1">IFERROR(E587/AVERAGE(OFFSET(E587,0,0,-计算结果!B$18,1))-1,E587/AVERAGE(OFFSET(E587,0,0,-ROW(),1))-1)</f>
        <v>2.0437447246828722E-2</v>
      </c>
      <c r="J587" s="4" t="str">
        <f ca="1">IF(OR(AND(I587&lt;计算结果!B$19,I587&gt;计算结果!B$20),I587&lt;计算结果!B$21),"买","卖")</f>
        <v>买</v>
      </c>
      <c r="K587" s="4">
        <f t="shared" ca="1" si="28"/>
        <v>1</v>
      </c>
      <c r="L587" s="3">
        <f ca="1">IF(J586="买",E587/E586-1,0)-IF(K587=1,计算结果!B$17,0)</f>
        <v>0</v>
      </c>
      <c r="M587" s="2">
        <f t="shared" ca="1" si="29"/>
        <v>3.7037737989048014</v>
      </c>
      <c r="N587" s="3">
        <f ca="1">1-M587/MAX(M$2:M587)</f>
        <v>8.7405146954746327E-2</v>
      </c>
    </row>
    <row r="588" spans="1:14" x14ac:dyDescent="0.15">
      <c r="A588" s="1">
        <v>39245</v>
      </c>
      <c r="B588">
        <v>3953.96</v>
      </c>
      <c r="C588">
        <v>4036.35</v>
      </c>
      <c r="D588">
        <v>3834.02</v>
      </c>
      <c r="E588" s="2">
        <v>4036.11</v>
      </c>
      <c r="F588" s="19">
        <v>158102388736</v>
      </c>
      <c r="G588" s="3">
        <f t="shared" si="27"/>
        <v>2.6514168866643262E-2</v>
      </c>
      <c r="H588" s="3">
        <f>1-E588/MAX(E$2:E588)</f>
        <v>3.1710845454610892E-2</v>
      </c>
      <c r="I588" s="3">
        <f ca="1">IFERROR(E588/AVERAGE(OFFSET(E588,0,0,-计算结果!B$18,1))-1,E588/AVERAGE(OFFSET(E588,0,0,-ROW(),1))-1)</f>
        <v>4.3618675852237443E-2</v>
      </c>
      <c r="J588" s="4" t="str">
        <f ca="1">IF(OR(AND(I588&lt;计算结果!B$19,I588&gt;计算结果!B$20),I588&lt;计算结果!B$21),"买","卖")</f>
        <v>买</v>
      </c>
      <c r="K588" s="4" t="str">
        <f t="shared" ca="1" si="28"/>
        <v/>
      </c>
      <c r="L588" s="3">
        <f ca="1">IF(J587="买",E588/E587-1,0)-IF(K588=1,计算结果!B$17,0)</f>
        <v>2.6514168866643262E-2</v>
      </c>
      <c r="M588" s="2">
        <f t="shared" ca="1" si="29"/>
        <v>3.8019762828528121</v>
      </c>
      <c r="N588" s="3">
        <f ca="1">1-M588/MAX(M$2:M588)</f>
        <v>6.3208452914275015E-2</v>
      </c>
    </row>
    <row r="589" spans="1:14" x14ac:dyDescent="0.15">
      <c r="A589" s="1">
        <v>39246</v>
      </c>
      <c r="B589">
        <v>4071.74</v>
      </c>
      <c r="C589">
        <v>4146.5200000000004</v>
      </c>
      <c r="D589">
        <v>4064.15</v>
      </c>
      <c r="E589" s="2">
        <v>4118.2700000000004</v>
      </c>
      <c r="F589" s="19">
        <v>165908856832</v>
      </c>
      <c r="G589" s="3">
        <f t="shared" si="27"/>
        <v>2.0356234096692294E-2</v>
      </c>
      <c r="H589" s="3">
        <f>1-E589/MAX(E$2:E589)</f>
        <v>1.2000124751396779E-2</v>
      </c>
      <c r="I589" s="3">
        <f ca="1">IFERROR(E589/AVERAGE(OFFSET(E589,0,0,-计算结果!B$18,1))-1,E589/AVERAGE(OFFSET(E589,0,0,-ROW(),1))-1)</f>
        <v>5.9662352332215285E-2</v>
      </c>
      <c r="J589" s="4" t="str">
        <f ca="1">IF(OR(AND(I589&lt;计算结果!B$19,I589&gt;计算结果!B$20),I589&lt;计算结果!B$21),"买","卖")</f>
        <v>买</v>
      </c>
      <c r="K589" s="4" t="str">
        <f t="shared" ca="1" si="28"/>
        <v/>
      </c>
      <c r="L589" s="3">
        <f ca="1">IF(J588="买",E589/E588-1,0)-IF(K589=1,计算结果!B$17,0)</f>
        <v>2.0356234096692294E-2</v>
      </c>
      <c r="M589" s="2">
        <f t="shared" ca="1" si="29"/>
        <v>3.8793702020966361</v>
      </c>
      <c r="N589" s="3">
        <f ca="1">1-M589/MAX(M$2:M589)</f>
        <v>4.4138904881995455E-2</v>
      </c>
    </row>
    <row r="590" spans="1:14" x14ac:dyDescent="0.15">
      <c r="A590" s="1">
        <v>39247</v>
      </c>
      <c r="B590">
        <v>4103.5200000000004</v>
      </c>
      <c r="C590">
        <v>4132</v>
      </c>
      <c r="D590">
        <v>4022.78</v>
      </c>
      <c r="E590" s="2">
        <v>4075.82</v>
      </c>
      <c r="F590" s="19">
        <v>133792268288</v>
      </c>
      <c r="G590" s="3">
        <f t="shared" si="27"/>
        <v>-1.0307726302549391E-2</v>
      </c>
      <c r="H590" s="3">
        <f>1-E590/MAX(E$2:E590)</f>
        <v>2.2184157052412279E-2</v>
      </c>
      <c r="I590" s="3">
        <f ca="1">IFERROR(E590/AVERAGE(OFFSET(E590,0,0,-计算结果!B$18,1))-1,E590/AVERAGE(OFFSET(E590,0,0,-ROW(),1))-1)</f>
        <v>4.5088750568913705E-2</v>
      </c>
      <c r="J590" s="4" t="str">
        <f ca="1">IF(OR(AND(I590&lt;计算结果!B$19,I590&gt;计算结果!B$20),I590&lt;计算结果!B$21),"买","卖")</f>
        <v>买</v>
      </c>
      <c r="K590" s="4" t="str">
        <f t="shared" ca="1" si="28"/>
        <v/>
      </c>
      <c r="L590" s="3">
        <f ca="1">IF(J589="买",E590/E589-1,0)-IF(K590=1,计算结果!B$17,0)</f>
        <v>-1.0307726302549391E-2</v>
      </c>
      <c r="M590" s="2">
        <f t="shared" ca="1" si="29"/>
        <v>3.8393827158271581</v>
      </c>
      <c r="N590" s="3">
        <f ca="1">1-M590/MAX(M$2:M590)</f>
        <v>5.3991659433726968E-2</v>
      </c>
    </row>
    <row r="591" spans="1:14" x14ac:dyDescent="0.15">
      <c r="A591" s="1">
        <v>39248</v>
      </c>
      <c r="B591">
        <v>4043.11</v>
      </c>
      <c r="C591">
        <v>4115.7299999999996</v>
      </c>
      <c r="D591">
        <v>4025.1</v>
      </c>
      <c r="E591" s="2">
        <v>4099.38</v>
      </c>
      <c r="F591" s="19">
        <v>109234266112</v>
      </c>
      <c r="G591" s="3">
        <f t="shared" si="27"/>
        <v>5.7804319130874138E-3</v>
      </c>
      <c r="H591" s="3">
        <f>1-E591/MAX(E$2:E591)</f>
        <v>1.6531959148715636E-2</v>
      </c>
      <c r="I591" s="3">
        <f ca="1">IFERROR(E591/AVERAGE(OFFSET(E591,0,0,-计算结果!B$18,1))-1,E591/AVERAGE(OFFSET(E591,0,0,-ROW(),1))-1)</f>
        <v>4.7713679303417411E-2</v>
      </c>
      <c r="J591" s="4" t="str">
        <f ca="1">IF(OR(AND(I591&lt;计算结果!B$19,I591&gt;计算结果!B$20),I591&lt;计算结果!B$21),"买","卖")</f>
        <v>买</v>
      </c>
      <c r="K591" s="4" t="str">
        <f t="shared" ca="1" si="28"/>
        <v/>
      </c>
      <c r="L591" s="3">
        <f ca="1">IF(J590="买",E591/E590-1,0)-IF(K591=1,计算结果!B$17,0)</f>
        <v>5.7804319130874138E-3</v>
      </c>
      <c r="M591" s="2">
        <f t="shared" ca="1" si="29"/>
        <v>3.8615760062042814</v>
      </c>
      <c r="N591" s="3">
        <f ca="1">1-M591/MAX(M$2:M591)</f>
        <v>4.8523322631870869E-2</v>
      </c>
    </row>
    <row r="592" spans="1:14" x14ac:dyDescent="0.15">
      <c r="A592" s="1">
        <v>39251</v>
      </c>
      <c r="B592">
        <v>4178.76</v>
      </c>
      <c r="C592">
        <v>4246.3999999999996</v>
      </c>
      <c r="D592">
        <v>4177.1899999999996</v>
      </c>
      <c r="E592" s="2">
        <v>4227.57</v>
      </c>
      <c r="F592" s="19">
        <v>141848330240</v>
      </c>
      <c r="G592" s="3">
        <f t="shared" si="27"/>
        <v>3.12705823807502E-2</v>
      </c>
      <c r="H592" s="3">
        <f>1-E592/MAX(E$2:E592)</f>
        <v>0</v>
      </c>
      <c r="I592" s="3">
        <f ca="1">IFERROR(E592/AVERAGE(OFFSET(E592,0,0,-计算结果!B$18,1))-1,E592/AVERAGE(OFFSET(E592,0,0,-ROW(),1))-1)</f>
        <v>7.606651068356074E-2</v>
      </c>
      <c r="J592" s="4" t="str">
        <f ca="1">IF(OR(AND(I592&lt;计算结果!B$19,I592&gt;计算结果!B$20),I592&lt;计算结果!B$21),"买","卖")</f>
        <v>买</v>
      </c>
      <c r="K592" s="4" t="str">
        <f t="shared" ca="1" si="28"/>
        <v/>
      </c>
      <c r="L592" s="3">
        <f ca="1">IF(J591="买",E592/E591-1,0)-IF(K592=1,计算结果!B$17,0)</f>
        <v>3.12705823807502E-2</v>
      </c>
      <c r="M592" s="2">
        <f t="shared" ca="1" si="29"/>
        <v>3.9823297368258208</v>
      </c>
      <c r="N592" s="3">
        <f ca="1">1-M592/MAX(M$2:M592)</f>
        <v>1.8770092808868322E-2</v>
      </c>
    </row>
    <row r="593" spans="1:14" x14ac:dyDescent="0.15">
      <c r="A593" s="1">
        <v>39252</v>
      </c>
      <c r="B593">
        <v>4227.59</v>
      </c>
      <c r="C593">
        <v>4254.71</v>
      </c>
      <c r="D593">
        <v>4186.18</v>
      </c>
      <c r="E593" s="2">
        <v>4253</v>
      </c>
      <c r="F593" s="19">
        <v>130523275264</v>
      </c>
      <c r="G593" s="3">
        <f t="shared" si="27"/>
        <v>6.0152759150056134E-3</v>
      </c>
      <c r="H593" s="3">
        <f>1-E593/MAX(E$2:E593)</f>
        <v>0</v>
      </c>
      <c r="I593" s="3">
        <f ca="1">IFERROR(E593/AVERAGE(OFFSET(E593,0,0,-计算结果!B$18,1))-1,E593/AVERAGE(OFFSET(E593,0,0,-ROW(),1))-1)</f>
        <v>7.7461871735675647E-2</v>
      </c>
      <c r="J593" s="4" t="str">
        <f ca="1">IF(OR(AND(I593&lt;计算结果!B$19,I593&gt;计算结果!B$20),I593&lt;计算结果!B$21),"买","卖")</f>
        <v>买</v>
      </c>
      <c r="K593" s="4" t="str">
        <f t="shared" ca="1" si="28"/>
        <v/>
      </c>
      <c r="L593" s="3">
        <f ca="1">IF(J592="买",E593/E592-1,0)-IF(K593=1,计算结果!B$17,0)</f>
        <v>6.0152759150056134E-3</v>
      </c>
      <c r="M593" s="2">
        <f t="shared" ca="1" si="29"/>
        <v>4.0062845489773595</v>
      </c>
      <c r="N593" s="3">
        <f ca="1">1-M593/MAX(M$2:M593)</f>
        <v>1.2867724181058304E-2</v>
      </c>
    </row>
    <row r="594" spans="1:14" x14ac:dyDescent="0.15">
      <c r="A594" s="1">
        <v>39253</v>
      </c>
      <c r="B594">
        <v>4268.6499999999996</v>
      </c>
      <c r="C594">
        <v>4292.2</v>
      </c>
      <c r="D594">
        <v>4138.33</v>
      </c>
      <c r="E594" s="2">
        <v>4157.6000000000004</v>
      </c>
      <c r="F594" s="19">
        <v>141060751360</v>
      </c>
      <c r="G594" s="3">
        <f t="shared" si="27"/>
        <v>-2.2431225017634504E-2</v>
      </c>
      <c r="H594" s="3">
        <f>1-E594/MAX(E$2:E594)</f>
        <v>2.2431225017634504E-2</v>
      </c>
      <c r="I594" s="3">
        <f ca="1">IFERROR(E594/AVERAGE(OFFSET(E594,0,0,-计算结果!B$18,1))-1,E594/AVERAGE(OFFSET(E594,0,0,-ROW(),1))-1)</f>
        <v>5.0744243475320916E-2</v>
      </c>
      <c r="J594" s="4" t="str">
        <f ca="1">IF(OR(AND(I594&lt;计算结果!B$19,I594&gt;计算结果!B$20),I594&lt;计算结果!B$21),"买","卖")</f>
        <v>买</v>
      </c>
      <c r="K594" s="4" t="str">
        <f t="shared" ca="1" si="28"/>
        <v/>
      </c>
      <c r="L594" s="3">
        <f ca="1">IF(J593="买",E594/E593-1,0)-IF(K594=1,计算结果!B$17,0)</f>
        <v>-2.2431225017634504E-2</v>
      </c>
      <c r="M594" s="2">
        <f t="shared" ca="1" si="29"/>
        <v>3.9164186787745758</v>
      </c>
      <c r="N594" s="3">
        <f ca="1">1-M594/MAX(M$2:M594)</f>
        <v>3.5010310382122767E-2</v>
      </c>
    </row>
    <row r="595" spans="1:14" x14ac:dyDescent="0.15">
      <c r="A595" s="1">
        <v>39254</v>
      </c>
      <c r="B595">
        <v>4140.6899999999996</v>
      </c>
      <c r="C595">
        <v>4208.87</v>
      </c>
      <c r="D595">
        <v>4110.96</v>
      </c>
      <c r="E595" s="2">
        <v>4197.28</v>
      </c>
      <c r="F595" s="19">
        <v>121783099392</v>
      </c>
      <c r="G595" s="3">
        <f t="shared" si="27"/>
        <v>9.5439676736577272E-3</v>
      </c>
      <c r="H595" s="3">
        <f>1-E595/MAX(E$2:E595)</f>
        <v>1.310134023042564E-2</v>
      </c>
      <c r="I595" s="3">
        <f ca="1">IFERROR(E595/AVERAGE(OFFSET(E595,0,0,-计算结果!B$18,1))-1,E595/AVERAGE(OFFSET(E595,0,0,-ROW(),1))-1)</f>
        <v>5.8918507986840618E-2</v>
      </c>
      <c r="J595" s="4" t="str">
        <f ca="1">IF(OR(AND(I595&lt;计算结果!B$19,I595&gt;计算结果!B$20),I595&lt;计算结果!B$21),"买","卖")</f>
        <v>买</v>
      </c>
      <c r="K595" s="4" t="str">
        <f t="shared" ca="1" si="28"/>
        <v/>
      </c>
      <c r="L595" s="3">
        <f ca="1">IF(J594="买",E595/E594-1,0)-IF(K595=1,计算结果!B$17,0)</f>
        <v>9.5439676736577272E-3</v>
      </c>
      <c r="M595" s="2">
        <f t="shared" ca="1" si="29"/>
        <v>3.9537968520413096</v>
      </c>
      <c r="N595" s="3">
        <f ca="1">1-M595/MAX(M$2:M595)</f>
        <v>2.5800479978996704E-2</v>
      </c>
    </row>
    <row r="596" spans="1:14" x14ac:dyDescent="0.15">
      <c r="A596" s="1">
        <v>39255</v>
      </c>
      <c r="B596">
        <v>4203.13</v>
      </c>
      <c r="C596">
        <v>4220.92</v>
      </c>
      <c r="D596">
        <v>3970.35</v>
      </c>
      <c r="E596" s="2">
        <v>4051.43</v>
      </c>
      <c r="F596" s="19">
        <v>127747670016</v>
      </c>
      <c r="G596" s="3">
        <f t="shared" si="27"/>
        <v>-3.474869439255901E-2</v>
      </c>
      <c r="H596" s="3">
        <f>1-E596/MAX(E$2:E596)</f>
        <v>4.7394780155184613E-2</v>
      </c>
      <c r="I596" s="3">
        <f ca="1">IFERROR(E596/AVERAGE(OFFSET(E596,0,0,-计算结果!B$18,1))-1,E596/AVERAGE(OFFSET(E596,0,0,-ROW(),1))-1)</f>
        <v>2.3799355613115303E-2</v>
      </c>
      <c r="J596" s="4" t="str">
        <f ca="1">IF(OR(AND(I596&lt;计算结果!B$19,I596&gt;计算结果!B$20),I596&lt;计算结果!B$21),"买","卖")</f>
        <v>买</v>
      </c>
      <c r="K596" s="4" t="str">
        <f t="shared" ca="1" si="28"/>
        <v/>
      </c>
      <c r="L596" s="3">
        <f ca="1">IF(J595="买",E596/E595-1,0)-IF(K596=1,计算结果!B$17,0)</f>
        <v>-3.474869439255901E-2</v>
      </c>
      <c r="M596" s="2">
        <f t="shared" ca="1" si="29"/>
        <v>3.8164075735394642</v>
      </c>
      <c r="N596" s="3">
        <f ca="1">1-M596/MAX(M$2:M596)</f>
        <v>5.9652641377584192E-2</v>
      </c>
    </row>
    <row r="597" spans="1:14" x14ac:dyDescent="0.15">
      <c r="A597" s="1">
        <v>39258</v>
      </c>
      <c r="B597">
        <v>4066.45</v>
      </c>
      <c r="C597">
        <v>4105.99</v>
      </c>
      <c r="D597">
        <v>3850.84</v>
      </c>
      <c r="E597" s="2">
        <v>3877.59</v>
      </c>
      <c r="F597" s="19">
        <v>113432698880</v>
      </c>
      <c r="G597" s="3">
        <f t="shared" si="27"/>
        <v>-4.2908306449821354E-2</v>
      </c>
      <c r="H597" s="3">
        <f>1-E597/MAX(E$2:E597)</f>
        <v>8.8269456853985351E-2</v>
      </c>
      <c r="I597" s="3">
        <f ca="1">IFERROR(E597/AVERAGE(OFFSET(E597,0,0,-计算结果!B$18,1))-1,E597/AVERAGE(OFFSET(E597,0,0,-ROW(),1))-1)</f>
        <v>-2.0008107087692073E-2</v>
      </c>
      <c r="J597" s="4" t="str">
        <f ca="1">IF(OR(AND(I597&lt;计算结果!B$19,I597&gt;计算结果!B$20),I597&lt;计算结果!B$21),"买","卖")</f>
        <v>卖</v>
      </c>
      <c r="K597" s="4">
        <f t="shared" ca="1" si="28"/>
        <v>1</v>
      </c>
      <c r="L597" s="3">
        <f ca="1">IF(J596="买",E597/E596-1,0)-IF(K597=1,计算结果!B$17,0)</f>
        <v>-4.2908306449821354E-2</v>
      </c>
      <c r="M597" s="2">
        <f t="shared" ca="1" si="29"/>
        <v>3.6526519878366139</v>
      </c>
      <c r="N597" s="3">
        <f ca="1">1-M597/MAX(M$2:M597)</f>
        <v>0.10000135401063492</v>
      </c>
    </row>
    <row r="598" spans="1:14" x14ac:dyDescent="0.15">
      <c r="A598" s="1">
        <v>39259</v>
      </c>
      <c r="B598">
        <v>3804.41</v>
      </c>
      <c r="C598">
        <v>3929.37</v>
      </c>
      <c r="D598">
        <v>3752.93</v>
      </c>
      <c r="E598" s="2">
        <v>3928.21</v>
      </c>
      <c r="F598" s="19">
        <v>87867744256</v>
      </c>
      <c r="G598" s="3">
        <f t="shared" si="27"/>
        <v>1.305450034686495E-2</v>
      </c>
      <c r="H598" s="3">
        <f>1-E598/MAX(E$2:E598)</f>
        <v>7.6367270162238432E-2</v>
      </c>
      <c r="I598" s="3">
        <f ca="1">IFERROR(E598/AVERAGE(OFFSET(E598,0,0,-计算结果!B$18,1))-1,E598/AVERAGE(OFFSET(E598,0,0,-ROW(),1))-1)</f>
        <v>-7.2184268067022606E-3</v>
      </c>
      <c r="J598" s="4" t="str">
        <f ca="1">IF(OR(AND(I598&lt;计算结果!B$19,I598&gt;计算结果!B$20),I598&lt;计算结果!B$21),"买","卖")</f>
        <v>卖</v>
      </c>
      <c r="K598" s="4" t="str">
        <f t="shared" ca="1" si="28"/>
        <v/>
      </c>
      <c r="L598" s="3">
        <f ca="1">IF(J597="买",E598/E597-1,0)-IF(K598=1,计算结果!B$17,0)</f>
        <v>0</v>
      </c>
      <c r="M598" s="2">
        <f t="shared" ca="1" si="29"/>
        <v>3.6526519878366139</v>
      </c>
      <c r="N598" s="3">
        <f ca="1">1-M598/MAX(M$2:M598)</f>
        <v>0.10000135401063492</v>
      </c>
    </row>
    <row r="599" spans="1:14" x14ac:dyDescent="0.15">
      <c r="A599" s="1">
        <v>39260</v>
      </c>
      <c r="B599">
        <v>3946.88</v>
      </c>
      <c r="C599">
        <v>4053.41</v>
      </c>
      <c r="D599">
        <v>3912.2</v>
      </c>
      <c r="E599" s="2">
        <v>4040.48</v>
      </c>
      <c r="F599" s="19">
        <v>102131621888</v>
      </c>
      <c r="G599" s="3">
        <f t="shared" si="27"/>
        <v>2.8580447582995827E-2</v>
      </c>
      <c r="H599" s="3">
        <f>1-E599/MAX(E$2:E599)</f>
        <v>4.9969433341170988E-2</v>
      </c>
      <c r="I599" s="3">
        <f ca="1">IFERROR(E599/AVERAGE(OFFSET(E599,0,0,-计算结果!B$18,1))-1,E599/AVERAGE(OFFSET(E599,0,0,-ROW(),1))-1)</f>
        <v>1.7775794339672579E-2</v>
      </c>
      <c r="J599" s="4" t="str">
        <f ca="1">IF(OR(AND(I599&lt;计算结果!B$19,I599&gt;计算结果!B$20),I599&lt;计算结果!B$21),"买","卖")</f>
        <v>买</v>
      </c>
      <c r="K599" s="4">
        <f t="shared" ca="1" si="28"/>
        <v>1</v>
      </c>
      <c r="L599" s="3">
        <f ca="1">IF(J598="买",E599/E598-1,0)-IF(K599=1,计算结果!B$17,0)</f>
        <v>0</v>
      </c>
      <c r="M599" s="2">
        <f t="shared" ca="1" si="29"/>
        <v>3.6526519878366139</v>
      </c>
      <c r="N599" s="3">
        <f ca="1">1-M599/MAX(M$2:M599)</f>
        <v>0.10000135401063492</v>
      </c>
    </row>
    <row r="600" spans="1:14" x14ac:dyDescent="0.15">
      <c r="A600" s="1">
        <v>39261</v>
      </c>
      <c r="B600">
        <v>4038.38</v>
      </c>
      <c r="C600">
        <v>4067.81</v>
      </c>
      <c r="D600">
        <v>3857.85</v>
      </c>
      <c r="E600" s="2">
        <v>3858.52</v>
      </c>
      <c r="F600" s="19">
        <v>98372050944</v>
      </c>
      <c r="G600" s="3">
        <f t="shared" si="27"/>
        <v>-4.5034253356036946E-2</v>
      </c>
      <c r="H600" s="3">
        <f>1-E600/MAX(E$2:E600)</f>
        <v>9.2753350576063931E-2</v>
      </c>
      <c r="I600" s="3">
        <f ca="1">IFERROR(E600/AVERAGE(OFFSET(E600,0,0,-计算结果!B$18,1))-1,E600/AVERAGE(OFFSET(E600,0,0,-ROW(),1))-1)</f>
        <v>-3.2757100779188253E-2</v>
      </c>
      <c r="J600" s="4" t="str">
        <f ca="1">IF(OR(AND(I600&lt;计算结果!B$19,I600&gt;计算结果!B$20),I600&lt;计算结果!B$21),"买","卖")</f>
        <v>卖</v>
      </c>
      <c r="K600" s="4">
        <f t="shared" ca="1" si="28"/>
        <v>1</v>
      </c>
      <c r="L600" s="3">
        <f ca="1">IF(J599="买",E600/E599-1,0)-IF(K600=1,计算结果!B$17,0)</f>
        <v>-4.5034253356036946E-2</v>
      </c>
      <c r="M600" s="2">
        <f t="shared" ca="1" si="29"/>
        <v>3.4881575327949479</v>
      </c>
      <c r="N600" s="3">
        <f ca="1">1-M600/MAX(M$2:M600)</f>
        <v>0.1405321210542102</v>
      </c>
    </row>
    <row r="601" spans="1:14" x14ac:dyDescent="0.15">
      <c r="A601" s="1">
        <v>39262</v>
      </c>
      <c r="B601">
        <v>3769.33</v>
      </c>
      <c r="C601">
        <v>3867.75</v>
      </c>
      <c r="D601">
        <v>3718.16</v>
      </c>
      <c r="E601" s="2">
        <v>3764.08</v>
      </c>
      <c r="F601" s="19">
        <v>88527585280</v>
      </c>
      <c r="G601" s="3">
        <f t="shared" si="27"/>
        <v>-2.4475705710997997E-2</v>
      </c>
      <c r="H601" s="3">
        <f>1-E601/MAX(E$2:E601)</f>
        <v>0.11495885257465321</v>
      </c>
      <c r="I601" s="3">
        <f ca="1">IFERROR(E601/AVERAGE(OFFSET(E601,0,0,-计算结果!B$18,1))-1,E601/AVERAGE(OFFSET(E601,0,0,-ROW(),1))-1)</f>
        <v>-5.8129045755922704E-2</v>
      </c>
      <c r="J601" s="4" t="str">
        <f ca="1">IF(OR(AND(I601&lt;计算结果!B$19,I601&gt;计算结果!B$20),I601&lt;计算结果!B$21),"买","卖")</f>
        <v>卖</v>
      </c>
      <c r="K601" s="4" t="str">
        <f t="shared" ca="1" si="28"/>
        <v/>
      </c>
      <c r="L601" s="3">
        <f ca="1">IF(J600="买",E601/E600-1,0)-IF(K601=1,计算结果!B$17,0)</f>
        <v>0</v>
      </c>
      <c r="M601" s="2">
        <f t="shared" ca="1" si="29"/>
        <v>3.4881575327949479</v>
      </c>
      <c r="N601" s="3">
        <f ca="1">1-M601/MAX(M$2:M601)</f>
        <v>0.1405321210542102</v>
      </c>
    </row>
    <row r="602" spans="1:14" x14ac:dyDescent="0.15">
      <c r="A602" s="1">
        <v>39265</v>
      </c>
      <c r="B602">
        <v>3746.18</v>
      </c>
      <c r="C602">
        <v>3801.9</v>
      </c>
      <c r="D602">
        <v>3644.19</v>
      </c>
      <c r="E602" s="2">
        <v>3757.66</v>
      </c>
      <c r="F602" s="19">
        <v>71995867136</v>
      </c>
      <c r="G602" s="3">
        <f t="shared" si="27"/>
        <v>-1.7055960553442606E-3</v>
      </c>
      <c r="H602" s="3">
        <f>1-E602/MAX(E$2:E602)</f>
        <v>0.11646837526451914</v>
      </c>
      <c r="I602" s="3">
        <f ca="1">IFERROR(E602/AVERAGE(OFFSET(E602,0,0,-计算结果!B$18,1))-1,E602/AVERAGE(OFFSET(E602,0,0,-ROW(),1))-1)</f>
        <v>-6.0781061953317339E-2</v>
      </c>
      <c r="J602" s="4" t="str">
        <f ca="1">IF(OR(AND(I602&lt;计算结果!B$19,I602&gt;计算结果!B$20),I602&lt;计算结果!B$21),"买","卖")</f>
        <v>卖</v>
      </c>
      <c r="K602" s="4" t="str">
        <f t="shared" ca="1" si="28"/>
        <v/>
      </c>
      <c r="L602" s="3">
        <f ca="1">IF(J601="买",E602/E601-1,0)-IF(K602=1,计算结果!B$17,0)</f>
        <v>0</v>
      </c>
      <c r="M602" s="2">
        <f t="shared" ca="1" si="29"/>
        <v>3.4881575327949479</v>
      </c>
      <c r="N602" s="3">
        <f ca="1">1-M602/MAX(M$2:M602)</f>
        <v>0.1405321210542102</v>
      </c>
    </row>
    <row r="603" spans="1:14" x14ac:dyDescent="0.15">
      <c r="A603" s="1">
        <v>39266</v>
      </c>
      <c r="B603">
        <v>3782.78</v>
      </c>
      <c r="C603">
        <v>3835.29</v>
      </c>
      <c r="D603">
        <v>3744.01</v>
      </c>
      <c r="E603" s="2">
        <v>3832.23</v>
      </c>
      <c r="F603" s="19">
        <v>68887494656</v>
      </c>
      <c r="G603" s="3">
        <f t="shared" si="27"/>
        <v>1.9844797027937622E-2</v>
      </c>
      <c r="H603" s="3">
        <f>1-E603/MAX(E$2:E603)</f>
        <v>9.8934869503879641E-2</v>
      </c>
      <c r="I603" s="3">
        <f ca="1">IFERROR(E603/AVERAGE(OFFSET(E603,0,0,-计算结果!B$18,1))-1,E603/AVERAGE(OFFSET(E603,0,0,-ROW(),1))-1)</f>
        <v>-4.2540380340276296E-2</v>
      </c>
      <c r="J603" s="4" t="str">
        <f ca="1">IF(OR(AND(I603&lt;计算结果!B$19,I603&gt;计算结果!B$20),I603&lt;计算结果!B$21),"买","卖")</f>
        <v>卖</v>
      </c>
      <c r="K603" s="4" t="str">
        <f t="shared" ca="1" si="28"/>
        <v/>
      </c>
      <c r="L603" s="3">
        <f ca="1">IF(J602="买",E603/E602-1,0)-IF(K603=1,计算结果!B$17,0)</f>
        <v>0</v>
      </c>
      <c r="M603" s="2">
        <f t="shared" ca="1" si="29"/>
        <v>3.4881575327949479</v>
      </c>
      <c r="N603" s="3">
        <f ca="1">1-M603/MAX(M$2:M603)</f>
        <v>0.1405321210542102</v>
      </c>
    </row>
    <row r="604" spans="1:14" x14ac:dyDescent="0.15">
      <c r="A604" s="1">
        <v>39267</v>
      </c>
      <c r="B604">
        <v>3840.41</v>
      </c>
      <c r="C604">
        <v>3848.08</v>
      </c>
      <c r="D604">
        <v>3727.56</v>
      </c>
      <c r="E604" s="2">
        <v>3743.58</v>
      </c>
      <c r="F604" s="19">
        <v>59055648768</v>
      </c>
      <c r="G604" s="3">
        <f t="shared" si="27"/>
        <v>-2.3132745164042845E-2</v>
      </c>
      <c r="H604" s="3">
        <f>1-E604/MAX(E$2:E604)</f>
        <v>0.11977897954385142</v>
      </c>
      <c r="I604" s="3">
        <f ca="1">IFERROR(E604/AVERAGE(OFFSET(E604,0,0,-计算结果!B$18,1))-1,E604/AVERAGE(OFFSET(E604,0,0,-ROW(),1))-1)</f>
        <v>-6.3463342314949989E-2</v>
      </c>
      <c r="J604" s="4" t="str">
        <f ca="1">IF(OR(AND(I604&lt;计算结果!B$19,I604&gt;计算结果!B$20),I604&lt;计算结果!B$21),"买","卖")</f>
        <v>卖</v>
      </c>
      <c r="K604" s="4" t="str">
        <f t="shared" ca="1" si="28"/>
        <v/>
      </c>
      <c r="L604" s="3">
        <f ca="1">IF(J603="买",E604/E603-1,0)-IF(K604=1,计算结果!B$17,0)</f>
        <v>0</v>
      </c>
      <c r="M604" s="2">
        <f t="shared" ca="1" si="29"/>
        <v>3.4881575327949479</v>
      </c>
      <c r="N604" s="3">
        <f ca="1">1-M604/MAX(M$2:M604)</f>
        <v>0.1405321210542102</v>
      </c>
    </row>
    <row r="605" spans="1:14" x14ac:dyDescent="0.15">
      <c r="A605" s="1">
        <v>39268</v>
      </c>
      <c r="B605">
        <v>3688.31</v>
      </c>
      <c r="C605">
        <v>3706.6</v>
      </c>
      <c r="D605">
        <v>3535.04</v>
      </c>
      <c r="E605" s="2">
        <v>3537.44</v>
      </c>
      <c r="F605" s="19">
        <v>61324054528</v>
      </c>
      <c r="G605" s="3">
        <f t="shared" si="27"/>
        <v>-5.5064937840249129E-2</v>
      </c>
      <c r="H605" s="3">
        <f>1-E605/MAX(E$2:E605)</f>
        <v>0.16824829532094987</v>
      </c>
      <c r="I605" s="3">
        <f ca="1">IFERROR(E605/AVERAGE(OFFSET(E605,0,0,-计算结果!B$18,1))-1,E605/AVERAGE(OFFSET(E605,0,0,-ROW(),1))-1)</f>
        <v>-0.1101557166564765</v>
      </c>
      <c r="J605" s="4" t="str">
        <f ca="1">IF(OR(AND(I605&lt;计算结果!B$19,I605&gt;计算结果!B$20),I605&lt;计算结果!B$21),"买","卖")</f>
        <v>买</v>
      </c>
      <c r="K605" s="4">
        <f t="shared" ca="1" si="28"/>
        <v>1</v>
      </c>
      <c r="L605" s="3">
        <f ca="1">IF(J604="买",E605/E604-1,0)-IF(K605=1,计算结果!B$17,0)</f>
        <v>0</v>
      </c>
      <c r="M605" s="2">
        <f t="shared" ca="1" si="29"/>
        <v>3.4881575327949479</v>
      </c>
      <c r="N605" s="3">
        <f ca="1">1-M605/MAX(M$2:M605)</f>
        <v>0.1405321210542102</v>
      </c>
    </row>
    <row r="606" spans="1:14" x14ac:dyDescent="0.15">
      <c r="A606" s="1">
        <v>39269</v>
      </c>
      <c r="B606">
        <v>3517.6</v>
      </c>
      <c r="C606">
        <v>3712.74</v>
      </c>
      <c r="D606">
        <v>3475.27</v>
      </c>
      <c r="E606" s="2">
        <v>3710.28</v>
      </c>
      <c r="F606" s="19">
        <v>71894990848</v>
      </c>
      <c r="G606" s="3">
        <f t="shared" si="27"/>
        <v>4.8860192681713377E-2</v>
      </c>
      <c r="H606" s="3">
        <f>1-E606/MAX(E$2:E606)</f>
        <v>0.12760874676698797</v>
      </c>
      <c r="I606" s="3">
        <f ca="1">IFERROR(E606/AVERAGE(OFFSET(E606,0,0,-计算结果!B$18,1))-1,E606/AVERAGE(OFFSET(E606,0,0,-ROW(),1))-1)</f>
        <v>-6.2408448525222648E-2</v>
      </c>
      <c r="J606" s="4" t="str">
        <f ca="1">IF(OR(AND(I606&lt;计算结果!B$19,I606&gt;计算结果!B$20),I606&lt;计算结果!B$21),"买","卖")</f>
        <v>卖</v>
      </c>
      <c r="K606" s="4">
        <f t="shared" ca="1" si="28"/>
        <v>1</v>
      </c>
      <c r="L606" s="3">
        <f ca="1">IF(J605="买",E606/E605-1,0)-IF(K606=1,计算结果!B$17,0)</f>
        <v>4.8860192681713377E-2</v>
      </c>
      <c r="M606" s="2">
        <f t="shared" ca="1" si="29"/>
        <v>3.6585895819514791</v>
      </c>
      <c r="N606" s="3">
        <f ca="1">1-M606/MAX(M$2:M606)</f>
        <v>9.8538354885175372E-2</v>
      </c>
    </row>
    <row r="607" spans="1:14" x14ac:dyDescent="0.15">
      <c r="A607" s="1">
        <v>39272</v>
      </c>
      <c r="B607">
        <v>3743.87</v>
      </c>
      <c r="C607">
        <v>3840.99</v>
      </c>
      <c r="D607">
        <v>3722.23</v>
      </c>
      <c r="E607" s="2">
        <v>3821.3</v>
      </c>
      <c r="F607" s="19">
        <v>79270985728</v>
      </c>
      <c r="G607" s="3">
        <f t="shared" si="27"/>
        <v>2.9922270017357144E-2</v>
      </c>
      <c r="H607" s="3">
        <f>1-E607/MAX(E$2:E607)</f>
        <v>0.10150482012696915</v>
      </c>
      <c r="I607" s="3">
        <f ca="1">IFERROR(E607/AVERAGE(OFFSET(E607,0,0,-计算结果!B$18,1))-1,E607/AVERAGE(OFFSET(E607,0,0,-ROW(),1))-1)</f>
        <v>-3.0310805409859642E-2</v>
      </c>
      <c r="J607" s="4" t="str">
        <f ca="1">IF(OR(AND(I607&lt;计算结果!B$19,I607&gt;计算结果!B$20),I607&lt;计算结果!B$21),"买","卖")</f>
        <v>卖</v>
      </c>
      <c r="K607" s="4" t="str">
        <f t="shared" ca="1" si="28"/>
        <v/>
      </c>
      <c r="L607" s="3">
        <f ca="1">IF(J606="买",E607/E606-1,0)-IF(K607=1,计算结果!B$17,0)</f>
        <v>0</v>
      </c>
      <c r="M607" s="2">
        <f t="shared" ca="1" si="29"/>
        <v>3.6585895819514791</v>
      </c>
      <c r="N607" s="3">
        <f ca="1">1-M607/MAX(M$2:M607)</f>
        <v>9.8538354885175372E-2</v>
      </c>
    </row>
    <row r="608" spans="1:14" x14ac:dyDescent="0.15">
      <c r="A608" s="1">
        <v>39273</v>
      </c>
      <c r="B608">
        <v>3832.76</v>
      </c>
      <c r="C608">
        <v>3852.93</v>
      </c>
      <c r="D608">
        <v>3764.25</v>
      </c>
      <c r="E608" s="2">
        <v>3775.62</v>
      </c>
      <c r="F608" s="19">
        <v>77184565248</v>
      </c>
      <c r="G608" s="3">
        <f t="shared" si="27"/>
        <v>-1.1954047052050387E-2</v>
      </c>
      <c r="H608" s="3">
        <f>1-E608/MAX(E$2:E608)</f>
        <v>0.11224547378321192</v>
      </c>
      <c r="I608" s="3">
        <f ca="1">IFERROR(E608/AVERAGE(OFFSET(E608,0,0,-计算结果!B$18,1))-1,E608/AVERAGE(OFFSET(E608,0,0,-ROW(),1))-1)</f>
        <v>-3.7830483518739411E-2</v>
      </c>
      <c r="J608" s="4" t="str">
        <f ca="1">IF(OR(AND(I608&lt;计算结果!B$19,I608&gt;计算结果!B$20),I608&lt;计算结果!B$21),"买","卖")</f>
        <v>卖</v>
      </c>
      <c r="K608" s="4" t="str">
        <f t="shared" ca="1" si="28"/>
        <v/>
      </c>
      <c r="L608" s="3">
        <f ca="1">IF(J607="买",E608/E607-1,0)-IF(K608=1,计算结果!B$17,0)</f>
        <v>0</v>
      </c>
      <c r="M608" s="2">
        <f t="shared" ca="1" si="29"/>
        <v>3.6585895819514791</v>
      </c>
      <c r="N608" s="3">
        <f ca="1">1-M608/MAX(M$2:M608)</f>
        <v>9.8538354885175372E-2</v>
      </c>
    </row>
    <row r="609" spans="1:14" x14ac:dyDescent="0.15">
      <c r="A609" s="1">
        <v>39274</v>
      </c>
      <c r="B609">
        <v>3751.49</v>
      </c>
      <c r="C609">
        <v>3797.81</v>
      </c>
      <c r="D609">
        <v>3732.29</v>
      </c>
      <c r="E609" s="2">
        <v>3789.87</v>
      </c>
      <c r="F609" s="19">
        <v>51532283904</v>
      </c>
      <c r="G609" s="3">
        <f t="shared" si="27"/>
        <v>3.7742145660846216E-3</v>
      </c>
      <c r="H609" s="3">
        <f>1-E609/MAX(E$2:E609)</f>
        <v>0.10889489771925698</v>
      </c>
      <c r="I609" s="3">
        <f ca="1">IFERROR(E609/AVERAGE(OFFSET(E609,0,0,-计算结果!B$18,1))-1,E609/AVERAGE(OFFSET(E609,0,0,-ROW(),1))-1)</f>
        <v>-2.9948350301050586E-2</v>
      </c>
      <c r="J609" s="4" t="str">
        <f ca="1">IF(OR(AND(I609&lt;计算结果!B$19,I609&gt;计算结果!B$20),I609&lt;计算结果!B$21),"买","卖")</f>
        <v>卖</v>
      </c>
      <c r="K609" s="4" t="str">
        <f t="shared" ca="1" si="28"/>
        <v/>
      </c>
      <c r="L609" s="3">
        <f ca="1">IF(J608="买",E609/E608-1,0)-IF(K609=1,计算结果!B$17,0)</f>
        <v>0</v>
      </c>
      <c r="M609" s="2">
        <f t="shared" ca="1" si="29"/>
        <v>3.6585895819514791</v>
      </c>
      <c r="N609" s="3">
        <f ca="1">1-M609/MAX(M$2:M609)</f>
        <v>9.8538354885175372E-2</v>
      </c>
    </row>
    <row r="610" spans="1:14" x14ac:dyDescent="0.15">
      <c r="A610" s="1">
        <v>39275</v>
      </c>
      <c r="B610">
        <v>3799.19</v>
      </c>
      <c r="C610">
        <v>3839.21</v>
      </c>
      <c r="D610">
        <v>3780.03</v>
      </c>
      <c r="E610" s="2">
        <v>3816.92</v>
      </c>
      <c r="F610" s="19">
        <v>45968044032</v>
      </c>
      <c r="G610" s="3">
        <f t="shared" si="27"/>
        <v>7.1374479863426377E-3</v>
      </c>
      <c r="H610" s="3">
        <f>1-E610/MAX(E$2:E610)</f>
        <v>0.10253468140136368</v>
      </c>
      <c r="I610" s="3">
        <f ca="1">IFERROR(E610/AVERAGE(OFFSET(E610,0,0,-计算结果!B$18,1))-1,E610/AVERAGE(OFFSET(E610,0,0,-ROW(),1))-1)</f>
        <v>-1.7286176308328072E-2</v>
      </c>
      <c r="J610" s="4" t="str">
        <f ca="1">IF(OR(AND(I610&lt;计算结果!B$19,I610&gt;计算结果!B$20),I610&lt;计算结果!B$21),"买","卖")</f>
        <v>卖</v>
      </c>
      <c r="K610" s="4" t="str">
        <f t="shared" ca="1" si="28"/>
        <v/>
      </c>
      <c r="L610" s="3">
        <f ca="1">IF(J609="买",E610/E609-1,0)-IF(K610=1,计算结果!B$17,0)</f>
        <v>0</v>
      </c>
      <c r="M610" s="2">
        <f t="shared" ca="1" si="29"/>
        <v>3.6585895819514791</v>
      </c>
      <c r="N610" s="3">
        <f ca="1">1-M610/MAX(M$2:M610)</f>
        <v>9.8538354885175372E-2</v>
      </c>
    </row>
    <row r="611" spans="1:14" x14ac:dyDescent="0.15">
      <c r="A611" s="1">
        <v>39276</v>
      </c>
      <c r="B611">
        <v>3825.03</v>
      </c>
      <c r="C611">
        <v>3829.68</v>
      </c>
      <c r="D611">
        <v>3773.93</v>
      </c>
      <c r="E611" s="2">
        <v>3820.12</v>
      </c>
      <c r="F611" s="19">
        <v>38615515136</v>
      </c>
      <c r="G611" s="3">
        <f t="shared" si="27"/>
        <v>8.3837230017924647E-4</v>
      </c>
      <c r="H611" s="3">
        <f>1-E611/MAX(E$2:E611)</f>
        <v>0.1017822713378792</v>
      </c>
      <c r="I611" s="3">
        <f ca="1">IFERROR(E611/AVERAGE(OFFSET(E611,0,0,-计算结果!B$18,1))-1,E611/AVERAGE(OFFSET(E611,0,0,-ROW(),1))-1)</f>
        <v>-1.0334597434291326E-2</v>
      </c>
      <c r="J611" s="4" t="str">
        <f ca="1">IF(OR(AND(I611&lt;计算结果!B$19,I611&gt;计算结果!B$20),I611&lt;计算结果!B$21),"买","卖")</f>
        <v>卖</v>
      </c>
      <c r="K611" s="4" t="str">
        <f t="shared" ca="1" si="28"/>
        <v/>
      </c>
      <c r="L611" s="3">
        <f ca="1">IF(J610="买",E611/E610-1,0)-IF(K611=1,计算结果!B$17,0)</f>
        <v>0</v>
      </c>
      <c r="M611" s="2">
        <f t="shared" ca="1" si="29"/>
        <v>3.6585895819514791</v>
      </c>
      <c r="N611" s="3">
        <f ca="1">1-M611/MAX(M$2:M611)</f>
        <v>9.8538354885175372E-2</v>
      </c>
    </row>
    <row r="612" spans="1:14" x14ac:dyDescent="0.15">
      <c r="A612" s="1">
        <v>39279</v>
      </c>
      <c r="B612">
        <v>3824.91</v>
      </c>
      <c r="C612">
        <v>3830.37</v>
      </c>
      <c r="D612">
        <v>3697.22</v>
      </c>
      <c r="E612" s="2">
        <v>3697.97</v>
      </c>
      <c r="F612" s="19">
        <v>44462952448</v>
      </c>
      <c r="G612" s="3">
        <f t="shared" si="27"/>
        <v>-3.1975435326638935E-2</v>
      </c>
      <c r="H612" s="3">
        <f>1-E612/MAX(E$2:E612)</f>
        <v>0.13050317422995539</v>
      </c>
      <c r="I612" s="3">
        <f ca="1">IFERROR(E612/AVERAGE(OFFSET(E612,0,0,-计算结果!B$18,1))-1,E612/AVERAGE(OFFSET(E612,0,0,-ROW(),1))-1)</f>
        <v>-3.5599816750308544E-2</v>
      </c>
      <c r="J612" s="4" t="str">
        <f ca="1">IF(OR(AND(I612&lt;计算结果!B$19,I612&gt;计算结果!B$20),I612&lt;计算结果!B$21),"买","卖")</f>
        <v>卖</v>
      </c>
      <c r="K612" s="4" t="str">
        <f t="shared" ca="1" si="28"/>
        <v/>
      </c>
      <c r="L612" s="3">
        <f ca="1">IF(J611="买",E612/E611-1,0)-IF(K612=1,计算结果!B$17,0)</f>
        <v>0</v>
      </c>
      <c r="M612" s="2">
        <f t="shared" ca="1" si="29"/>
        <v>3.6585895819514791</v>
      </c>
      <c r="N612" s="3">
        <f ca="1">1-M612/MAX(M$2:M612)</f>
        <v>9.8538354885175372E-2</v>
      </c>
    </row>
    <row r="613" spans="1:14" x14ac:dyDescent="0.15">
      <c r="A613" s="1">
        <v>39280</v>
      </c>
      <c r="B613">
        <v>3684.33</v>
      </c>
      <c r="C613">
        <v>3812.25</v>
      </c>
      <c r="D613">
        <v>3650.25</v>
      </c>
      <c r="E613" s="2">
        <v>3789.65</v>
      </c>
      <c r="F613" s="19">
        <v>50158227456</v>
      </c>
      <c r="G613" s="3">
        <f t="shared" si="27"/>
        <v>2.4791980464957897E-2</v>
      </c>
      <c r="H613" s="3">
        <f>1-E613/MAX(E$2:E613)</f>
        <v>0.10894662591112159</v>
      </c>
      <c r="I613" s="3">
        <f ca="1">IFERROR(E613/AVERAGE(OFFSET(E613,0,0,-计算结果!B$18,1))-1,E613/AVERAGE(OFFSET(E613,0,0,-ROW(),1))-1)</f>
        <v>-5.8188723848778823E-3</v>
      </c>
      <c r="J613" s="4" t="str">
        <f ca="1">IF(OR(AND(I613&lt;计算结果!B$19,I613&gt;计算结果!B$20),I613&lt;计算结果!B$21),"买","卖")</f>
        <v>卖</v>
      </c>
      <c r="K613" s="4" t="str">
        <f t="shared" ca="1" si="28"/>
        <v/>
      </c>
      <c r="L613" s="3">
        <f ca="1">IF(J612="买",E613/E612-1,0)-IF(K613=1,计算结果!B$17,0)</f>
        <v>0</v>
      </c>
      <c r="M613" s="2">
        <f t="shared" ca="1" si="29"/>
        <v>3.6585895819514791</v>
      </c>
      <c r="N613" s="3">
        <f ca="1">1-M613/MAX(M$2:M613)</f>
        <v>9.8538354885175372E-2</v>
      </c>
    </row>
    <row r="614" spans="1:14" x14ac:dyDescent="0.15">
      <c r="A614" s="1">
        <v>39281</v>
      </c>
      <c r="B614">
        <v>3776.94</v>
      </c>
      <c r="C614">
        <v>3861.51</v>
      </c>
      <c r="D614">
        <v>3756.7</v>
      </c>
      <c r="E614" s="2">
        <v>3807.57</v>
      </c>
      <c r="F614" s="19">
        <v>69467832320</v>
      </c>
      <c r="G614" s="3">
        <f t="shared" si="27"/>
        <v>4.7286688744343497E-3</v>
      </c>
      <c r="H614" s="3">
        <f>1-E614/MAX(E$2:E614)</f>
        <v>0.10473312955560776</v>
      </c>
      <c r="I614" s="3">
        <f ca="1">IFERROR(E614/AVERAGE(OFFSET(E614,0,0,-计算结果!B$18,1))-1,E614/AVERAGE(OFFSET(E614,0,0,-ROW(),1))-1)</f>
        <v>2.4451107949512441E-3</v>
      </c>
      <c r="J614" s="4" t="str">
        <f ca="1">IF(OR(AND(I614&lt;计算结果!B$19,I614&gt;计算结果!B$20),I614&lt;计算结果!B$21),"买","卖")</f>
        <v>买</v>
      </c>
      <c r="K614" s="4">
        <f t="shared" ca="1" si="28"/>
        <v>1</v>
      </c>
      <c r="L614" s="3">
        <f ca="1">IF(J613="买",E614/E613-1,0)-IF(K614=1,计算结果!B$17,0)</f>
        <v>0</v>
      </c>
      <c r="M614" s="2">
        <f t="shared" ca="1" si="29"/>
        <v>3.6585895819514791</v>
      </c>
      <c r="N614" s="3">
        <f ca="1">1-M614/MAX(M$2:M614)</f>
        <v>9.8538354885175372E-2</v>
      </c>
    </row>
    <row r="615" spans="1:14" x14ac:dyDescent="0.15">
      <c r="A615" s="1">
        <v>39282</v>
      </c>
      <c r="B615">
        <v>3796.92</v>
      </c>
      <c r="C615">
        <v>3836.39</v>
      </c>
      <c r="D615">
        <v>3778.51</v>
      </c>
      <c r="E615" s="2">
        <v>3807</v>
      </c>
      <c r="F615" s="19">
        <v>45728489472</v>
      </c>
      <c r="G615" s="3">
        <f t="shared" si="27"/>
        <v>-1.4970177829953801E-4</v>
      </c>
      <c r="H615" s="3">
        <f>1-E615/MAX(E$2:E615)</f>
        <v>0.10486715259816604</v>
      </c>
      <c r="I615" s="3">
        <f ca="1">IFERROR(E615/AVERAGE(OFFSET(E615,0,0,-计算结果!B$18,1))-1,E615/AVERAGE(OFFSET(E615,0,0,-ROW(),1))-1)</f>
        <v>3.3309662730511835E-3</v>
      </c>
      <c r="J615" s="4" t="str">
        <f ca="1">IF(OR(AND(I615&lt;计算结果!B$19,I615&gt;计算结果!B$20),I615&lt;计算结果!B$21),"买","卖")</f>
        <v>买</v>
      </c>
      <c r="K615" s="4" t="str">
        <f t="shared" ca="1" si="28"/>
        <v/>
      </c>
      <c r="L615" s="3">
        <f ca="1">IF(J614="买",E615/E614-1,0)-IF(K615=1,计算结果!B$17,0)</f>
        <v>-1.4970177829953801E-4</v>
      </c>
      <c r="M615" s="2">
        <f t="shared" ca="1" si="29"/>
        <v>3.6580418845849927</v>
      </c>
      <c r="N615" s="3">
        <f ca="1">1-M615/MAX(M$2:M615)</f>
        <v>9.8673305296517855E-2</v>
      </c>
    </row>
    <row r="616" spans="1:14" x14ac:dyDescent="0.15">
      <c r="A616" s="1">
        <v>39283</v>
      </c>
      <c r="B616">
        <v>3808.08</v>
      </c>
      <c r="C616">
        <v>3971.89</v>
      </c>
      <c r="D616">
        <v>3808.08</v>
      </c>
      <c r="E616" s="2">
        <v>3971.88</v>
      </c>
      <c r="F616" s="19">
        <v>81556217856</v>
      </c>
      <c r="G616" s="3">
        <f t="shared" si="27"/>
        <v>4.3309692671394728E-2</v>
      </c>
      <c r="H616" s="3">
        <f>1-E616/MAX(E$2:E616)</f>
        <v>6.6099224077121987E-2</v>
      </c>
      <c r="I616" s="3">
        <f ca="1">IFERROR(E616/AVERAGE(OFFSET(E616,0,0,-计算结果!B$18,1))-1,E616/AVERAGE(OFFSET(E616,0,0,-ROW(),1))-1)</f>
        <v>4.6116036409145078E-2</v>
      </c>
      <c r="J616" s="4" t="str">
        <f ca="1">IF(OR(AND(I616&lt;计算结果!B$19,I616&gt;计算结果!B$20),I616&lt;计算结果!B$21),"买","卖")</f>
        <v>买</v>
      </c>
      <c r="K616" s="4" t="str">
        <f t="shared" ca="1" si="28"/>
        <v/>
      </c>
      <c r="L616" s="3">
        <f ca="1">IF(J615="买",E616/E615-1,0)-IF(K616=1,计算结果!B$17,0)</f>
        <v>4.3309692671394728E-2</v>
      </c>
      <c r="M616" s="2">
        <f t="shared" ca="1" si="29"/>
        <v>3.8164705543854582</v>
      </c>
      <c r="N616" s="3">
        <f ca="1">1-M616/MAX(M$2:M616)</f>
        <v>5.9637123152386007E-2</v>
      </c>
    </row>
    <row r="617" spans="1:14" x14ac:dyDescent="0.15">
      <c r="A617" s="1">
        <v>39286</v>
      </c>
      <c r="B617">
        <v>4009.06</v>
      </c>
      <c r="C617">
        <v>4157.3900000000003</v>
      </c>
      <c r="D617">
        <v>4009.06</v>
      </c>
      <c r="E617" s="2">
        <v>4156.72</v>
      </c>
      <c r="F617" s="19">
        <v>125824180224</v>
      </c>
      <c r="G617" s="3">
        <f t="shared" si="27"/>
        <v>4.653715620814336E-2</v>
      </c>
      <c r="H617" s="3">
        <f>1-E617/MAX(E$2:E617)</f>
        <v>2.2638137785092827E-2</v>
      </c>
      <c r="I617" s="3">
        <f ca="1">IFERROR(E617/AVERAGE(OFFSET(E617,0,0,-计算结果!B$18,1))-1,E617/AVERAGE(OFFSET(E617,0,0,-ROW(),1))-1)</f>
        <v>9.2940370657162541E-2</v>
      </c>
      <c r="J617" s="4" t="str">
        <f ca="1">IF(OR(AND(I617&lt;计算结果!B$19,I617&gt;计算结果!B$20),I617&lt;计算结果!B$21),"买","卖")</f>
        <v>买</v>
      </c>
      <c r="K617" s="4" t="str">
        <f t="shared" ca="1" si="28"/>
        <v/>
      </c>
      <c r="L617" s="3">
        <f ca="1">IF(J616="买",E617/E616-1,0)-IF(K617=1,计算结果!B$17,0)</f>
        <v>4.653715620814336E-2</v>
      </c>
      <c r="M617" s="2">
        <f t="shared" ca="1" si="29"/>
        <v>3.9940782407386739</v>
      </c>
      <c r="N617" s="3">
        <f ca="1">1-M617/MAX(M$2:M617)</f>
        <v>1.5875309060189524E-2</v>
      </c>
    </row>
    <row r="618" spans="1:14" x14ac:dyDescent="0.15">
      <c r="A618" s="1">
        <v>39287</v>
      </c>
      <c r="B618">
        <v>4187.33</v>
      </c>
      <c r="C618">
        <v>4241.58</v>
      </c>
      <c r="D618">
        <v>4143.59</v>
      </c>
      <c r="E618" s="2">
        <v>4161.3500000000004</v>
      </c>
      <c r="F618" s="19">
        <v>112024887296</v>
      </c>
      <c r="G618" s="3">
        <f t="shared" si="27"/>
        <v>1.11385900421479E-3</v>
      </c>
      <c r="H618" s="3">
        <f>1-E618/MAX(E$2:E618)</f>
        <v>2.1549494474488506E-2</v>
      </c>
      <c r="I618" s="3">
        <f ca="1">IFERROR(E618/AVERAGE(OFFSET(E618,0,0,-计算结果!B$18,1))-1,E618/AVERAGE(OFFSET(E618,0,0,-ROW(),1))-1)</f>
        <v>8.9338993886672213E-2</v>
      </c>
      <c r="J618" s="4" t="str">
        <f ca="1">IF(OR(AND(I618&lt;计算结果!B$19,I618&gt;计算结果!B$20),I618&lt;计算结果!B$21),"买","卖")</f>
        <v>买</v>
      </c>
      <c r="K618" s="4" t="str">
        <f t="shared" ca="1" si="28"/>
        <v/>
      </c>
      <c r="L618" s="3">
        <f ca="1">IF(J617="买",E618/E617-1,0)-IF(K618=1,计算结果!B$17,0)</f>
        <v>1.11385900421479E-3</v>
      </c>
      <c r="M618" s="2">
        <f t="shared" ca="1" si="29"/>
        <v>3.9985270807506592</v>
      </c>
      <c r="N618" s="3">
        <f ca="1">1-M618/MAX(M$2:M618)</f>
        <v>1.4779132911916126E-2</v>
      </c>
    </row>
    <row r="619" spans="1:14" x14ac:dyDescent="0.15">
      <c r="A619" s="1">
        <v>39288</v>
      </c>
      <c r="B619">
        <v>4163.3599999999997</v>
      </c>
      <c r="C619">
        <v>4256.05</v>
      </c>
      <c r="D619">
        <v>4163.3500000000004</v>
      </c>
      <c r="E619" s="2">
        <v>4255.46</v>
      </c>
      <c r="F619" s="19">
        <v>101771763712</v>
      </c>
      <c r="G619" s="3">
        <f t="shared" si="27"/>
        <v>2.2615257068018702E-2</v>
      </c>
      <c r="H619" s="3">
        <f>1-E619/MAX(E$2:E619)</f>
        <v>0</v>
      </c>
      <c r="I619" s="3">
        <f ca="1">IFERROR(E619/AVERAGE(OFFSET(E619,0,0,-计算结果!B$18,1))-1,E619/AVERAGE(OFFSET(E619,0,0,-ROW(),1))-1)</f>
        <v>0.10607049957099113</v>
      </c>
      <c r="J619" s="4" t="str">
        <f ca="1">IF(OR(AND(I619&lt;计算结果!B$19,I619&gt;计算结果!B$20),I619&lt;计算结果!B$21),"买","卖")</f>
        <v>卖</v>
      </c>
      <c r="K619" s="4">
        <f t="shared" ca="1" si="28"/>
        <v>1</v>
      </c>
      <c r="L619" s="3">
        <f ca="1">IF(J618="买",E619/E618-1,0)-IF(K619=1,计算结果!B$17,0)</f>
        <v>2.2615257068018702E-2</v>
      </c>
      <c r="M619" s="2">
        <f t="shared" ca="1" si="29"/>
        <v>4.0889547985752701</v>
      </c>
      <c r="N619" s="3">
        <f ca="1">1-M619/MAX(M$2:M619)</f>
        <v>0</v>
      </c>
    </row>
    <row r="620" spans="1:14" x14ac:dyDescent="0.15">
      <c r="A620" s="1">
        <v>39289</v>
      </c>
      <c r="B620">
        <v>4282.68</v>
      </c>
      <c r="C620">
        <v>4325.93</v>
      </c>
      <c r="D620">
        <v>4244.08</v>
      </c>
      <c r="E620" s="2">
        <v>4303.1899999999996</v>
      </c>
      <c r="F620" s="19">
        <v>103986601984</v>
      </c>
      <c r="G620" s="3">
        <f t="shared" si="27"/>
        <v>1.1216178744483551E-2</v>
      </c>
      <c r="H620" s="3">
        <f>1-E620/MAX(E$2:E620)</f>
        <v>0</v>
      </c>
      <c r="I620" s="3">
        <f ca="1">IFERROR(E620/AVERAGE(OFFSET(E620,0,0,-计算结果!B$18,1))-1,E620/AVERAGE(OFFSET(E620,0,0,-ROW(),1))-1)</f>
        <v>0.10973457032886968</v>
      </c>
      <c r="J620" s="4" t="str">
        <f ca="1">IF(OR(AND(I620&lt;计算结果!B$19,I620&gt;计算结果!B$20),I620&lt;计算结果!B$21),"买","卖")</f>
        <v>卖</v>
      </c>
      <c r="K620" s="4" t="str">
        <f t="shared" ca="1" si="28"/>
        <v/>
      </c>
      <c r="L620" s="3">
        <f ca="1">IF(J619="买",E620/E619-1,0)-IF(K620=1,计算结果!B$17,0)</f>
        <v>0</v>
      </c>
      <c r="M620" s="2">
        <f t="shared" ca="1" si="29"/>
        <v>4.0889547985752701</v>
      </c>
      <c r="N620" s="3">
        <f ca="1">1-M620/MAX(M$2:M620)</f>
        <v>0</v>
      </c>
    </row>
    <row r="621" spans="1:14" x14ac:dyDescent="0.15">
      <c r="A621" s="1">
        <v>39290</v>
      </c>
      <c r="B621">
        <v>4277.55</v>
      </c>
      <c r="C621">
        <v>4318.34</v>
      </c>
      <c r="D621">
        <v>4225.03</v>
      </c>
      <c r="E621" s="2">
        <v>4307.1400000000003</v>
      </c>
      <c r="F621" s="19">
        <v>105910067200</v>
      </c>
      <c r="G621" s="3">
        <f t="shared" si="27"/>
        <v>9.1792367987486578E-4</v>
      </c>
      <c r="H621" s="3">
        <f>1-E621/MAX(E$2:E621)</f>
        <v>0</v>
      </c>
      <c r="I621" s="3">
        <f ca="1">IFERROR(E621/AVERAGE(OFFSET(E621,0,0,-计算结果!B$18,1))-1,E621/AVERAGE(OFFSET(E621,0,0,-ROW(),1))-1)</f>
        <v>0.10324667802995924</v>
      </c>
      <c r="J621" s="4" t="str">
        <f ca="1">IF(OR(AND(I621&lt;计算结果!B$19,I621&gt;计算结果!B$20),I621&lt;计算结果!B$21),"买","卖")</f>
        <v>卖</v>
      </c>
      <c r="K621" s="4" t="str">
        <f t="shared" ca="1" si="28"/>
        <v/>
      </c>
      <c r="L621" s="3">
        <f ca="1">IF(J620="买",E621/E620-1,0)-IF(K621=1,计算结果!B$17,0)</f>
        <v>0</v>
      </c>
      <c r="M621" s="2">
        <f t="shared" ca="1" si="29"/>
        <v>4.0889547985752701</v>
      </c>
      <c r="N621" s="3">
        <f ca="1">1-M621/MAX(M$2:M621)</f>
        <v>0</v>
      </c>
    </row>
    <row r="622" spans="1:14" x14ac:dyDescent="0.15">
      <c r="A622" s="1">
        <v>39293</v>
      </c>
      <c r="B622">
        <v>4305.18</v>
      </c>
      <c r="C622">
        <v>4426.3100000000004</v>
      </c>
      <c r="D622">
        <v>4303.7299999999996</v>
      </c>
      <c r="E622" s="2">
        <v>4410.3</v>
      </c>
      <c r="F622" s="19">
        <v>121083502592</v>
      </c>
      <c r="G622" s="3">
        <f t="shared" si="27"/>
        <v>2.3950927993982019E-2</v>
      </c>
      <c r="H622" s="3">
        <f>1-E622/MAX(E$2:E622)</f>
        <v>0</v>
      </c>
      <c r="I622" s="3">
        <f ca="1">IFERROR(E622/AVERAGE(OFFSET(E622,0,0,-计算结果!B$18,1))-1,E622/AVERAGE(OFFSET(E622,0,0,-ROW(),1))-1)</f>
        <v>0.11905337174713537</v>
      </c>
      <c r="J622" s="4" t="str">
        <f ca="1">IF(OR(AND(I622&lt;计算结果!B$19,I622&gt;计算结果!B$20),I622&lt;计算结果!B$21),"买","卖")</f>
        <v>卖</v>
      </c>
      <c r="K622" s="4" t="str">
        <f t="shared" ca="1" si="28"/>
        <v/>
      </c>
      <c r="L622" s="3">
        <f ca="1">IF(J621="买",E622/E621-1,0)-IF(K622=1,计算结果!B$17,0)</f>
        <v>0</v>
      </c>
      <c r="M622" s="2">
        <f t="shared" ca="1" si="29"/>
        <v>4.0889547985752701</v>
      </c>
      <c r="N622" s="3">
        <f ca="1">1-M622/MAX(M$2:M622)</f>
        <v>0</v>
      </c>
    </row>
    <row r="623" spans="1:14" x14ac:dyDescent="0.15">
      <c r="A623" s="1">
        <v>39294</v>
      </c>
      <c r="B623">
        <v>4402.5200000000004</v>
      </c>
      <c r="C623">
        <v>4467.6499999999996</v>
      </c>
      <c r="D623">
        <v>4359.59</v>
      </c>
      <c r="E623" s="2">
        <v>4460.5600000000004</v>
      </c>
      <c r="F623" s="19">
        <v>118858588160</v>
      </c>
      <c r="G623" s="3">
        <f t="shared" si="27"/>
        <v>1.1396050155318305E-2</v>
      </c>
      <c r="H623" s="3">
        <f>1-E623/MAX(E$2:E623)</f>
        <v>0</v>
      </c>
      <c r="I623" s="3">
        <f ca="1">IFERROR(E623/AVERAGE(OFFSET(E623,0,0,-计算结果!B$18,1))-1,E623/AVERAGE(OFFSET(E623,0,0,-ROW(),1))-1)</f>
        <v>0.11726746346167505</v>
      </c>
      <c r="J623" s="4" t="str">
        <f ca="1">IF(OR(AND(I623&lt;计算结果!B$19,I623&gt;计算结果!B$20),I623&lt;计算结果!B$21),"买","卖")</f>
        <v>卖</v>
      </c>
      <c r="K623" s="4" t="str">
        <f t="shared" ca="1" si="28"/>
        <v/>
      </c>
      <c r="L623" s="3">
        <f ca="1">IF(J622="买",E623/E622-1,0)-IF(K623=1,计算结果!B$17,0)</f>
        <v>0</v>
      </c>
      <c r="M623" s="2">
        <f t="shared" ca="1" si="29"/>
        <v>4.0889547985752701</v>
      </c>
      <c r="N623" s="3">
        <f ca="1">1-M623/MAX(M$2:M623)</f>
        <v>0</v>
      </c>
    </row>
    <row r="624" spans="1:14" x14ac:dyDescent="0.15">
      <c r="A624" s="1">
        <v>39295</v>
      </c>
      <c r="B624">
        <v>4479.3</v>
      </c>
      <c r="C624">
        <v>4496.25</v>
      </c>
      <c r="D624">
        <v>4271.0600000000004</v>
      </c>
      <c r="E624" s="2">
        <v>4290.4799999999996</v>
      </c>
      <c r="F624" s="19">
        <v>128911220736</v>
      </c>
      <c r="G624" s="3">
        <f t="shared" si="27"/>
        <v>-3.8129741557114127E-2</v>
      </c>
      <c r="H624" s="3">
        <f>1-E624/MAX(E$2:E624)</f>
        <v>3.8129741557114127E-2</v>
      </c>
      <c r="I624" s="3">
        <f ca="1">IFERROR(E624/AVERAGE(OFFSET(E624,0,0,-计算结果!B$18,1))-1,E624/AVERAGE(OFFSET(E624,0,0,-ROW(),1))-1)</f>
        <v>6.6059293431672383E-2</v>
      </c>
      <c r="J624" s="4" t="str">
        <f ca="1">IF(OR(AND(I624&lt;计算结果!B$19,I624&gt;计算结果!B$20),I624&lt;计算结果!B$21),"买","卖")</f>
        <v>买</v>
      </c>
      <c r="K624" s="4">
        <f t="shared" ca="1" si="28"/>
        <v>1</v>
      </c>
      <c r="L624" s="3">
        <f ca="1">IF(J623="买",E624/E623-1,0)-IF(K624=1,计算结果!B$17,0)</f>
        <v>0</v>
      </c>
      <c r="M624" s="2">
        <f t="shared" ca="1" si="29"/>
        <v>4.0889547985752701</v>
      </c>
      <c r="N624" s="3">
        <f ca="1">1-M624/MAX(M$2:M624)</f>
        <v>0</v>
      </c>
    </row>
    <row r="625" spans="1:14" x14ac:dyDescent="0.15">
      <c r="A625" s="1">
        <v>39296</v>
      </c>
      <c r="B625">
        <v>4311.6000000000004</v>
      </c>
      <c r="C625">
        <v>4449.3999999999996</v>
      </c>
      <c r="D625">
        <v>4303.9799999999996</v>
      </c>
      <c r="E625" s="2">
        <v>4436.1899999999996</v>
      </c>
      <c r="F625" s="19">
        <v>108357967872</v>
      </c>
      <c r="G625" s="3">
        <f t="shared" si="27"/>
        <v>3.396123510656146E-2</v>
      </c>
      <c r="H625" s="3">
        <f>1-E625/MAX(E$2:E625)</f>
        <v>5.4634395681261161E-3</v>
      </c>
      <c r="I625" s="3">
        <f ca="1">IFERROR(E625/AVERAGE(OFFSET(E625,0,0,-计算结果!B$18,1))-1,E625/AVERAGE(OFFSET(E625,0,0,-ROW(),1))-1)</f>
        <v>9.2986817732050753E-2</v>
      </c>
      <c r="J625" s="4" t="str">
        <f ca="1">IF(OR(AND(I625&lt;计算结果!B$19,I625&gt;计算结果!B$20),I625&lt;计算结果!B$21),"买","卖")</f>
        <v>买</v>
      </c>
      <c r="K625" s="4" t="str">
        <f t="shared" ca="1" si="28"/>
        <v/>
      </c>
      <c r="L625" s="3">
        <f ca="1">IF(J624="买",E625/E624-1,0)-IF(K625=1,计算结果!B$17,0)</f>
        <v>3.396123510656146E-2</v>
      </c>
      <c r="M625" s="2">
        <f t="shared" ca="1" si="29"/>
        <v>4.2278207538297874</v>
      </c>
      <c r="N625" s="3">
        <f ca="1">1-M625/MAX(M$2:M625)</f>
        <v>0</v>
      </c>
    </row>
    <row r="626" spans="1:14" x14ac:dyDescent="0.15">
      <c r="A626" s="1">
        <v>39297</v>
      </c>
      <c r="B626">
        <v>4472.8900000000003</v>
      </c>
      <c r="C626">
        <v>4599.25</v>
      </c>
      <c r="D626">
        <v>4472.8900000000003</v>
      </c>
      <c r="E626" s="2">
        <v>4598.38</v>
      </c>
      <c r="F626" s="19">
        <v>141287522304</v>
      </c>
      <c r="G626" s="3">
        <f t="shared" si="27"/>
        <v>3.6560652271431238E-2</v>
      </c>
      <c r="H626" s="3">
        <f>1-E626/MAX(E$2:E626)</f>
        <v>0</v>
      </c>
      <c r="I626" s="3">
        <f ca="1">IFERROR(E626/AVERAGE(OFFSET(E626,0,0,-计算结果!B$18,1))-1,E626/AVERAGE(OFFSET(E626,0,0,-ROW(),1))-1)</f>
        <v>0.12033026194238694</v>
      </c>
      <c r="J626" s="4" t="str">
        <f ca="1">IF(OR(AND(I626&lt;计算结果!B$19,I626&gt;计算结果!B$20),I626&lt;计算结果!B$21),"买","卖")</f>
        <v>卖</v>
      </c>
      <c r="K626" s="4">
        <f t="shared" ca="1" si="28"/>
        <v>1</v>
      </c>
      <c r="L626" s="3">
        <f ca="1">IF(J625="买",E626/E625-1,0)-IF(K626=1,计算结果!B$17,0)</f>
        <v>3.6560652271431238E-2</v>
      </c>
      <c r="M626" s="2">
        <f t="shared" ca="1" si="29"/>
        <v>4.3823926382764986</v>
      </c>
      <c r="N626" s="3">
        <f ca="1">1-M626/MAX(M$2:M626)</f>
        <v>0</v>
      </c>
    </row>
    <row r="627" spans="1:14" x14ac:dyDescent="0.15">
      <c r="A627" s="1">
        <v>39300</v>
      </c>
      <c r="B627">
        <v>4642.78</v>
      </c>
      <c r="C627">
        <v>4704.1899999999996</v>
      </c>
      <c r="D627">
        <v>4623.49</v>
      </c>
      <c r="E627" s="2">
        <v>4703.9799999999996</v>
      </c>
      <c r="F627" s="19">
        <v>136599019520</v>
      </c>
      <c r="G627" s="3">
        <f t="shared" si="27"/>
        <v>2.2964609275440306E-2</v>
      </c>
      <c r="H627" s="3">
        <f>1-E627/MAX(E$2:E627)</f>
        <v>0</v>
      </c>
      <c r="I627" s="3">
        <f ca="1">IFERROR(E627/AVERAGE(OFFSET(E627,0,0,-计算结果!B$18,1))-1,E627/AVERAGE(OFFSET(E627,0,0,-ROW(),1))-1)</f>
        <v>0.13205158750213553</v>
      </c>
      <c r="J627" s="4" t="str">
        <f ca="1">IF(OR(AND(I627&lt;计算结果!B$19,I627&gt;计算结果!B$20),I627&lt;计算结果!B$21),"买","卖")</f>
        <v>卖</v>
      </c>
      <c r="K627" s="4" t="str">
        <f t="shared" ca="1" si="28"/>
        <v/>
      </c>
      <c r="L627" s="3">
        <f ca="1">IF(J626="买",E627/E626-1,0)-IF(K627=1,计算结果!B$17,0)</f>
        <v>0</v>
      </c>
      <c r="M627" s="2">
        <f t="shared" ca="1" si="29"/>
        <v>4.3823926382764986</v>
      </c>
      <c r="N627" s="3">
        <f ca="1">1-M627/MAX(M$2:M627)</f>
        <v>0</v>
      </c>
    </row>
    <row r="628" spans="1:14" x14ac:dyDescent="0.15">
      <c r="A628" s="1">
        <v>39301</v>
      </c>
      <c r="B628">
        <v>4715.3900000000003</v>
      </c>
      <c r="C628">
        <v>4771.58</v>
      </c>
      <c r="D628">
        <v>4634.87</v>
      </c>
      <c r="E628" s="2">
        <v>4724.55</v>
      </c>
      <c r="F628" s="19">
        <v>154638123008</v>
      </c>
      <c r="G628" s="3">
        <f t="shared" si="27"/>
        <v>4.3728927418911212E-3</v>
      </c>
      <c r="H628" s="3">
        <f>1-E628/MAX(E$2:E628)</f>
        <v>0</v>
      </c>
      <c r="I628" s="3">
        <f ca="1">IFERROR(E628/AVERAGE(OFFSET(E628,0,0,-计算结果!B$18,1))-1,E628/AVERAGE(OFFSET(E628,0,0,-ROW(),1))-1)</f>
        <v>0.1233699182153718</v>
      </c>
      <c r="J628" s="4" t="str">
        <f ca="1">IF(OR(AND(I628&lt;计算结果!B$19,I628&gt;计算结果!B$20),I628&lt;计算结果!B$21),"买","卖")</f>
        <v>卖</v>
      </c>
      <c r="K628" s="4" t="str">
        <f t="shared" ca="1" si="28"/>
        <v/>
      </c>
      <c r="L628" s="3">
        <f ca="1">IF(J627="买",E628/E627-1,0)-IF(K628=1,计算结果!B$17,0)</f>
        <v>0</v>
      </c>
      <c r="M628" s="2">
        <f t="shared" ca="1" si="29"/>
        <v>4.3823926382764986</v>
      </c>
      <c r="N628" s="3">
        <f ca="1">1-M628/MAX(M$2:M628)</f>
        <v>0</v>
      </c>
    </row>
    <row r="629" spans="1:14" x14ac:dyDescent="0.15">
      <c r="A629" s="1">
        <v>39302</v>
      </c>
      <c r="B629">
        <v>4680.07</v>
      </c>
      <c r="C629">
        <v>4741.45</v>
      </c>
      <c r="D629">
        <v>4579.3999999999996</v>
      </c>
      <c r="E629" s="2">
        <v>4668.09</v>
      </c>
      <c r="F629" s="19">
        <v>135476625408</v>
      </c>
      <c r="G629" s="3">
        <f t="shared" si="27"/>
        <v>-1.1950344477251851E-2</v>
      </c>
      <c r="H629" s="3">
        <f>1-E629/MAX(E$2:E629)</f>
        <v>1.1950344477251851E-2</v>
      </c>
      <c r="I629" s="3">
        <f ca="1">IFERROR(E629/AVERAGE(OFFSET(E629,0,0,-计算结果!B$18,1))-1,E629/AVERAGE(OFFSET(E629,0,0,-ROW(),1))-1)</f>
        <v>9.7650099032716486E-2</v>
      </c>
      <c r="J629" s="4" t="str">
        <f ca="1">IF(OR(AND(I629&lt;计算结果!B$19,I629&gt;计算结果!B$20),I629&lt;计算结果!B$21),"买","卖")</f>
        <v>买</v>
      </c>
      <c r="K629" s="4">
        <f t="shared" ca="1" si="28"/>
        <v>1</v>
      </c>
      <c r="L629" s="3">
        <f ca="1">IF(J628="买",E629/E628-1,0)-IF(K629=1,计算结果!B$17,0)</f>
        <v>0</v>
      </c>
      <c r="M629" s="2">
        <f t="shared" ca="1" si="29"/>
        <v>4.3823926382764986</v>
      </c>
      <c r="N629" s="3">
        <f ca="1">1-M629/MAX(M$2:M629)</f>
        <v>0</v>
      </c>
    </row>
    <row r="630" spans="1:14" x14ac:dyDescent="0.15">
      <c r="A630" s="1">
        <v>39303</v>
      </c>
      <c r="B630">
        <v>4666.42</v>
      </c>
      <c r="C630">
        <v>4779.1400000000003</v>
      </c>
      <c r="D630">
        <v>4666.2</v>
      </c>
      <c r="E630" s="2">
        <v>4777.29</v>
      </c>
      <c r="F630" s="19">
        <v>117191335936</v>
      </c>
      <c r="G630" s="3">
        <f t="shared" si="27"/>
        <v>2.3392865176121269E-2</v>
      </c>
      <c r="H630" s="3">
        <f>1-E630/MAX(E$2:E630)</f>
        <v>0</v>
      </c>
      <c r="I630" s="3">
        <f ca="1">IFERROR(E630/AVERAGE(OFFSET(E630,0,0,-计算结果!B$18,1))-1,E630/AVERAGE(OFFSET(E630,0,0,-ROW(),1))-1)</f>
        <v>0.10770918067782742</v>
      </c>
      <c r="J630" s="4" t="str">
        <f ca="1">IF(OR(AND(I630&lt;计算结果!B$19,I630&gt;计算结果!B$20),I630&lt;计算结果!B$21),"买","卖")</f>
        <v>卖</v>
      </c>
      <c r="K630" s="4">
        <f t="shared" ca="1" si="28"/>
        <v>1</v>
      </c>
      <c r="L630" s="3">
        <f ca="1">IF(J629="买",E630/E629-1,0)-IF(K630=1,计算结果!B$17,0)</f>
        <v>2.3392865176121269E-2</v>
      </c>
      <c r="M630" s="2">
        <f t="shared" ca="1" si="29"/>
        <v>4.4849093584125272</v>
      </c>
      <c r="N630" s="3">
        <f ca="1">1-M630/MAX(M$2:M630)</f>
        <v>0</v>
      </c>
    </row>
    <row r="631" spans="1:14" x14ac:dyDescent="0.15">
      <c r="A631" s="1">
        <v>39304</v>
      </c>
      <c r="B631">
        <v>4765.8500000000004</v>
      </c>
      <c r="C631">
        <v>4771.6099999999997</v>
      </c>
      <c r="D631">
        <v>4631.04</v>
      </c>
      <c r="E631" s="2">
        <v>4726.68</v>
      </c>
      <c r="F631" s="19">
        <v>123598266368</v>
      </c>
      <c r="G631" s="3">
        <f t="shared" si="27"/>
        <v>-1.059387225812114E-2</v>
      </c>
      <c r="H631" s="3">
        <f>1-E631/MAX(E$2:E631)</f>
        <v>1.059387225812114E-2</v>
      </c>
      <c r="I631" s="3">
        <f ca="1">IFERROR(E631/AVERAGE(OFFSET(E631,0,0,-计算结果!B$18,1))-1,E631/AVERAGE(OFFSET(E631,0,0,-ROW(),1))-1)</f>
        <v>8.290307319337531E-2</v>
      </c>
      <c r="J631" s="4" t="str">
        <f ca="1">IF(OR(AND(I631&lt;计算结果!B$19,I631&gt;计算结果!B$20),I631&lt;计算结果!B$21),"买","卖")</f>
        <v>买</v>
      </c>
      <c r="K631" s="4">
        <f t="shared" ca="1" si="28"/>
        <v>1</v>
      </c>
      <c r="L631" s="3">
        <f ca="1">IF(J630="买",E631/E630-1,0)-IF(K631=1,计算结果!B$17,0)</f>
        <v>0</v>
      </c>
      <c r="M631" s="2">
        <f t="shared" ca="1" si="29"/>
        <v>4.4849093584125272</v>
      </c>
      <c r="N631" s="3">
        <f ca="1">1-M631/MAX(M$2:M631)</f>
        <v>0</v>
      </c>
    </row>
    <row r="632" spans="1:14" x14ac:dyDescent="0.15">
      <c r="A632" s="1">
        <v>39307</v>
      </c>
      <c r="B632">
        <v>4724.5200000000004</v>
      </c>
      <c r="C632">
        <v>4767.08</v>
      </c>
      <c r="D632">
        <v>4663.2</v>
      </c>
      <c r="E632" s="2">
        <v>4721.1899999999996</v>
      </c>
      <c r="F632" s="19">
        <v>137189539840</v>
      </c>
      <c r="G632" s="3">
        <f t="shared" si="27"/>
        <v>-1.1614917870472752E-3</v>
      </c>
      <c r="H632" s="3">
        <f>1-E632/MAX(E$2:E632)</f>
        <v>1.1743059349547669E-2</v>
      </c>
      <c r="I632" s="3">
        <f ca="1">IFERROR(E632/AVERAGE(OFFSET(E632,0,0,-计算结果!B$18,1))-1,E632/AVERAGE(OFFSET(E632,0,0,-ROW(),1))-1)</f>
        <v>6.9211880207492582E-2</v>
      </c>
      <c r="J632" s="4" t="str">
        <f ca="1">IF(OR(AND(I632&lt;计算结果!B$19,I632&gt;计算结果!B$20),I632&lt;计算结果!B$21),"买","卖")</f>
        <v>买</v>
      </c>
      <c r="K632" s="4" t="str">
        <f t="shared" ca="1" si="28"/>
        <v/>
      </c>
      <c r="L632" s="3">
        <f ca="1">IF(J631="买",E632/E631-1,0)-IF(K632=1,计算结果!B$17,0)</f>
        <v>-1.1614917870472752E-3</v>
      </c>
      <c r="M632" s="2">
        <f t="shared" ca="1" si="29"/>
        <v>4.47970017302708</v>
      </c>
      <c r="N632" s="3">
        <f ca="1">1-M632/MAX(M$2:M632)</f>
        <v>1.1614917870471642E-3</v>
      </c>
    </row>
    <row r="633" spans="1:14" x14ac:dyDescent="0.15">
      <c r="A633" s="1">
        <v>39308</v>
      </c>
      <c r="B633">
        <v>4721.45</v>
      </c>
      <c r="C633">
        <v>4803.57</v>
      </c>
      <c r="D633">
        <v>4704.1499999999996</v>
      </c>
      <c r="E633" s="2">
        <v>4795.57</v>
      </c>
      <c r="F633" s="19">
        <v>105536839680</v>
      </c>
      <c r="G633" s="3">
        <f t="shared" si="27"/>
        <v>1.5754502572444595E-2</v>
      </c>
      <c r="H633" s="3">
        <f>1-E633/MAX(E$2:E633)</f>
        <v>0</v>
      </c>
      <c r="I633" s="3">
        <f ca="1">IFERROR(E633/AVERAGE(OFFSET(E633,0,0,-计算结果!B$18,1))-1,E633/AVERAGE(OFFSET(E633,0,0,-ROW(),1))-1)</f>
        <v>7.2714461469634228E-2</v>
      </c>
      <c r="J633" s="4" t="str">
        <f ca="1">IF(OR(AND(I633&lt;计算结果!B$19,I633&gt;计算结果!B$20),I633&lt;计算结果!B$21),"买","卖")</f>
        <v>买</v>
      </c>
      <c r="K633" s="4" t="str">
        <f t="shared" ca="1" si="28"/>
        <v/>
      </c>
      <c r="L633" s="3">
        <f ca="1">IF(J632="买",E633/E632-1,0)-IF(K633=1,计算结果!B$17,0)</f>
        <v>1.5754502572444595E-2</v>
      </c>
      <c r="M633" s="2">
        <f t="shared" ca="1" si="29"/>
        <v>4.5502756209268158</v>
      </c>
      <c r="N633" s="3">
        <f ca="1">1-M633/MAX(M$2:M633)</f>
        <v>0</v>
      </c>
    </row>
    <row r="634" spans="1:14" x14ac:dyDescent="0.15">
      <c r="A634" s="1">
        <v>39309</v>
      </c>
      <c r="B634">
        <v>4804.68</v>
      </c>
      <c r="C634">
        <v>4836.59</v>
      </c>
      <c r="D634">
        <v>4697.97</v>
      </c>
      <c r="E634" s="2">
        <v>4798.75</v>
      </c>
      <c r="F634" s="19">
        <v>109902913536</v>
      </c>
      <c r="G634" s="3">
        <f t="shared" si="27"/>
        <v>6.6311199711410751E-4</v>
      </c>
      <c r="H634" s="3">
        <f>1-E634/MAX(E$2:E634)</f>
        <v>0</v>
      </c>
      <c r="I634" s="3">
        <f ca="1">IFERROR(E634/AVERAGE(OFFSET(E634,0,0,-计算结果!B$18,1))-1,E634/AVERAGE(OFFSET(E634,0,0,-ROW(),1))-1)</f>
        <v>6.2507849414736638E-2</v>
      </c>
      <c r="J634" s="4" t="str">
        <f ca="1">IF(OR(AND(I634&lt;计算结果!B$19,I634&gt;计算结果!B$20),I634&lt;计算结果!B$21),"买","卖")</f>
        <v>买</v>
      </c>
      <c r="K634" s="4" t="str">
        <f t="shared" ca="1" si="28"/>
        <v/>
      </c>
      <c r="L634" s="3">
        <f ca="1">IF(J633="买",E634/E633-1,0)-IF(K634=1,计算结果!B$17,0)</f>
        <v>6.6311199711410751E-4</v>
      </c>
      <c r="M634" s="2">
        <f t="shared" ca="1" si="29"/>
        <v>4.553292963281228</v>
      </c>
      <c r="N634" s="3">
        <f ca="1">1-M634/MAX(M$2:M634)</f>
        <v>0</v>
      </c>
    </row>
    <row r="635" spans="1:14" x14ac:dyDescent="0.15">
      <c r="A635" s="1">
        <v>39310</v>
      </c>
      <c r="B635">
        <v>4772.3599999999997</v>
      </c>
      <c r="C635">
        <v>4772.97</v>
      </c>
      <c r="D635">
        <v>4665.21</v>
      </c>
      <c r="E635" s="2">
        <v>4721.9399999999996</v>
      </c>
      <c r="F635" s="19">
        <v>110214701056</v>
      </c>
      <c r="G635" s="3">
        <f t="shared" si="27"/>
        <v>-1.6006251628028267E-2</v>
      </c>
      <c r="H635" s="3">
        <f>1-E635/MAX(E$2:E635)</f>
        <v>1.6006251628028267E-2</v>
      </c>
      <c r="I635" s="3">
        <f ca="1">IFERROR(E635/AVERAGE(OFFSET(E635,0,0,-计算结果!B$18,1))-1,E635/AVERAGE(OFFSET(E635,0,0,-ROW(),1))-1)</f>
        <v>3.8282290157631627E-2</v>
      </c>
      <c r="J635" s="4" t="str">
        <f ca="1">IF(OR(AND(I635&lt;计算结果!B$19,I635&gt;计算结果!B$20),I635&lt;计算结果!B$21),"买","卖")</f>
        <v>买</v>
      </c>
      <c r="K635" s="4" t="str">
        <f t="shared" ca="1" si="28"/>
        <v/>
      </c>
      <c r="L635" s="3">
        <f ca="1">IF(J634="买",E635/E634-1,0)-IF(K635=1,计算结果!B$17,0)</f>
        <v>-1.6006251628028267E-2</v>
      </c>
      <c r="M635" s="2">
        <f t="shared" ca="1" si="29"/>
        <v>4.4804118103748181</v>
      </c>
      <c r="N635" s="3">
        <f ca="1">1-M635/MAX(M$2:M635)</f>
        <v>1.6006251628028267E-2</v>
      </c>
    </row>
    <row r="636" spans="1:14" x14ac:dyDescent="0.15">
      <c r="A636" s="1">
        <v>39311</v>
      </c>
      <c r="B636">
        <v>4694.2</v>
      </c>
      <c r="C636">
        <v>4774.99</v>
      </c>
      <c r="D636">
        <v>4616.97</v>
      </c>
      <c r="E636" s="2">
        <v>4626.58</v>
      </c>
      <c r="F636" s="19">
        <v>111565217792</v>
      </c>
      <c r="G636" s="3">
        <f t="shared" si="27"/>
        <v>-2.0195089306513814E-2</v>
      </c>
      <c r="H636" s="3">
        <f>1-E636/MAX(E$2:E636)</f>
        <v>3.5878093253451482E-2</v>
      </c>
      <c r="I636" s="3">
        <f ca="1">IFERROR(E636/AVERAGE(OFFSET(E636,0,0,-计算结果!B$18,1))-1,E636/AVERAGE(OFFSET(E636,0,0,-ROW(),1))-1)</f>
        <v>1.156519567496761E-2</v>
      </c>
      <c r="J636" s="4" t="str">
        <f ca="1">IF(OR(AND(I636&lt;计算结果!B$19,I636&gt;计算结果!B$20),I636&lt;计算结果!B$21),"买","卖")</f>
        <v>买</v>
      </c>
      <c r="K636" s="4" t="str">
        <f t="shared" ca="1" si="28"/>
        <v/>
      </c>
      <c r="L636" s="3">
        <f ca="1">IF(J635="买",E636/E635-1,0)-IF(K636=1,计算结果!B$17,0)</f>
        <v>-2.0195089306513814E-2</v>
      </c>
      <c r="M636" s="2">
        <f t="shared" ca="1" si="29"/>
        <v>4.3899294937343392</v>
      </c>
      <c r="N636" s="3">
        <f ca="1">1-M636/MAX(M$2:M636)</f>
        <v>3.5878093253451593E-2</v>
      </c>
    </row>
    <row r="637" spans="1:14" x14ac:dyDescent="0.15">
      <c r="A637" s="1">
        <v>39314</v>
      </c>
      <c r="B637">
        <v>4749.2</v>
      </c>
      <c r="C637">
        <v>4885.83</v>
      </c>
      <c r="D637">
        <v>4747.2700000000004</v>
      </c>
      <c r="E637" s="2">
        <v>4885.43</v>
      </c>
      <c r="F637" s="19">
        <v>119259348992</v>
      </c>
      <c r="G637" s="3">
        <f t="shared" si="27"/>
        <v>5.5948454365859934E-2</v>
      </c>
      <c r="H637" s="3">
        <f>1-E637/MAX(E$2:E637)</f>
        <v>0</v>
      </c>
      <c r="I637" s="3">
        <f ca="1">IFERROR(E637/AVERAGE(OFFSET(E637,0,0,-计算结果!B$18,1))-1,E637/AVERAGE(OFFSET(E637,0,0,-ROW(),1))-1)</f>
        <v>6.0049093323724989E-2</v>
      </c>
      <c r="J637" s="4" t="str">
        <f ca="1">IF(OR(AND(I637&lt;计算结果!B$19,I637&gt;计算结果!B$20),I637&lt;计算结果!B$21),"买","卖")</f>
        <v>买</v>
      </c>
      <c r="K637" s="4" t="str">
        <f t="shared" ca="1" si="28"/>
        <v/>
      </c>
      <c r="L637" s="3">
        <f ca="1">IF(J636="买",E637/E636-1,0)-IF(K637=1,计算结果!B$17,0)</f>
        <v>5.5948454365859934E-2</v>
      </c>
      <c r="M637" s="2">
        <f t="shared" ca="1" si="29"/>
        <v>4.635539263683877</v>
      </c>
      <c r="N637" s="3">
        <f ca="1">1-M637/MAX(M$2:M637)</f>
        <v>0</v>
      </c>
    </row>
    <row r="638" spans="1:14" x14ac:dyDescent="0.15">
      <c r="A638" s="1">
        <v>39315</v>
      </c>
      <c r="B638">
        <v>4915.5200000000004</v>
      </c>
      <c r="C638">
        <v>4995.53</v>
      </c>
      <c r="D638">
        <v>4909.84</v>
      </c>
      <c r="E638" s="2">
        <v>4972.71</v>
      </c>
      <c r="F638" s="19">
        <v>132902404096</v>
      </c>
      <c r="G638" s="3">
        <f t="shared" si="27"/>
        <v>1.786536701989383E-2</v>
      </c>
      <c r="H638" s="3">
        <f>1-E638/MAX(E$2:E638)</f>
        <v>0</v>
      </c>
      <c r="I638" s="3">
        <f ca="1">IFERROR(E638/AVERAGE(OFFSET(E638,0,0,-计算结果!B$18,1))-1,E638/AVERAGE(OFFSET(E638,0,0,-ROW(),1))-1)</f>
        <v>7.0348735635564985E-2</v>
      </c>
      <c r="J638" s="4" t="str">
        <f ca="1">IF(OR(AND(I638&lt;计算结果!B$19,I638&gt;计算结果!B$20),I638&lt;计算结果!B$21),"买","卖")</f>
        <v>买</v>
      </c>
      <c r="K638" s="4" t="str">
        <f t="shared" ca="1" si="28"/>
        <v/>
      </c>
      <c r="L638" s="3">
        <f ca="1">IF(J637="买",E638/E637-1,0)-IF(K638=1,计算结果!B$17,0)</f>
        <v>1.786536701989383E-2</v>
      </c>
      <c r="M638" s="2">
        <f t="shared" ca="1" si="29"/>
        <v>4.7183548739647181</v>
      </c>
      <c r="N638" s="3">
        <f ca="1">1-M638/MAX(M$2:M638)</f>
        <v>0</v>
      </c>
    </row>
    <row r="639" spans="1:14" x14ac:dyDescent="0.15">
      <c r="A639" s="1">
        <v>39316</v>
      </c>
      <c r="B639">
        <v>4899.93</v>
      </c>
      <c r="C639">
        <v>5075.8900000000003</v>
      </c>
      <c r="D639">
        <v>4887.1400000000003</v>
      </c>
      <c r="E639" s="2">
        <v>5051.6899999999996</v>
      </c>
      <c r="F639" s="19">
        <v>138722279424</v>
      </c>
      <c r="G639" s="3">
        <f t="shared" si="27"/>
        <v>1.5882687709518395E-2</v>
      </c>
      <c r="H639" s="3">
        <f>1-E639/MAX(E$2:E639)</f>
        <v>0</v>
      </c>
      <c r="I639" s="3">
        <f ca="1">IFERROR(E639/AVERAGE(OFFSET(E639,0,0,-计算结果!B$18,1))-1,E639/AVERAGE(OFFSET(E639,0,0,-ROW(),1))-1)</f>
        <v>7.7753135105740778E-2</v>
      </c>
      <c r="J639" s="4" t="str">
        <f ca="1">IF(OR(AND(I639&lt;计算结果!B$19,I639&gt;计算结果!B$20),I639&lt;计算结果!B$21),"买","卖")</f>
        <v>买</v>
      </c>
      <c r="K639" s="4" t="str">
        <f t="shared" ca="1" si="28"/>
        <v/>
      </c>
      <c r="L639" s="3">
        <f ca="1">IF(J638="买",E639/E638-1,0)-IF(K639=1,计算结果!B$17,0)</f>
        <v>1.5882687709518395E-2</v>
      </c>
      <c r="M639" s="2">
        <f t="shared" ca="1" si="29"/>
        <v>4.793295030930584</v>
      </c>
      <c r="N639" s="3">
        <f ca="1">1-M639/MAX(M$2:M639)</f>
        <v>0</v>
      </c>
    </row>
    <row r="640" spans="1:14" x14ac:dyDescent="0.15">
      <c r="A640" s="1">
        <v>39317</v>
      </c>
      <c r="B640">
        <v>5075.51</v>
      </c>
      <c r="C640">
        <v>5154.8500000000004</v>
      </c>
      <c r="D640">
        <v>5028.12</v>
      </c>
      <c r="E640" s="2">
        <v>5135.93</v>
      </c>
      <c r="F640" s="19">
        <v>130873212928</v>
      </c>
      <c r="G640" s="3">
        <f t="shared" si="27"/>
        <v>1.6675607568952255E-2</v>
      </c>
      <c r="H640" s="3">
        <f>1-E640/MAX(E$2:E640)</f>
        <v>0</v>
      </c>
      <c r="I640" s="3">
        <f ca="1">IFERROR(E640/AVERAGE(OFFSET(E640,0,0,-计算结果!B$18,1))-1,E640/AVERAGE(OFFSET(E640,0,0,-ROW(),1))-1)</f>
        <v>8.6381861236939361E-2</v>
      </c>
      <c r="J640" s="4" t="str">
        <f ca="1">IF(OR(AND(I640&lt;计算结果!B$19,I640&gt;计算结果!B$20),I640&lt;计算结果!B$21),"买","卖")</f>
        <v>买</v>
      </c>
      <c r="K640" s="4" t="str">
        <f t="shared" ca="1" si="28"/>
        <v/>
      </c>
      <c r="L640" s="3">
        <f ca="1">IF(J639="买",E640/E639-1,0)-IF(K640=1,计算结果!B$17,0)</f>
        <v>1.6675607568952255E-2</v>
      </c>
      <c r="M640" s="2">
        <f t="shared" ca="1" si="29"/>
        <v>4.873226137828591</v>
      </c>
      <c r="N640" s="3">
        <f ca="1">1-M640/MAX(M$2:M640)</f>
        <v>0</v>
      </c>
    </row>
    <row r="641" spans="1:14" x14ac:dyDescent="0.15">
      <c r="A641" s="1">
        <v>39318</v>
      </c>
      <c r="B641">
        <v>5161.1499999999996</v>
      </c>
      <c r="C641">
        <v>5231.1499999999996</v>
      </c>
      <c r="D641">
        <v>5158.03</v>
      </c>
      <c r="E641" s="2">
        <v>5217.58</v>
      </c>
      <c r="F641" s="19">
        <v>134546096128</v>
      </c>
      <c r="G641" s="3">
        <f t="shared" si="27"/>
        <v>1.5897802345436807E-2</v>
      </c>
      <c r="H641" s="3">
        <f>1-E641/MAX(E$2:E641)</f>
        <v>0</v>
      </c>
      <c r="I641" s="3">
        <f ca="1">IFERROR(E641/AVERAGE(OFFSET(E641,0,0,-计算结果!B$18,1))-1,E641/AVERAGE(OFFSET(E641,0,0,-ROW(),1))-1)</f>
        <v>9.3921343002417501E-2</v>
      </c>
      <c r="J641" s="4" t="str">
        <f ca="1">IF(OR(AND(I641&lt;计算结果!B$19,I641&gt;计算结果!B$20),I641&lt;计算结果!B$21),"买","卖")</f>
        <v>买</v>
      </c>
      <c r="K641" s="4" t="str">
        <f t="shared" ca="1" si="28"/>
        <v/>
      </c>
      <c r="L641" s="3">
        <f ca="1">IF(J640="买",E641/E640-1,0)-IF(K641=1,计算结果!B$17,0)</f>
        <v>1.5897802345436807E-2</v>
      </c>
      <c r="M641" s="2">
        <f t="shared" ca="1" si="29"/>
        <v>4.9506997237524066</v>
      </c>
      <c r="N641" s="3">
        <f ca="1">1-M641/MAX(M$2:M641)</f>
        <v>0</v>
      </c>
    </row>
    <row r="642" spans="1:14" x14ac:dyDescent="0.15">
      <c r="A642" s="1">
        <v>39321</v>
      </c>
      <c r="B642">
        <v>5250.62</v>
      </c>
      <c r="C642">
        <v>5296.57</v>
      </c>
      <c r="D642">
        <v>5191.28</v>
      </c>
      <c r="E642" s="2">
        <v>5243.15</v>
      </c>
      <c r="F642" s="19">
        <v>149375483904</v>
      </c>
      <c r="G642" s="3">
        <f t="shared" si="27"/>
        <v>4.9007394232574164E-3</v>
      </c>
      <c r="H642" s="3">
        <f>1-E642/MAX(E$2:E642)</f>
        <v>0</v>
      </c>
      <c r="I642" s="3">
        <f ca="1">IFERROR(E642/AVERAGE(OFFSET(E642,0,0,-计算结果!B$18,1))-1,E642/AVERAGE(OFFSET(E642,0,0,-ROW(),1))-1)</f>
        <v>8.7218025364238505E-2</v>
      </c>
      <c r="J642" s="4" t="str">
        <f ca="1">IF(OR(AND(I642&lt;计算结果!B$19,I642&gt;计算结果!B$20),I642&lt;计算结果!B$21),"买","卖")</f>
        <v>买</v>
      </c>
      <c r="K642" s="4" t="str">
        <f t="shared" ca="1" si="28"/>
        <v/>
      </c>
      <c r="L642" s="3">
        <f ca="1">IF(J641="买",E642/E641-1,0)-IF(K642=1,计算结果!B$17,0)</f>
        <v>4.9007394232574164E-3</v>
      </c>
      <c r="M642" s="2">
        <f t="shared" ca="1" si="29"/>
        <v>4.9749618130613094</v>
      </c>
      <c r="N642" s="3">
        <f ca="1">1-M642/MAX(M$2:M642)</f>
        <v>0</v>
      </c>
    </row>
    <row r="643" spans="1:14" x14ac:dyDescent="0.15">
      <c r="A643" s="1">
        <v>39322</v>
      </c>
      <c r="B643">
        <v>5220.6400000000003</v>
      </c>
      <c r="C643">
        <v>5270.3</v>
      </c>
      <c r="D643">
        <v>5136.6099999999997</v>
      </c>
      <c r="E643" s="2">
        <v>5251.77</v>
      </c>
      <c r="F643" s="19">
        <v>140419661824</v>
      </c>
      <c r="G643" s="3">
        <f t="shared" ref="G643:G706" si="30">E643/E642-1</f>
        <v>1.6440498555259087E-3</v>
      </c>
      <c r="H643" s="3">
        <f>1-E643/MAX(E$2:E643)</f>
        <v>0</v>
      </c>
      <c r="I643" s="3">
        <f ca="1">IFERROR(E643/AVERAGE(OFFSET(E643,0,0,-计算结果!B$18,1))-1,E643/AVERAGE(OFFSET(E643,0,0,-ROW(),1))-1)</f>
        <v>7.8868986818952491E-2</v>
      </c>
      <c r="J643" s="4" t="str">
        <f ca="1">IF(OR(AND(I643&lt;计算结果!B$19,I643&gt;计算结果!B$20),I643&lt;计算结果!B$21),"买","卖")</f>
        <v>买</v>
      </c>
      <c r="K643" s="4" t="str">
        <f t="shared" ca="1" si="28"/>
        <v/>
      </c>
      <c r="L643" s="3">
        <f ca="1">IF(J642="买",E643/E642-1,0)-IF(K643=1,计算结果!B$17,0)</f>
        <v>1.6440498555259087E-3</v>
      </c>
      <c r="M643" s="2">
        <f t="shared" ca="1" si="29"/>
        <v>4.9831408983113201</v>
      </c>
      <c r="N643" s="3">
        <f ca="1">1-M643/MAX(M$2:M643)</f>
        <v>0</v>
      </c>
    </row>
    <row r="644" spans="1:14" x14ac:dyDescent="0.15">
      <c r="A644" s="1">
        <v>39323</v>
      </c>
      <c r="B644">
        <v>5215.6499999999996</v>
      </c>
      <c r="C644">
        <v>5283.33</v>
      </c>
      <c r="D644">
        <v>5138.34</v>
      </c>
      <c r="E644" s="2">
        <v>5171.82</v>
      </c>
      <c r="F644" s="19">
        <v>138983555072</v>
      </c>
      <c r="G644" s="3">
        <f t="shared" si="30"/>
        <v>-1.5223438954866775E-2</v>
      </c>
      <c r="H644" s="3">
        <f>1-E644/MAX(E$2:E644)</f>
        <v>1.5223438954866775E-2</v>
      </c>
      <c r="I644" s="3">
        <f ca="1">IFERROR(E644/AVERAGE(OFFSET(E644,0,0,-计算结果!B$18,1))-1,E644/AVERAGE(OFFSET(E644,0,0,-ROW(),1))-1)</f>
        <v>5.5536897341903479E-2</v>
      </c>
      <c r="J644" s="4" t="str">
        <f ca="1">IF(OR(AND(I644&lt;计算结果!B$19,I644&gt;计算结果!B$20),I644&lt;计算结果!B$21),"买","卖")</f>
        <v>买</v>
      </c>
      <c r="K644" s="4" t="str">
        <f t="shared" ref="K644:K707" ca="1" si="31">IF(J643&lt;&gt;J644,1,"")</f>
        <v/>
      </c>
      <c r="L644" s="3">
        <f ca="1">IF(J643="买",E644/E643-1,0)-IF(K644=1,计算结果!B$17,0)</f>
        <v>-1.5223438954866775E-2</v>
      </c>
      <c r="M644" s="2">
        <f t="shared" ref="M644:M707" ca="1" si="32">IFERROR(M643*(1+L644),M643)</f>
        <v>4.907280357042378</v>
      </c>
      <c r="N644" s="3">
        <f ca="1">1-M644/MAX(M$2:M644)</f>
        <v>1.5223438954866775E-2</v>
      </c>
    </row>
    <row r="645" spans="1:14" x14ac:dyDescent="0.15">
      <c r="A645" s="1">
        <v>39324</v>
      </c>
      <c r="B645">
        <v>5193.7299999999996</v>
      </c>
      <c r="C645">
        <v>5247.57</v>
      </c>
      <c r="D645">
        <v>5176</v>
      </c>
      <c r="E645" s="2">
        <v>5241.2299999999996</v>
      </c>
      <c r="F645" s="19">
        <v>123820179456</v>
      </c>
      <c r="G645" s="3">
        <f t="shared" si="30"/>
        <v>1.3420807375353228E-2</v>
      </c>
      <c r="H645" s="3">
        <f>1-E645/MAX(E$2:E645)</f>
        <v>2.0069424213171594E-3</v>
      </c>
      <c r="I645" s="3">
        <f ca="1">IFERROR(E645/AVERAGE(OFFSET(E645,0,0,-计算结果!B$18,1))-1,E645/AVERAGE(OFFSET(E645,0,0,-ROW(),1))-1)</f>
        <v>6.3226267426783611E-2</v>
      </c>
      <c r="J645" s="4" t="str">
        <f ca="1">IF(OR(AND(I645&lt;计算结果!B$19,I645&gt;计算结果!B$20),I645&lt;计算结果!B$21),"买","卖")</f>
        <v>买</v>
      </c>
      <c r="K645" s="4" t="str">
        <f t="shared" ca="1" si="31"/>
        <v/>
      </c>
      <c r="L645" s="3">
        <f ca="1">IF(J644="买",E645/E644-1,0)-IF(K645=1,计算结果!B$17,0)</f>
        <v>1.3420807375353228E-2</v>
      </c>
      <c r="M645" s="2">
        <f t="shared" ca="1" si="32"/>
        <v>4.9731400214510986</v>
      </c>
      <c r="N645" s="3">
        <f ca="1">1-M645/MAX(M$2:M645)</f>
        <v>2.0069424213171594E-3</v>
      </c>
    </row>
    <row r="646" spans="1:14" x14ac:dyDescent="0.15">
      <c r="A646" s="1">
        <v>39325</v>
      </c>
      <c r="B646">
        <v>5255.09</v>
      </c>
      <c r="C646">
        <v>5307.42</v>
      </c>
      <c r="D646">
        <v>5219.99</v>
      </c>
      <c r="E646" s="2">
        <v>5296.81</v>
      </c>
      <c r="F646" s="19">
        <v>122862403584</v>
      </c>
      <c r="G646" s="3">
        <f t="shared" si="30"/>
        <v>1.0604381032696786E-2</v>
      </c>
      <c r="H646" s="3">
        <f>1-E646/MAX(E$2:E646)</f>
        <v>0</v>
      </c>
      <c r="I646" s="3">
        <f ca="1">IFERROR(E646/AVERAGE(OFFSET(E646,0,0,-计算结果!B$18,1))-1,E646/AVERAGE(OFFSET(E646,0,0,-ROW(),1))-1)</f>
        <v>6.7615737264794085E-2</v>
      </c>
      <c r="J646" s="4" t="str">
        <f ca="1">IF(OR(AND(I646&lt;计算结果!B$19,I646&gt;计算结果!B$20),I646&lt;计算结果!B$21),"买","卖")</f>
        <v>买</v>
      </c>
      <c r="K646" s="4" t="str">
        <f t="shared" ca="1" si="31"/>
        <v/>
      </c>
      <c r="L646" s="3">
        <f ca="1">IF(J645="买",E646/E645-1,0)-IF(K646=1,计算结果!B$17,0)</f>
        <v>1.0604381032696786E-2</v>
      </c>
      <c r="M646" s="2">
        <f t="shared" ca="1" si="32"/>
        <v>5.0258770931675203</v>
      </c>
      <c r="N646" s="3">
        <f ca="1">1-M646/MAX(M$2:M646)</f>
        <v>0</v>
      </c>
    </row>
    <row r="647" spans="1:14" x14ac:dyDescent="0.15">
      <c r="A647" s="1">
        <v>39328</v>
      </c>
      <c r="B647">
        <v>5335.05</v>
      </c>
      <c r="C647">
        <v>5433.75</v>
      </c>
      <c r="D647">
        <v>5335.05</v>
      </c>
      <c r="E647" s="2">
        <v>5419.17</v>
      </c>
      <c r="F647" s="19">
        <v>149612429312</v>
      </c>
      <c r="G647" s="3">
        <f t="shared" si="30"/>
        <v>2.310069645692403E-2</v>
      </c>
      <c r="H647" s="3">
        <f>1-E647/MAX(E$2:E647)</f>
        <v>0</v>
      </c>
      <c r="I647" s="3">
        <f ca="1">IFERROR(E647/AVERAGE(OFFSET(E647,0,0,-计算结果!B$18,1))-1,E647/AVERAGE(OFFSET(E647,0,0,-ROW(),1))-1)</f>
        <v>8.3168573439716953E-2</v>
      </c>
      <c r="J647" s="4" t="str">
        <f ca="1">IF(OR(AND(I647&lt;计算结果!B$19,I647&gt;计算结果!B$20),I647&lt;计算结果!B$21),"买","卖")</f>
        <v>买</v>
      </c>
      <c r="K647" s="4" t="str">
        <f t="shared" ca="1" si="31"/>
        <v/>
      </c>
      <c r="L647" s="3">
        <f ca="1">IF(J646="买",E647/E646-1,0)-IF(K647=1,计算结果!B$17,0)</f>
        <v>2.310069645692403E-2</v>
      </c>
      <c r="M647" s="2">
        <f t="shared" ca="1" si="32"/>
        <v>5.1419783543265911</v>
      </c>
      <c r="N647" s="3">
        <f ca="1">1-M647/MAX(M$2:M647)</f>
        <v>0</v>
      </c>
    </row>
    <row r="648" spans="1:14" x14ac:dyDescent="0.15">
      <c r="A648" s="1">
        <v>39329</v>
      </c>
      <c r="B648">
        <v>5421.25</v>
      </c>
      <c r="C648">
        <v>5429.21</v>
      </c>
      <c r="D648">
        <v>5333.49</v>
      </c>
      <c r="E648" s="2">
        <v>5360.33</v>
      </c>
      <c r="F648" s="19">
        <v>147686670336</v>
      </c>
      <c r="G648" s="3">
        <f t="shared" si="30"/>
        <v>-1.0857751279254924E-2</v>
      </c>
      <c r="H648" s="3">
        <f>1-E648/MAX(E$2:E648)</f>
        <v>1.0857751279254924E-2</v>
      </c>
      <c r="I648" s="3">
        <f ca="1">IFERROR(E648/AVERAGE(OFFSET(E648,0,0,-计算结果!B$18,1))-1,E648/AVERAGE(OFFSET(E648,0,0,-ROW(),1))-1)</f>
        <v>6.4515862108227351E-2</v>
      </c>
      <c r="J648" s="4" t="str">
        <f ca="1">IF(OR(AND(I648&lt;计算结果!B$19,I648&gt;计算结果!B$20),I648&lt;计算结果!B$21),"买","卖")</f>
        <v>买</v>
      </c>
      <c r="K648" s="4" t="str">
        <f t="shared" ca="1" si="31"/>
        <v/>
      </c>
      <c r="L648" s="3">
        <f ca="1">IF(J647="买",E648/E647-1,0)-IF(K648=1,计算结果!B$17,0)</f>
        <v>-1.0857751279254924E-2</v>
      </c>
      <c r="M648" s="2">
        <f t="shared" ca="1" si="32"/>
        <v>5.0861480322720007</v>
      </c>
      <c r="N648" s="3">
        <f ca="1">1-M648/MAX(M$2:M648)</f>
        <v>1.0857751279254813E-2</v>
      </c>
    </row>
    <row r="649" spans="1:14" x14ac:dyDescent="0.15">
      <c r="A649" s="1">
        <v>39330</v>
      </c>
      <c r="B649">
        <v>5357.55</v>
      </c>
      <c r="C649">
        <v>5389.33</v>
      </c>
      <c r="D649">
        <v>5265.06</v>
      </c>
      <c r="E649" s="2">
        <v>5363.25</v>
      </c>
      <c r="F649" s="19">
        <v>122740695040</v>
      </c>
      <c r="G649" s="3">
        <f t="shared" si="30"/>
        <v>5.4474258114711738E-4</v>
      </c>
      <c r="H649" s="3">
        <f>1-E649/MAX(E$2:E649)</f>
        <v>1.0318923377565237E-2</v>
      </c>
      <c r="I649" s="3">
        <f ca="1">IFERROR(E649/AVERAGE(OFFSET(E649,0,0,-计算结果!B$18,1))-1,E649/AVERAGE(OFFSET(E649,0,0,-ROW(),1))-1)</f>
        <v>5.766755153936054E-2</v>
      </c>
      <c r="J649" s="4" t="str">
        <f ca="1">IF(OR(AND(I649&lt;计算结果!B$19,I649&gt;计算结果!B$20),I649&lt;计算结果!B$21),"买","卖")</f>
        <v>买</v>
      </c>
      <c r="K649" s="4" t="str">
        <f t="shared" ca="1" si="31"/>
        <v/>
      </c>
      <c r="L649" s="3">
        <f ca="1">IF(J648="买",E649/E648-1,0)-IF(K649=1,计算结果!B$17,0)</f>
        <v>5.4474258114711738E-4</v>
      </c>
      <c r="M649" s="2">
        <f t="shared" ca="1" si="32"/>
        <v>5.0889186736791965</v>
      </c>
      <c r="N649" s="3">
        <f ca="1">1-M649/MAX(M$2:M649)</f>
        <v>1.0318923377565126E-2</v>
      </c>
    </row>
    <row r="650" spans="1:14" x14ac:dyDescent="0.15">
      <c r="A650" s="1">
        <v>39331</v>
      </c>
      <c r="B650">
        <v>5389.49</v>
      </c>
      <c r="C650">
        <v>5448.84</v>
      </c>
      <c r="D650">
        <v>5365.5</v>
      </c>
      <c r="E650" s="2">
        <v>5412.04</v>
      </c>
      <c r="F650" s="19">
        <v>128581017600</v>
      </c>
      <c r="G650" s="3">
        <f t="shared" si="30"/>
        <v>9.0970959772525006E-3</v>
      </c>
      <c r="H650" s="3">
        <f>1-E650/MAX(E$2:E650)</f>
        <v>1.315699636660228E-3</v>
      </c>
      <c r="I650" s="3">
        <f ca="1">IFERROR(E650/AVERAGE(OFFSET(E650,0,0,-计算结果!B$18,1))-1,E650/AVERAGE(OFFSET(E650,0,0,-ROW(),1))-1)</f>
        <v>5.9271739750939911E-2</v>
      </c>
      <c r="J650" s="4" t="str">
        <f ca="1">IF(OR(AND(I650&lt;计算结果!B$19,I650&gt;计算结果!B$20),I650&lt;计算结果!B$21),"买","卖")</f>
        <v>买</v>
      </c>
      <c r="K650" s="4" t="str">
        <f t="shared" ca="1" si="31"/>
        <v/>
      </c>
      <c r="L650" s="3">
        <f ca="1">IF(J649="买",E650/E649-1,0)-IF(K650=1,计算结果!B$17,0)</f>
        <v>9.0970959772525006E-3</v>
      </c>
      <c r="M650" s="2">
        <f t="shared" ca="1" si="32"/>
        <v>5.1352130552740887</v>
      </c>
      <c r="N650" s="3">
        <f ca="1">1-M650/MAX(M$2:M650)</f>
        <v>1.315699636660228E-3</v>
      </c>
    </row>
    <row r="651" spans="1:14" x14ac:dyDescent="0.15">
      <c r="A651" s="1">
        <v>39332</v>
      </c>
      <c r="B651">
        <v>5382.91</v>
      </c>
      <c r="C651">
        <v>5402.71</v>
      </c>
      <c r="D651">
        <v>5284.65</v>
      </c>
      <c r="E651" s="2">
        <v>5294.79</v>
      </c>
      <c r="F651" s="19">
        <v>145930436608</v>
      </c>
      <c r="G651" s="3">
        <f t="shared" si="30"/>
        <v>-2.1664658797791558E-2</v>
      </c>
      <c r="H651" s="3">
        <f>1-E651/MAX(E$2:E651)</f>
        <v>2.2951854250743198E-2</v>
      </c>
      <c r="I651" s="3">
        <f ca="1">IFERROR(E651/AVERAGE(OFFSET(E651,0,0,-计算结果!B$18,1))-1,E651/AVERAGE(OFFSET(E651,0,0,-ROW(),1))-1)</f>
        <v>3.0727852937171951E-2</v>
      </c>
      <c r="J651" s="4" t="str">
        <f ca="1">IF(OR(AND(I651&lt;计算结果!B$19,I651&gt;计算结果!B$20),I651&lt;计算结果!B$21),"买","卖")</f>
        <v>买</v>
      </c>
      <c r="K651" s="4" t="str">
        <f t="shared" ca="1" si="31"/>
        <v/>
      </c>
      <c r="L651" s="3">
        <f ca="1">IF(J650="买",E651/E650-1,0)-IF(K651=1,计算结果!B$17,0)</f>
        <v>-2.1664658797791558E-2</v>
      </c>
      <c r="M651" s="2">
        <f t="shared" ca="1" si="32"/>
        <v>5.0239604165776104</v>
      </c>
      <c r="N651" s="3">
        <f ca="1">1-M651/MAX(M$2:M651)</f>
        <v>2.2951854250743309E-2</v>
      </c>
    </row>
    <row r="652" spans="1:14" x14ac:dyDescent="0.15">
      <c r="A652" s="1">
        <v>39335</v>
      </c>
      <c r="B652">
        <v>5226.74</v>
      </c>
      <c r="C652">
        <v>5380.46</v>
      </c>
      <c r="D652">
        <v>5182.1000000000004</v>
      </c>
      <c r="E652" s="2">
        <v>5377.22</v>
      </c>
      <c r="F652" s="19">
        <v>116768980992</v>
      </c>
      <c r="G652" s="3">
        <f t="shared" si="30"/>
        <v>1.5568133958098418E-2</v>
      </c>
      <c r="H652" s="3">
        <f>1-E652/MAX(E$2:E652)</f>
        <v>7.7410378342070985E-3</v>
      </c>
      <c r="I652" s="3">
        <f ca="1">IFERROR(E652/AVERAGE(OFFSET(E652,0,0,-计算结果!B$18,1))-1,E652/AVERAGE(OFFSET(E652,0,0,-ROW(),1))-1)</f>
        <v>4.0266353006724875E-2</v>
      </c>
      <c r="J652" s="4" t="str">
        <f ca="1">IF(OR(AND(I652&lt;计算结果!B$19,I652&gt;计算结果!B$20),I652&lt;计算结果!B$21),"买","卖")</f>
        <v>买</v>
      </c>
      <c r="K652" s="4" t="str">
        <f t="shared" ca="1" si="31"/>
        <v/>
      </c>
      <c r="L652" s="3">
        <f ca="1">IF(J651="买",E652/E651-1,0)-IF(K652=1,计算结果!B$17,0)</f>
        <v>1.5568133958098418E-2</v>
      </c>
      <c r="M652" s="2">
        <f t="shared" ca="1" si="32"/>
        <v>5.1021741053430745</v>
      </c>
      <c r="N652" s="3">
        <f ca="1">1-M652/MAX(M$2:M652)</f>
        <v>7.7410378342072095E-3</v>
      </c>
    </row>
    <row r="653" spans="1:14" x14ac:dyDescent="0.15">
      <c r="A653" s="1">
        <v>39336</v>
      </c>
      <c r="B653">
        <v>5384.56</v>
      </c>
      <c r="C653">
        <v>5414</v>
      </c>
      <c r="D653">
        <v>5104.3500000000004</v>
      </c>
      <c r="E653" s="2">
        <v>5124.09</v>
      </c>
      <c r="F653" s="19">
        <v>127249653760</v>
      </c>
      <c r="G653" s="3">
        <f t="shared" si="30"/>
        <v>-4.7074510620729648E-2</v>
      </c>
      <c r="H653" s="3">
        <f>1-E653/MAX(E$2:E653)</f>
        <v>5.4451142887194881E-2</v>
      </c>
      <c r="I653" s="3">
        <f ca="1">IFERROR(E653/AVERAGE(OFFSET(E653,0,0,-计算结果!B$18,1))-1,E653/AVERAGE(OFFSET(E653,0,0,-ROW(),1))-1)</f>
        <v>-1.2969793438084909E-2</v>
      </c>
      <c r="J653" s="4" t="str">
        <f ca="1">IF(OR(AND(I653&lt;计算结果!B$19,I653&gt;计算结果!B$20),I653&lt;计算结果!B$21),"买","卖")</f>
        <v>卖</v>
      </c>
      <c r="K653" s="4">
        <f t="shared" ca="1" si="31"/>
        <v>1</v>
      </c>
      <c r="L653" s="3">
        <f ca="1">IF(J652="买",E653/E652-1,0)-IF(K653=1,计算结果!B$17,0)</f>
        <v>-4.7074510620729648E-2</v>
      </c>
      <c r="M653" s="2">
        <f t="shared" ca="1" si="32"/>
        <v>4.8619917562322899</v>
      </c>
      <c r="N653" s="3">
        <f ca="1">1-M653/MAX(M$2:M653)</f>
        <v>5.4451142887195103E-2</v>
      </c>
    </row>
    <row r="654" spans="1:14" x14ac:dyDescent="0.15">
      <c r="A654" s="1">
        <v>39337</v>
      </c>
      <c r="B654">
        <v>5102.58</v>
      </c>
      <c r="C654">
        <v>5212.6499999999996</v>
      </c>
      <c r="D654">
        <v>5059.46</v>
      </c>
      <c r="E654" s="2">
        <v>5202.8599999999997</v>
      </c>
      <c r="F654" s="19">
        <v>113773912064</v>
      </c>
      <c r="G654" s="3">
        <f t="shared" si="30"/>
        <v>1.5372485651110601E-2</v>
      </c>
      <c r="H654" s="3">
        <f>1-E654/MAX(E$2:E654)</f>
        <v>3.9915706648804172E-2</v>
      </c>
      <c r="I654" s="3">
        <f ca="1">IFERROR(E654/AVERAGE(OFFSET(E654,0,0,-计算结果!B$18,1))-1,E654/AVERAGE(OFFSET(E654,0,0,-ROW(),1))-1)</f>
        <v>-3.9394026092012258E-3</v>
      </c>
      <c r="J654" s="4" t="str">
        <f ca="1">IF(OR(AND(I654&lt;计算结果!B$19,I654&gt;计算结果!B$20),I654&lt;计算结果!B$21),"买","卖")</f>
        <v>卖</v>
      </c>
      <c r="K654" s="4" t="str">
        <f t="shared" ca="1" si="31"/>
        <v/>
      </c>
      <c r="L654" s="3">
        <f ca="1">IF(J653="买",E654/E653-1,0)-IF(K654=1,计算结果!B$17,0)</f>
        <v>0</v>
      </c>
      <c r="M654" s="2">
        <f t="shared" ca="1" si="32"/>
        <v>4.8619917562322899</v>
      </c>
      <c r="N654" s="3">
        <f ca="1">1-M654/MAX(M$2:M654)</f>
        <v>5.4451142887195103E-2</v>
      </c>
    </row>
    <row r="655" spans="1:14" x14ac:dyDescent="0.15">
      <c r="A655" s="1">
        <v>39338</v>
      </c>
      <c r="B655">
        <v>5230.6499999999996</v>
      </c>
      <c r="C655">
        <v>5351.58</v>
      </c>
      <c r="D655">
        <v>5212.03</v>
      </c>
      <c r="E655" s="2">
        <v>5349.97</v>
      </c>
      <c r="F655" s="19">
        <v>118934716416</v>
      </c>
      <c r="G655" s="3">
        <f t="shared" si="30"/>
        <v>2.8274833456983339E-2</v>
      </c>
      <c r="H655" s="3">
        <f>1-E655/MAX(E$2:E655)</f>
        <v>1.2769483149633554E-2</v>
      </c>
      <c r="I655" s="3">
        <f ca="1">IFERROR(E655/AVERAGE(OFFSET(E655,0,0,-计算结果!B$18,1))-1,E655/AVERAGE(OFFSET(E655,0,0,-ROW(),1))-1)</f>
        <v>1.91884737709902E-2</v>
      </c>
      <c r="J655" s="4" t="str">
        <f ca="1">IF(OR(AND(I655&lt;计算结果!B$19,I655&gt;计算结果!B$20),I655&lt;计算结果!B$21),"买","卖")</f>
        <v>买</v>
      </c>
      <c r="K655" s="4">
        <f t="shared" ca="1" si="31"/>
        <v>1</v>
      </c>
      <c r="L655" s="3">
        <f ca="1">IF(J654="买",E655/E654-1,0)-IF(K655=1,计算结果!B$17,0)</f>
        <v>0</v>
      </c>
      <c r="M655" s="2">
        <f t="shared" ca="1" si="32"/>
        <v>4.8619917562322899</v>
      </c>
      <c r="N655" s="3">
        <f ca="1">1-M655/MAX(M$2:M655)</f>
        <v>5.4451142887195103E-2</v>
      </c>
    </row>
    <row r="656" spans="1:14" x14ac:dyDescent="0.15">
      <c r="A656" s="1">
        <v>39339</v>
      </c>
      <c r="B656">
        <v>5362.46</v>
      </c>
      <c r="C656">
        <v>5405.85</v>
      </c>
      <c r="D656">
        <v>5274.22</v>
      </c>
      <c r="E656" s="2">
        <v>5397.28</v>
      </c>
      <c r="F656" s="19">
        <v>118739156992</v>
      </c>
      <c r="G656" s="3">
        <f t="shared" si="30"/>
        <v>8.8430402413470777E-3</v>
      </c>
      <c r="H656" s="3">
        <f>1-E656/MAX(E$2:E656)</f>
        <v>4.0393639616399524E-3</v>
      </c>
      <c r="I656" s="3">
        <f ca="1">IFERROR(E656/AVERAGE(OFFSET(E656,0,0,-计算结果!B$18,1))-1,E656/AVERAGE(OFFSET(E656,0,0,-ROW(),1))-1)</f>
        <v>2.3601694977756882E-2</v>
      </c>
      <c r="J656" s="4" t="str">
        <f ca="1">IF(OR(AND(I656&lt;计算结果!B$19,I656&gt;计算结果!B$20),I656&lt;计算结果!B$21),"买","卖")</f>
        <v>买</v>
      </c>
      <c r="K656" s="4" t="str">
        <f t="shared" ca="1" si="31"/>
        <v/>
      </c>
      <c r="L656" s="3">
        <f ca="1">IF(J655="买",E656/E655-1,0)-IF(K656=1,计算结果!B$17,0)</f>
        <v>8.8430402413470777E-3</v>
      </c>
      <c r="M656" s="2">
        <f t="shared" ca="1" si="32"/>
        <v>4.9049865449857499</v>
      </c>
      <c r="N656" s="3">
        <f ca="1">1-M656/MAX(M$2:M656)</f>
        <v>4.6089616293586766E-2</v>
      </c>
    </row>
    <row r="657" spans="1:14" x14ac:dyDescent="0.15">
      <c r="A657" s="1">
        <v>39342</v>
      </c>
      <c r="B657">
        <v>5389.5</v>
      </c>
      <c r="C657">
        <v>5504.77</v>
      </c>
      <c r="D657">
        <v>5387.68</v>
      </c>
      <c r="E657" s="2">
        <v>5498.91</v>
      </c>
      <c r="F657" s="19">
        <v>131402293248</v>
      </c>
      <c r="G657" s="3">
        <f t="shared" si="30"/>
        <v>1.8829855038093202E-2</v>
      </c>
      <c r="H657" s="3">
        <f>1-E657/MAX(E$2:E657)</f>
        <v>0</v>
      </c>
      <c r="I657" s="3">
        <f ca="1">IFERROR(E657/AVERAGE(OFFSET(E657,0,0,-计算结果!B$18,1))-1,E657/AVERAGE(OFFSET(E657,0,0,-ROW(),1))-1)</f>
        <v>3.7984987132726911E-2</v>
      </c>
      <c r="J657" s="4" t="str">
        <f ca="1">IF(OR(AND(I657&lt;计算结果!B$19,I657&gt;计算结果!B$20),I657&lt;计算结果!B$21),"买","卖")</f>
        <v>买</v>
      </c>
      <c r="K657" s="4" t="str">
        <f t="shared" ca="1" si="31"/>
        <v/>
      </c>
      <c r="L657" s="3">
        <f ca="1">IF(J656="买",E657/E656-1,0)-IF(K657=1,计算结果!B$17,0)</f>
        <v>1.8829855038093202E-2</v>
      </c>
      <c r="M657" s="2">
        <f t="shared" ca="1" si="32"/>
        <v>4.9973467305916293</v>
      </c>
      <c r="N657" s="3">
        <f ca="1">1-M657/MAX(M$2:M657)</f>
        <v>2.8127622049063161E-2</v>
      </c>
    </row>
    <row r="658" spans="1:14" x14ac:dyDescent="0.15">
      <c r="A658" s="1">
        <v>39343</v>
      </c>
      <c r="B658">
        <v>5524.1</v>
      </c>
      <c r="C658">
        <v>5533.53</v>
      </c>
      <c r="D658">
        <v>5405.18</v>
      </c>
      <c r="E658" s="2">
        <v>5476.84</v>
      </c>
      <c r="F658" s="19">
        <v>140263030784</v>
      </c>
      <c r="G658" s="3">
        <f t="shared" si="30"/>
        <v>-4.0135226799492552E-3</v>
      </c>
      <c r="H658" s="3">
        <f>1-E658/MAX(E$2:E658)</f>
        <v>4.0135226799492552E-3</v>
      </c>
      <c r="I658" s="3">
        <f ca="1">IFERROR(E658/AVERAGE(OFFSET(E658,0,0,-计算结果!B$18,1))-1,E658/AVERAGE(OFFSET(E658,0,0,-ROW(),1))-1)</f>
        <v>3.0136225927283933E-2</v>
      </c>
      <c r="J658" s="4" t="str">
        <f ca="1">IF(OR(AND(I658&lt;计算结果!B$19,I658&gt;计算结果!B$20),I658&lt;计算结果!B$21),"买","卖")</f>
        <v>买</v>
      </c>
      <c r="K658" s="4" t="str">
        <f t="shared" ca="1" si="31"/>
        <v/>
      </c>
      <c r="L658" s="3">
        <f ca="1">IF(J657="买",E658/E657-1,0)-IF(K658=1,计算结果!B$17,0)</f>
        <v>-4.0135226799492552E-3</v>
      </c>
      <c r="M658" s="2">
        <f t="shared" ca="1" si="32"/>
        <v>4.9772897661488296</v>
      </c>
      <c r="N658" s="3">
        <f ca="1">1-M658/MAX(M$2:M658)</f>
        <v>3.2028253879985424E-2</v>
      </c>
    </row>
    <row r="659" spans="1:14" x14ac:dyDescent="0.15">
      <c r="A659" s="1">
        <v>39344</v>
      </c>
      <c r="B659">
        <v>5487.38</v>
      </c>
      <c r="C659">
        <v>5498.59</v>
      </c>
      <c r="D659">
        <v>5385.42</v>
      </c>
      <c r="E659" s="2">
        <v>5419.27</v>
      </c>
      <c r="F659" s="19">
        <v>110132781056</v>
      </c>
      <c r="G659" s="3">
        <f t="shared" si="30"/>
        <v>-1.051153584913922E-2</v>
      </c>
      <c r="H659" s="3">
        <f>1-E659/MAX(E$2:E659)</f>
        <v>1.4482870241556811E-2</v>
      </c>
      <c r="I659" s="3">
        <f ca="1">IFERROR(E659/AVERAGE(OFFSET(E659,0,0,-计算结果!B$18,1))-1,E659/AVERAGE(OFFSET(E659,0,0,-ROW(),1))-1)</f>
        <v>1.7164194667823374E-2</v>
      </c>
      <c r="J659" s="4" t="str">
        <f ca="1">IF(OR(AND(I659&lt;计算结果!B$19,I659&gt;计算结果!B$20),I659&lt;计算结果!B$21),"买","卖")</f>
        <v>买</v>
      </c>
      <c r="K659" s="4" t="str">
        <f t="shared" ca="1" si="31"/>
        <v/>
      </c>
      <c r="L659" s="3">
        <f ca="1">IF(J658="买",E659/E658-1,0)-IF(K659=1,计算结果!B$17,0)</f>
        <v>-1.051153584913922E-2</v>
      </c>
      <c r="M659" s="2">
        <f t="shared" ca="1" si="32"/>
        <v>4.9249708063404025</v>
      </c>
      <c r="N659" s="3">
        <f ca="1">1-M659/MAX(M$2:M659)</f>
        <v>4.2203123590279779E-2</v>
      </c>
    </row>
    <row r="660" spans="1:14" x14ac:dyDescent="0.15">
      <c r="A660" s="1">
        <v>39345</v>
      </c>
      <c r="B660">
        <v>5436.64</v>
      </c>
      <c r="C660">
        <v>5501.4</v>
      </c>
      <c r="D660">
        <v>5430.31</v>
      </c>
      <c r="E660" s="2">
        <v>5494.92</v>
      </c>
      <c r="F660" s="19">
        <v>113725792256</v>
      </c>
      <c r="G660" s="3">
        <f t="shared" si="30"/>
        <v>1.3959444722259517E-2</v>
      </c>
      <c r="H660" s="3">
        <f>1-E660/MAX(E$2:E660)</f>
        <v>7.2559834585395055E-4</v>
      </c>
      <c r="I660" s="3">
        <f ca="1">IFERROR(E660/AVERAGE(OFFSET(E660,0,0,-计算结果!B$18,1))-1,E660/AVERAGE(OFFSET(E660,0,0,-ROW(),1))-1)</f>
        <v>2.8662676411041144E-2</v>
      </c>
      <c r="J660" s="4" t="str">
        <f ca="1">IF(OR(AND(I660&lt;计算结果!B$19,I660&gt;计算结果!B$20),I660&lt;计算结果!B$21),"买","卖")</f>
        <v>买</v>
      </c>
      <c r="K660" s="4" t="str">
        <f t="shared" ca="1" si="31"/>
        <v/>
      </c>
      <c r="L660" s="3">
        <f ca="1">IF(J659="买",E660/E659-1,0)-IF(K660=1,计算结果!B$17,0)</f>
        <v>1.3959444722259517E-2</v>
      </c>
      <c r="M660" s="2">
        <f t="shared" ca="1" si="32"/>
        <v>4.9937206640702536</v>
      </c>
      <c r="N660" s="3">
        <f ca="1">1-M660/MAX(M$2:M660)</f>
        <v>2.8832811038885353E-2</v>
      </c>
    </row>
    <row r="661" spans="1:14" x14ac:dyDescent="0.15">
      <c r="A661" s="1">
        <v>39346</v>
      </c>
      <c r="B661">
        <v>5508.5</v>
      </c>
      <c r="C661">
        <v>5516.11</v>
      </c>
      <c r="D661">
        <v>5357.5</v>
      </c>
      <c r="E661" s="2">
        <v>5468.1</v>
      </c>
      <c r="F661" s="19">
        <v>121125871616</v>
      </c>
      <c r="G661" s="3">
        <f t="shared" si="30"/>
        <v>-4.880871787032337E-3</v>
      </c>
      <c r="H661" s="3">
        <f>1-E661/MAX(E$2:E661)</f>
        <v>5.6029285803912421E-3</v>
      </c>
      <c r="I661" s="3">
        <f ca="1">IFERROR(E661/AVERAGE(OFFSET(E661,0,0,-计算结果!B$18,1))-1,E661/AVERAGE(OFFSET(E661,0,0,-ROW(),1))-1)</f>
        <v>2.1344022812338714E-2</v>
      </c>
      <c r="J661" s="4" t="str">
        <f ca="1">IF(OR(AND(I661&lt;计算结果!B$19,I661&gt;计算结果!B$20),I661&lt;计算结果!B$21),"买","卖")</f>
        <v>买</v>
      </c>
      <c r="K661" s="4" t="str">
        <f t="shared" ca="1" si="31"/>
        <v/>
      </c>
      <c r="L661" s="3">
        <f ca="1">IF(J660="买",E661/E660-1,0)-IF(K661=1,计算结果!B$17,0)</f>
        <v>-4.880871787032337E-3</v>
      </c>
      <c r="M661" s="2">
        <f t="shared" ca="1" si="32"/>
        <v>4.9693469537686727</v>
      </c>
      <c r="N661" s="3">
        <f ca="1">1-M661/MAX(M$2:M661)</f>
        <v>3.3572953571977204E-2</v>
      </c>
    </row>
    <row r="662" spans="1:14" x14ac:dyDescent="0.15">
      <c r="A662" s="1">
        <v>39349</v>
      </c>
      <c r="B662">
        <v>5481.38</v>
      </c>
      <c r="C662">
        <v>5541.13</v>
      </c>
      <c r="D662">
        <v>5400.68</v>
      </c>
      <c r="E662" s="2">
        <v>5513.9</v>
      </c>
      <c r="F662" s="19">
        <v>116678459392</v>
      </c>
      <c r="G662" s="3">
        <f t="shared" si="30"/>
        <v>8.3758526727746307E-3</v>
      </c>
      <c r="H662" s="3">
        <f>1-E662/MAX(E$2:E662)</f>
        <v>0</v>
      </c>
      <c r="I662" s="3">
        <f ca="1">IFERROR(E662/AVERAGE(OFFSET(E662,0,0,-计算结果!B$18,1))-1,E662/AVERAGE(OFFSET(E662,0,0,-ROW(),1))-1)</f>
        <v>2.6255757102243926E-2</v>
      </c>
      <c r="J662" s="4" t="str">
        <f ca="1">IF(OR(AND(I662&lt;计算结果!B$19,I662&gt;计算结果!B$20),I662&lt;计算结果!B$21),"买","卖")</f>
        <v>买</v>
      </c>
      <c r="K662" s="4" t="str">
        <f t="shared" ca="1" si="31"/>
        <v/>
      </c>
      <c r="L662" s="3">
        <f ca="1">IF(J661="买",E662/E661-1,0)-IF(K662=1,计算结果!B$17,0)</f>
        <v>8.3758526727746307E-3</v>
      </c>
      <c r="M662" s="2">
        <f t="shared" ca="1" si="32"/>
        <v>5.0109694717333406</v>
      </c>
      <c r="N662" s="3">
        <f ca="1">1-M662/MAX(M$2:M662)</f>
        <v>2.5478303012111292E-2</v>
      </c>
    </row>
    <row r="663" spans="1:14" x14ac:dyDescent="0.15">
      <c r="A663" s="1">
        <v>39350</v>
      </c>
      <c r="B663">
        <v>5524.02</v>
      </c>
      <c r="C663">
        <v>5540.87</v>
      </c>
      <c r="D663">
        <v>5423.52</v>
      </c>
      <c r="E663" s="2">
        <v>5454.62</v>
      </c>
      <c r="F663" s="19">
        <v>95494832128</v>
      </c>
      <c r="G663" s="3">
        <f t="shared" si="30"/>
        <v>-1.0751011081085893E-2</v>
      </c>
      <c r="H663" s="3">
        <f>1-E663/MAX(E$2:E663)</f>
        <v>1.0751011081085893E-2</v>
      </c>
      <c r="I663" s="3">
        <f ca="1">IFERROR(E663/AVERAGE(OFFSET(E663,0,0,-计算结果!B$18,1))-1,E663/AVERAGE(OFFSET(E663,0,0,-ROW(),1))-1)</f>
        <v>1.2987342605373708E-2</v>
      </c>
      <c r="J663" s="4" t="str">
        <f ca="1">IF(OR(AND(I663&lt;计算结果!B$19,I663&gt;计算结果!B$20),I663&lt;计算结果!B$21),"买","卖")</f>
        <v>买</v>
      </c>
      <c r="K663" s="4" t="str">
        <f t="shared" ca="1" si="31"/>
        <v/>
      </c>
      <c r="L663" s="3">
        <f ca="1">IF(J662="买",E663/E662-1,0)-IF(K663=1,计算结果!B$17,0)</f>
        <v>-1.0751011081085893E-2</v>
      </c>
      <c r="M663" s="2">
        <f t="shared" ca="1" si="32"/>
        <v>4.9570964834157527</v>
      </c>
      <c r="N663" s="3">
        <f ca="1">1-M663/MAX(M$2:M663)</f>
        <v>3.5955396575186649E-2</v>
      </c>
    </row>
    <row r="664" spans="1:14" x14ac:dyDescent="0.15">
      <c r="A664" s="1">
        <v>39351</v>
      </c>
      <c r="B664">
        <v>5433.63</v>
      </c>
      <c r="C664">
        <v>5489.86</v>
      </c>
      <c r="D664">
        <v>5338.31</v>
      </c>
      <c r="E664" s="2">
        <v>5361.02</v>
      </c>
      <c r="F664" s="19">
        <v>84077772800</v>
      </c>
      <c r="G664" s="3">
        <f t="shared" si="30"/>
        <v>-1.715976548320497E-2</v>
      </c>
      <c r="H664" s="3">
        <f>1-E664/MAX(E$2:E664)</f>
        <v>2.7726291735432174E-2</v>
      </c>
      <c r="I664" s="3">
        <f ca="1">IFERROR(E664/AVERAGE(OFFSET(E664,0,0,-计算结果!B$18,1))-1,E664/AVERAGE(OFFSET(E664,0,0,-ROW(),1))-1)</f>
        <v>-5.0544094985203181E-3</v>
      </c>
      <c r="J664" s="4" t="str">
        <f ca="1">IF(OR(AND(I664&lt;计算结果!B$19,I664&gt;计算结果!B$20),I664&lt;计算结果!B$21),"买","卖")</f>
        <v>卖</v>
      </c>
      <c r="K664" s="4">
        <f t="shared" ca="1" si="31"/>
        <v>1</v>
      </c>
      <c r="L664" s="3">
        <f ca="1">IF(J663="买",E664/E663-1,0)-IF(K664=1,计算结果!B$17,0)</f>
        <v>-1.715976548320497E-2</v>
      </c>
      <c r="M664" s="2">
        <f t="shared" ca="1" si="32"/>
        <v>4.8720338702827179</v>
      </c>
      <c r="N664" s="3">
        <f ca="1">1-M664/MAX(M$2:M664)</f>
        <v>5.249817588530592E-2</v>
      </c>
    </row>
    <row r="665" spans="1:14" x14ac:dyDescent="0.15">
      <c r="A665" s="1">
        <v>39352</v>
      </c>
      <c r="B665">
        <v>5364.53</v>
      </c>
      <c r="C665">
        <v>5429.05</v>
      </c>
      <c r="D665">
        <v>5338.04</v>
      </c>
      <c r="E665" s="2">
        <v>5427.66</v>
      </c>
      <c r="F665" s="19">
        <v>71569514496</v>
      </c>
      <c r="G665" s="3">
        <f t="shared" si="30"/>
        <v>1.2430470320946352E-2</v>
      </c>
      <c r="H665" s="3">
        <f>1-E665/MAX(E$2:E665)</f>
        <v>1.5640472261013061E-2</v>
      </c>
      <c r="I665" s="3">
        <f ca="1">IFERROR(E665/AVERAGE(OFFSET(E665,0,0,-计算结果!B$18,1))-1,E665/AVERAGE(OFFSET(E665,0,0,-ROW(),1))-1)</f>
        <v>7.2250636024366877E-3</v>
      </c>
      <c r="J665" s="4" t="str">
        <f ca="1">IF(OR(AND(I665&lt;计算结果!B$19,I665&gt;计算结果!B$20),I665&lt;计算结果!B$21),"买","卖")</f>
        <v>买</v>
      </c>
      <c r="K665" s="4">
        <f t="shared" ca="1" si="31"/>
        <v>1</v>
      </c>
      <c r="L665" s="3">
        <f ca="1">IF(J664="买",E665/E664-1,0)-IF(K665=1,计算结果!B$17,0)</f>
        <v>0</v>
      </c>
      <c r="M665" s="2">
        <f t="shared" ca="1" si="32"/>
        <v>4.8720338702827179</v>
      </c>
      <c r="N665" s="3">
        <f ca="1">1-M665/MAX(M$2:M665)</f>
        <v>5.249817588530592E-2</v>
      </c>
    </row>
    <row r="666" spans="1:14" x14ac:dyDescent="0.15">
      <c r="A666" s="1">
        <v>39353</v>
      </c>
      <c r="B666">
        <v>5479.85</v>
      </c>
      <c r="C666">
        <v>5590.85</v>
      </c>
      <c r="D666">
        <v>5479.85</v>
      </c>
      <c r="E666" s="2">
        <v>5580.81</v>
      </c>
      <c r="F666" s="19">
        <v>104224268288</v>
      </c>
      <c r="G666" s="3">
        <f t="shared" si="30"/>
        <v>2.8216579520456531E-2</v>
      </c>
      <c r="H666" s="3">
        <f>1-E666/MAX(E$2:E666)</f>
        <v>0</v>
      </c>
      <c r="I666" s="3">
        <f ca="1">IFERROR(E666/AVERAGE(OFFSET(E666,0,0,-计算结果!B$18,1))-1,E666/AVERAGE(OFFSET(E666,0,0,-ROW(),1))-1)</f>
        <v>3.3296765861719368E-2</v>
      </c>
      <c r="J666" s="4" t="str">
        <f ca="1">IF(OR(AND(I666&lt;计算结果!B$19,I666&gt;计算结果!B$20),I666&lt;计算结果!B$21),"买","卖")</f>
        <v>买</v>
      </c>
      <c r="K666" s="4" t="str">
        <f t="shared" ca="1" si="31"/>
        <v/>
      </c>
      <c r="L666" s="3">
        <f ca="1">IF(J665="买",E666/E665-1,0)-IF(K666=1,计算结果!B$17,0)</f>
        <v>2.8216579520456531E-2</v>
      </c>
      <c r="M666" s="2">
        <f t="shared" ca="1" si="32"/>
        <v>5.0095060014099078</v>
      </c>
      <c r="N666" s="3">
        <f ca="1">1-M666/MAX(M$2:M666)</f>
        <v>2.5762915319396007E-2</v>
      </c>
    </row>
    <row r="667" spans="1:14" x14ac:dyDescent="0.15">
      <c r="A667" s="1">
        <v>39363</v>
      </c>
      <c r="B667">
        <v>5703.28</v>
      </c>
      <c r="C667">
        <v>5715.91</v>
      </c>
      <c r="D667">
        <v>5617.1</v>
      </c>
      <c r="E667" s="2">
        <v>5653.14</v>
      </c>
      <c r="F667" s="19">
        <v>128709140480</v>
      </c>
      <c r="G667" s="3">
        <f t="shared" si="30"/>
        <v>1.2960484230783775E-2</v>
      </c>
      <c r="H667" s="3">
        <f>1-E667/MAX(E$2:E667)</f>
        <v>0</v>
      </c>
      <c r="I667" s="3">
        <f ca="1">IFERROR(E667/AVERAGE(OFFSET(E667,0,0,-计算结果!B$18,1))-1,E667/AVERAGE(OFFSET(E667,0,0,-ROW(),1))-1)</f>
        <v>4.3576982433340516E-2</v>
      </c>
      <c r="J667" s="4" t="str">
        <f ca="1">IF(OR(AND(I667&lt;计算结果!B$19,I667&gt;计算结果!B$20),I667&lt;计算结果!B$21),"买","卖")</f>
        <v>买</v>
      </c>
      <c r="K667" s="4" t="str">
        <f t="shared" ca="1" si="31"/>
        <v/>
      </c>
      <c r="L667" s="3">
        <f ca="1">IF(J666="买",E667/E666-1,0)-IF(K667=1,计算结果!B$17,0)</f>
        <v>1.2960484230783775E-2</v>
      </c>
      <c r="M667" s="2">
        <f t="shared" ca="1" si="32"/>
        <v>5.0744316249451975</v>
      </c>
      <c r="N667" s="3">
        <f ca="1">1-M667/MAX(M$2:M667)</f>
        <v>1.3136330946348362E-2</v>
      </c>
    </row>
    <row r="668" spans="1:14" x14ac:dyDescent="0.15">
      <c r="A668" s="1">
        <v>39364</v>
      </c>
      <c r="B668">
        <v>5638.63</v>
      </c>
      <c r="C668">
        <v>5682.97</v>
      </c>
      <c r="D668">
        <v>5582.77</v>
      </c>
      <c r="E668" s="2">
        <v>5675.93</v>
      </c>
      <c r="F668" s="19">
        <v>107594055680</v>
      </c>
      <c r="G668" s="3">
        <f t="shared" si="30"/>
        <v>4.0313878658586599E-3</v>
      </c>
      <c r="H668" s="3">
        <f>1-E668/MAX(E$2:E668)</f>
        <v>0</v>
      </c>
      <c r="I668" s="3">
        <f ca="1">IFERROR(E668/AVERAGE(OFFSET(E668,0,0,-计算结果!B$18,1))-1,E668/AVERAGE(OFFSET(E668,0,0,-ROW(),1))-1)</f>
        <v>4.4956021361272303E-2</v>
      </c>
      <c r="J668" s="4" t="str">
        <f ca="1">IF(OR(AND(I668&lt;计算结果!B$19,I668&gt;计算结果!B$20),I668&lt;计算结果!B$21),"买","卖")</f>
        <v>买</v>
      </c>
      <c r="K668" s="4" t="str">
        <f t="shared" ca="1" si="31"/>
        <v/>
      </c>
      <c r="L668" s="3">
        <f ca="1">IF(J667="买",E668/E667-1,0)-IF(K668=1,计算结果!B$17,0)</f>
        <v>4.0313878658586599E-3</v>
      </c>
      <c r="M668" s="2">
        <f t="shared" ca="1" si="32"/>
        <v>5.0948886270241314</v>
      </c>
      <c r="N668" s="3">
        <f ca="1">1-M668/MAX(M$2:M668)</f>
        <v>9.1579007256685774E-3</v>
      </c>
    </row>
    <row r="669" spans="1:14" x14ac:dyDescent="0.15">
      <c r="A669" s="1">
        <v>39365</v>
      </c>
      <c r="B669">
        <v>5694.99</v>
      </c>
      <c r="C669">
        <v>5776.21</v>
      </c>
      <c r="D669">
        <v>5653.79</v>
      </c>
      <c r="E669" s="2">
        <v>5685.76</v>
      </c>
      <c r="F669" s="19">
        <v>128506101760</v>
      </c>
      <c r="G669" s="3">
        <f t="shared" si="30"/>
        <v>1.7318747764683007E-3</v>
      </c>
      <c r="H669" s="3">
        <f>1-E669/MAX(E$2:E669)</f>
        <v>0</v>
      </c>
      <c r="I669" s="3">
        <f ca="1">IFERROR(E669/AVERAGE(OFFSET(E669,0,0,-计算结果!B$18,1))-1,E669/AVERAGE(OFFSET(E669,0,0,-ROW(),1))-1)</f>
        <v>4.2596597675482295E-2</v>
      </c>
      <c r="J669" s="4" t="str">
        <f ca="1">IF(OR(AND(I669&lt;计算结果!B$19,I669&gt;计算结果!B$20),I669&lt;计算结果!B$21),"买","卖")</f>
        <v>买</v>
      </c>
      <c r="K669" s="4" t="str">
        <f t="shared" ca="1" si="31"/>
        <v/>
      </c>
      <c r="L669" s="3">
        <f ca="1">IF(J668="买",E669/E668-1,0)-IF(K669=1,计算结果!B$17,0)</f>
        <v>1.7318747764683007E-3</v>
      </c>
      <c r="M669" s="2">
        <f t="shared" ca="1" si="32"/>
        <v>5.1037123361261898</v>
      </c>
      <c r="N669" s="3">
        <f ca="1">1-M669/MAX(M$2:M669)</f>
        <v>7.4418862864724655E-3</v>
      </c>
    </row>
    <row r="670" spans="1:14" x14ac:dyDescent="0.15">
      <c r="A670" s="1">
        <v>39366</v>
      </c>
      <c r="B670">
        <v>5695.13</v>
      </c>
      <c r="C670">
        <v>5761.22</v>
      </c>
      <c r="D670">
        <v>5650.1</v>
      </c>
      <c r="E670" s="2">
        <v>5760.08</v>
      </c>
      <c r="F670" s="19">
        <v>137428901888</v>
      </c>
      <c r="G670" s="3">
        <f t="shared" si="30"/>
        <v>1.3071251688428598E-2</v>
      </c>
      <c r="H670" s="3">
        <f>1-E670/MAX(E$2:E670)</f>
        <v>0</v>
      </c>
      <c r="I670" s="3">
        <f ca="1">IFERROR(E670/AVERAGE(OFFSET(E670,0,0,-计算结果!B$18,1))-1,E670/AVERAGE(OFFSET(E670,0,0,-ROW(),1))-1)</f>
        <v>5.2121078295473744E-2</v>
      </c>
      <c r="J670" s="4" t="str">
        <f ca="1">IF(OR(AND(I670&lt;计算结果!B$19,I670&gt;计算结果!B$20),I670&lt;计算结果!B$21),"买","卖")</f>
        <v>买</v>
      </c>
      <c r="K670" s="4" t="str">
        <f t="shared" ca="1" si="31"/>
        <v/>
      </c>
      <c r="L670" s="3">
        <f ca="1">IF(J669="买",E670/E669-1,0)-IF(K670=1,计算结果!B$17,0)</f>
        <v>1.3071251688428598E-2</v>
      </c>
      <c r="M670" s="2">
        <f t="shared" ca="1" si="32"/>
        <v>5.170424244617033</v>
      </c>
      <c r="N670" s="3">
        <f ca="1">1-M670/MAX(M$2:M670)</f>
        <v>0</v>
      </c>
    </row>
    <row r="671" spans="1:14" x14ac:dyDescent="0.15">
      <c r="A671" s="1">
        <v>39367</v>
      </c>
      <c r="B671">
        <v>5777.9</v>
      </c>
      <c r="C671">
        <v>5796.28</v>
      </c>
      <c r="D671">
        <v>5485.56</v>
      </c>
      <c r="E671" s="2">
        <v>5737.22</v>
      </c>
      <c r="F671" s="19">
        <v>160588742656</v>
      </c>
      <c r="G671" s="3">
        <f t="shared" si="30"/>
        <v>-3.9686948792376775E-3</v>
      </c>
      <c r="H671" s="3">
        <f>1-E671/MAX(E$2:E671)</f>
        <v>3.9686948792376775E-3</v>
      </c>
      <c r="I671" s="3">
        <f ca="1">IFERROR(E671/AVERAGE(OFFSET(E671,0,0,-计算结果!B$18,1))-1,E671/AVERAGE(OFFSET(E671,0,0,-ROW(),1))-1)</f>
        <v>4.1465721121249688E-2</v>
      </c>
      <c r="J671" s="4" t="str">
        <f ca="1">IF(OR(AND(I671&lt;计算结果!B$19,I671&gt;计算结果!B$20),I671&lt;计算结果!B$21),"买","卖")</f>
        <v>买</v>
      </c>
      <c r="K671" s="4" t="str">
        <f t="shared" ca="1" si="31"/>
        <v/>
      </c>
      <c r="L671" s="3">
        <f ca="1">IF(J670="买",E671/E670-1,0)-IF(K671=1,计算结果!B$17,0)</f>
        <v>-3.9686948792376775E-3</v>
      </c>
      <c r="M671" s="2">
        <f t="shared" ca="1" si="32"/>
        <v>5.1499044083939349</v>
      </c>
      <c r="N671" s="3">
        <f ca="1">1-M671/MAX(M$2:M671)</f>
        <v>3.9686948792376775E-3</v>
      </c>
    </row>
    <row r="672" spans="1:14" x14ac:dyDescent="0.15">
      <c r="A672" s="1">
        <v>39370</v>
      </c>
      <c r="B672">
        <v>5761.87</v>
      </c>
      <c r="C672">
        <v>5824.98</v>
      </c>
      <c r="D672">
        <v>5690.07</v>
      </c>
      <c r="E672" s="2">
        <v>5821.45</v>
      </c>
      <c r="F672" s="19">
        <v>155052081152</v>
      </c>
      <c r="G672" s="3">
        <f t="shared" si="30"/>
        <v>1.4681326496107872E-2</v>
      </c>
      <c r="H672" s="3">
        <f>1-E672/MAX(E$2:E672)</f>
        <v>0</v>
      </c>
      <c r="I672" s="3">
        <f ca="1">IFERROR(E672/AVERAGE(OFFSET(E672,0,0,-计算结果!B$18,1))-1,E672/AVERAGE(OFFSET(E672,0,0,-ROW(),1))-1)</f>
        <v>5.0204215645949235E-2</v>
      </c>
      <c r="J672" s="4" t="str">
        <f ca="1">IF(OR(AND(I672&lt;计算结果!B$19,I672&gt;计算结果!B$20),I672&lt;计算结果!B$21),"买","卖")</f>
        <v>买</v>
      </c>
      <c r="K672" s="4" t="str">
        <f t="shared" ca="1" si="31"/>
        <v/>
      </c>
      <c r="L672" s="3">
        <f ca="1">IF(J671="买",E672/E671-1,0)-IF(K672=1,计算结果!B$17,0)</f>
        <v>1.4681326496107872E-2</v>
      </c>
      <c r="M672" s="2">
        <f t="shared" ca="1" si="32"/>
        <v>5.2255118364373114</v>
      </c>
      <c r="N672" s="3">
        <f ca="1">1-M672/MAX(M$2:M672)</f>
        <v>0</v>
      </c>
    </row>
    <row r="673" spans="1:14" x14ac:dyDescent="0.15">
      <c r="A673" s="1">
        <v>39371</v>
      </c>
      <c r="B673">
        <v>5851.54</v>
      </c>
      <c r="C673">
        <v>5885.48</v>
      </c>
      <c r="D673">
        <v>5815.61</v>
      </c>
      <c r="E673" s="2">
        <v>5877.2</v>
      </c>
      <c r="F673" s="19">
        <v>135092346880</v>
      </c>
      <c r="G673" s="3">
        <f t="shared" si="30"/>
        <v>9.5766518650850507E-3</v>
      </c>
      <c r="H673" s="3">
        <f>1-E673/MAX(E$2:E673)</f>
        <v>0</v>
      </c>
      <c r="I673" s="3">
        <f ca="1">IFERROR(E673/AVERAGE(OFFSET(E673,0,0,-计算结果!B$18,1))-1,E673/AVERAGE(OFFSET(E673,0,0,-ROW(),1))-1)</f>
        <v>5.4688586539474837E-2</v>
      </c>
      <c r="J673" s="4" t="str">
        <f ca="1">IF(OR(AND(I673&lt;计算结果!B$19,I673&gt;计算结果!B$20),I673&lt;计算结果!B$21),"买","卖")</f>
        <v>买</v>
      </c>
      <c r="K673" s="4" t="str">
        <f t="shared" ca="1" si="31"/>
        <v/>
      </c>
      <c r="L673" s="3">
        <f ca="1">IF(J672="买",E673/E672-1,0)-IF(K673=1,计算结果!B$17,0)</f>
        <v>9.5766518650850507E-3</v>
      </c>
      <c r="M673" s="2">
        <f t="shared" ca="1" si="32"/>
        <v>5.2755547441117532</v>
      </c>
      <c r="N673" s="3">
        <f ca="1">1-M673/MAX(M$2:M673)</f>
        <v>0</v>
      </c>
    </row>
    <row r="674" spans="1:14" x14ac:dyDescent="0.15">
      <c r="A674" s="1">
        <v>39372</v>
      </c>
      <c r="B674">
        <v>5862.38</v>
      </c>
      <c r="C674">
        <v>5891.72</v>
      </c>
      <c r="D674">
        <v>5797.61</v>
      </c>
      <c r="E674" s="2">
        <v>5824.12</v>
      </c>
      <c r="F674" s="19">
        <v>108328402944</v>
      </c>
      <c r="G674" s="3">
        <f t="shared" si="30"/>
        <v>-9.0315116041652654E-3</v>
      </c>
      <c r="H674" s="3">
        <f>1-E674/MAX(E$2:E674)</f>
        <v>9.0315116041652654E-3</v>
      </c>
      <c r="I674" s="3">
        <f ca="1">IFERROR(E674/AVERAGE(OFFSET(E674,0,0,-计算结果!B$18,1))-1,E674/AVERAGE(OFFSET(E674,0,0,-ROW(),1))-1)</f>
        <v>4.0734352252212558E-2</v>
      </c>
      <c r="J674" s="4" t="str">
        <f ca="1">IF(OR(AND(I674&lt;计算结果!B$19,I674&gt;计算结果!B$20),I674&lt;计算结果!B$21),"买","卖")</f>
        <v>买</v>
      </c>
      <c r="K674" s="4" t="str">
        <f t="shared" ca="1" si="31"/>
        <v/>
      </c>
      <c r="L674" s="3">
        <f ca="1">IF(J673="买",E674/E673-1,0)-IF(K674=1,计算结果!B$17,0)</f>
        <v>-9.0315116041652654E-3</v>
      </c>
      <c r="M674" s="2">
        <f t="shared" ca="1" si="32"/>
        <v>5.2279085102218987</v>
      </c>
      <c r="N674" s="3">
        <f ca="1">1-M674/MAX(M$2:M674)</f>
        <v>9.0315116041652654E-3</v>
      </c>
    </row>
    <row r="675" spans="1:14" x14ac:dyDescent="0.15">
      <c r="A675" s="1">
        <v>39373</v>
      </c>
      <c r="B675">
        <v>5813.24</v>
      </c>
      <c r="C675">
        <v>5813.24</v>
      </c>
      <c r="D675">
        <v>5593.99</v>
      </c>
      <c r="E675" s="2">
        <v>5615.75</v>
      </c>
      <c r="F675" s="19">
        <v>106494803968</v>
      </c>
      <c r="G675" s="3">
        <f t="shared" si="30"/>
        <v>-3.5777078768981396E-2</v>
      </c>
      <c r="H675" s="3">
        <f>1-E675/MAX(E$2:E675)</f>
        <v>4.4485469271081435E-2</v>
      </c>
      <c r="I675" s="3">
        <f ca="1">IFERROR(E675/AVERAGE(OFFSET(E675,0,0,-计算结果!B$18,1))-1,E675/AVERAGE(OFFSET(E675,0,0,-ROW(),1))-1)</f>
        <v>2.3372847337557179E-3</v>
      </c>
      <c r="J675" s="4" t="str">
        <f ca="1">IF(OR(AND(I675&lt;计算结果!B$19,I675&gt;计算结果!B$20),I675&lt;计算结果!B$21),"买","卖")</f>
        <v>买</v>
      </c>
      <c r="K675" s="4" t="str">
        <f t="shared" ca="1" si="31"/>
        <v/>
      </c>
      <c r="L675" s="3">
        <f ca="1">IF(J674="买",E675/E674-1,0)-IF(K675=1,计算结果!B$17,0)</f>
        <v>-3.5777078768981396E-2</v>
      </c>
      <c r="M675" s="2">
        <f t="shared" ca="1" si="32"/>
        <v>5.040869215654662</v>
      </c>
      <c r="N675" s="3">
        <f ca="1">1-M675/MAX(M$2:M675)</f>
        <v>4.4485469271081435E-2</v>
      </c>
    </row>
    <row r="676" spans="1:14" x14ac:dyDescent="0.15">
      <c r="A676" s="1">
        <v>39374</v>
      </c>
      <c r="B676">
        <v>5651.03</v>
      </c>
      <c r="C676">
        <v>5711.5</v>
      </c>
      <c r="D676">
        <v>5563.78</v>
      </c>
      <c r="E676" s="2">
        <v>5614.06</v>
      </c>
      <c r="F676" s="19">
        <v>84971544576</v>
      </c>
      <c r="G676" s="3">
        <f t="shared" si="30"/>
        <v>-3.0093932244124044E-4</v>
      </c>
      <c r="H676" s="3">
        <f>1-E676/MAX(E$2:E676)</f>
        <v>4.4773021166541804E-2</v>
      </c>
      <c r="I676" s="3">
        <f ca="1">IFERROR(E676/AVERAGE(OFFSET(E676,0,0,-计算结果!B$18,1))-1,E676/AVERAGE(OFFSET(E676,0,0,-ROW(),1))-1)</f>
        <v>6.7406043728679421E-4</v>
      </c>
      <c r="J676" s="4" t="str">
        <f ca="1">IF(OR(AND(I676&lt;计算结果!B$19,I676&gt;计算结果!B$20),I676&lt;计算结果!B$21),"买","卖")</f>
        <v>买</v>
      </c>
      <c r="K676" s="4" t="str">
        <f t="shared" ca="1" si="31"/>
        <v/>
      </c>
      <c r="L676" s="3">
        <f ca="1">IF(J675="买",E676/E675-1,0)-IF(K676=1,计算结果!B$17,0)</f>
        <v>-3.0093932244124044E-4</v>
      </c>
      <c r="M676" s="2">
        <f t="shared" ca="1" si="32"/>
        <v>5.0393522198883876</v>
      </c>
      <c r="N676" s="3">
        <f ca="1">1-M676/MAX(M$2:M676)</f>
        <v>4.4773021166541804E-2</v>
      </c>
    </row>
    <row r="677" spans="1:14" x14ac:dyDescent="0.15">
      <c r="A677" s="1">
        <v>39377</v>
      </c>
      <c r="B677">
        <v>5543.79</v>
      </c>
      <c r="C677">
        <v>5594.5</v>
      </c>
      <c r="D677">
        <v>5465.85</v>
      </c>
      <c r="E677" s="2">
        <v>5472.68</v>
      </c>
      <c r="F677" s="19">
        <v>74730405888</v>
      </c>
      <c r="G677" s="3">
        <f t="shared" si="30"/>
        <v>-2.5183200749546719E-2</v>
      </c>
      <c r="H677" s="3">
        <f>1-E677/MAX(E$2:E677)</f>
        <v>6.8828693935887753E-2</v>
      </c>
      <c r="I677" s="3">
        <f ca="1">IFERROR(E677/AVERAGE(OFFSET(E677,0,0,-计算结果!B$18,1))-1,E677/AVERAGE(OFFSET(E677,0,0,-ROW(),1))-1)</f>
        <v>-2.5041761341873414E-2</v>
      </c>
      <c r="J677" s="4" t="str">
        <f ca="1">IF(OR(AND(I677&lt;计算结果!B$19,I677&gt;计算结果!B$20),I677&lt;计算结果!B$21),"买","卖")</f>
        <v>卖</v>
      </c>
      <c r="K677" s="4">
        <f t="shared" ca="1" si="31"/>
        <v>1</v>
      </c>
      <c r="L677" s="3">
        <f ca="1">IF(J676="买",E677/E676-1,0)-IF(K677=1,计算结果!B$17,0)</f>
        <v>-2.5183200749546719E-2</v>
      </c>
      <c r="M677" s="2">
        <f t="shared" ca="1" si="32"/>
        <v>4.9124452012872641</v>
      </c>
      <c r="N677" s="3">
        <f ca="1">1-M677/MAX(M$2:M677)</f>
        <v>6.8828693935887864E-2</v>
      </c>
    </row>
    <row r="678" spans="1:14" x14ac:dyDescent="0.15">
      <c r="A678" s="1">
        <v>39378</v>
      </c>
      <c r="B678">
        <v>5467.83</v>
      </c>
      <c r="C678">
        <v>5541.96</v>
      </c>
      <c r="D678">
        <v>5373.05</v>
      </c>
      <c r="E678" s="2">
        <v>5540.09</v>
      </c>
      <c r="F678" s="19">
        <v>90014310400</v>
      </c>
      <c r="G678" s="3">
        <f t="shared" si="30"/>
        <v>1.2317548257891886E-2</v>
      </c>
      <c r="H678" s="3">
        <f>1-E678/MAX(E$2:E678)</f>
        <v>5.7358946437078839E-2</v>
      </c>
      <c r="I678" s="3">
        <f ca="1">IFERROR(E678/AVERAGE(OFFSET(E678,0,0,-计算结果!B$18,1))-1,E678/AVERAGE(OFFSET(E678,0,0,-ROW(),1))-1)</f>
        <v>-1.3473700330587812E-2</v>
      </c>
      <c r="J678" s="4" t="str">
        <f ca="1">IF(OR(AND(I678&lt;计算结果!B$19,I678&gt;计算结果!B$20),I678&lt;计算结果!B$21),"买","卖")</f>
        <v>卖</v>
      </c>
      <c r="K678" s="4" t="str">
        <f t="shared" ca="1" si="31"/>
        <v/>
      </c>
      <c r="L678" s="3">
        <f ca="1">IF(J677="买",E678/E677-1,0)-IF(K678=1,计算结果!B$17,0)</f>
        <v>0</v>
      </c>
      <c r="M678" s="2">
        <f t="shared" ca="1" si="32"/>
        <v>4.9124452012872641</v>
      </c>
      <c r="N678" s="3">
        <f ca="1">1-M678/MAX(M$2:M678)</f>
        <v>6.8828693935887864E-2</v>
      </c>
    </row>
    <row r="679" spans="1:14" x14ac:dyDescent="0.15">
      <c r="A679" s="1">
        <v>39379</v>
      </c>
      <c r="B679">
        <v>5564.48</v>
      </c>
      <c r="C679">
        <v>5644.97</v>
      </c>
      <c r="D679">
        <v>5553.33</v>
      </c>
      <c r="E679" s="2">
        <v>5588.01</v>
      </c>
      <c r="F679" s="19">
        <v>99449962496</v>
      </c>
      <c r="G679" s="3">
        <f t="shared" si="30"/>
        <v>8.6496789763343962E-3</v>
      </c>
      <c r="H679" s="3">
        <f>1-E679/MAX(E$2:E679)</f>
        <v>4.9205403933845981E-2</v>
      </c>
      <c r="I679" s="3">
        <f ca="1">IFERROR(E679/AVERAGE(OFFSET(E679,0,0,-计算结果!B$18,1))-1,E679/AVERAGE(OFFSET(E679,0,0,-ROW(),1))-1)</f>
        <v>-6.1195512012922615E-3</v>
      </c>
      <c r="J679" s="4" t="str">
        <f ca="1">IF(OR(AND(I679&lt;计算结果!B$19,I679&gt;计算结果!B$20),I679&lt;计算结果!B$21),"买","卖")</f>
        <v>卖</v>
      </c>
      <c r="K679" s="4" t="str">
        <f t="shared" ca="1" si="31"/>
        <v/>
      </c>
      <c r="L679" s="3">
        <f ca="1">IF(J678="买",E679/E678-1,0)-IF(K679=1,计算结果!B$17,0)</f>
        <v>0</v>
      </c>
      <c r="M679" s="2">
        <f t="shared" ca="1" si="32"/>
        <v>4.9124452012872641</v>
      </c>
      <c r="N679" s="3">
        <f ca="1">1-M679/MAX(M$2:M679)</f>
        <v>6.8828693935887864E-2</v>
      </c>
    </row>
    <row r="680" spans="1:14" x14ac:dyDescent="0.15">
      <c r="A680" s="1">
        <v>39380</v>
      </c>
      <c r="B680">
        <v>5549.66</v>
      </c>
      <c r="C680">
        <v>5556.55</v>
      </c>
      <c r="D680">
        <v>5312.85</v>
      </c>
      <c r="E680" s="2">
        <v>5333.79</v>
      </c>
      <c r="F680" s="19">
        <v>103890714624</v>
      </c>
      <c r="G680" s="3">
        <f t="shared" si="30"/>
        <v>-4.5493834119838761E-2</v>
      </c>
      <c r="H680" s="3">
        <f>1-E680/MAX(E$2:E680)</f>
        <v>9.2460695569318685E-2</v>
      </c>
      <c r="I680" s="3">
        <f ca="1">IFERROR(E680/AVERAGE(OFFSET(E680,0,0,-计算结果!B$18,1))-1,E680/AVERAGE(OFFSET(E680,0,0,-ROW(),1))-1)</f>
        <v>-4.9643651831521196E-2</v>
      </c>
      <c r="J680" s="4" t="str">
        <f ca="1">IF(OR(AND(I680&lt;计算结果!B$19,I680&gt;计算结果!B$20),I680&lt;计算结果!B$21),"买","卖")</f>
        <v>卖</v>
      </c>
      <c r="K680" s="4" t="str">
        <f t="shared" ca="1" si="31"/>
        <v/>
      </c>
      <c r="L680" s="3">
        <f ca="1">IF(J679="买",E680/E679-1,0)-IF(K680=1,计算结果!B$17,0)</f>
        <v>0</v>
      </c>
      <c r="M680" s="2">
        <f t="shared" ca="1" si="32"/>
        <v>4.9124452012872641</v>
      </c>
      <c r="N680" s="3">
        <f ca="1">1-M680/MAX(M$2:M680)</f>
        <v>6.8828693935887864E-2</v>
      </c>
    </row>
    <row r="681" spans="1:14" x14ac:dyDescent="0.15">
      <c r="A681" s="1">
        <v>39381</v>
      </c>
      <c r="B681">
        <v>5279.1</v>
      </c>
      <c r="C681">
        <v>5428.58</v>
      </c>
      <c r="D681">
        <v>5266.37</v>
      </c>
      <c r="E681" s="2">
        <v>5394.81</v>
      </c>
      <c r="F681" s="19">
        <v>77283753984</v>
      </c>
      <c r="G681" s="3">
        <f t="shared" si="30"/>
        <v>1.1440270426844812E-2</v>
      </c>
      <c r="H681" s="3">
        <f>1-E681/MAX(E$2:E681)</f>
        <v>8.2078200503641119E-2</v>
      </c>
      <c r="I681" s="3">
        <f ca="1">IFERROR(E681/AVERAGE(OFFSET(E681,0,0,-计算结果!B$18,1))-1,E681/AVERAGE(OFFSET(E681,0,0,-ROW(),1))-1)</f>
        <v>-3.8201894187983254E-2</v>
      </c>
      <c r="J681" s="4" t="str">
        <f ca="1">IF(OR(AND(I681&lt;计算结果!B$19,I681&gt;计算结果!B$20),I681&lt;计算结果!B$21),"买","卖")</f>
        <v>卖</v>
      </c>
      <c r="K681" s="4" t="str">
        <f t="shared" ca="1" si="31"/>
        <v/>
      </c>
      <c r="L681" s="3">
        <f ca="1">IF(J680="买",E681/E680-1,0)-IF(K681=1,计算结果!B$17,0)</f>
        <v>0</v>
      </c>
      <c r="M681" s="2">
        <f t="shared" ca="1" si="32"/>
        <v>4.9124452012872641</v>
      </c>
      <c r="N681" s="3">
        <f ca="1">1-M681/MAX(M$2:M681)</f>
        <v>6.8828693935887864E-2</v>
      </c>
    </row>
    <row r="682" spans="1:14" x14ac:dyDescent="0.15">
      <c r="A682" s="1">
        <v>39384</v>
      </c>
      <c r="B682">
        <v>5428.68</v>
      </c>
      <c r="C682">
        <v>5509.35</v>
      </c>
      <c r="D682">
        <v>5428.68</v>
      </c>
      <c r="E682" s="2">
        <v>5508.36</v>
      </c>
      <c r="F682" s="19">
        <v>72353865728</v>
      </c>
      <c r="G682" s="3">
        <f t="shared" si="30"/>
        <v>2.1048007251413647E-2</v>
      </c>
      <c r="H682" s="3">
        <f>1-E682/MAX(E$2:E682)</f>
        <v>6.2757775811611016E-2</v>
      </c>
      <c r="I682" s="3">
        <f ca="1">IFERROR(E682/AVERAGE(OFFSET(E682,0,0,-计算结果!B$18,1))-1,E682/AVERAGE(OFFSET(E682,0,0,-ROW(),1))-1)</f>
        <v>-1.9389003680314709E-2</v>
      </c>
      <c r="J682" s="4" t="str">
        <f ca="1">IF(OR(AND(I682&lt;计算结果!B$19,I682&gt;计算结果!B$20),I682&lt;计算结果!B$21),"买","卖")</f>
        <v>卖</v>
      </c>
      <c r="K682" s="4" t="str">
        <f t="shared" ca="1" si="31"/>
        <v/>
      </c>
      <c r="L682" s="3">
        <f ca="1">IF(J681="买",E682/E681-1,0)-IF(K682=1,计算结果!B$17,0)</f>
        <v>0</v>
      </c>
      <c r="M682" s="2">
        <f t="shared" ca="1" si="32"/>
        <v>4.9124452012872641</v>
      </c>
      <c r="N682" s="3">
        <f ca="1">1-M682/MAX(M$2:M682)</f>
        <v>6.8828693935887864E-2</v>
      </c>
    </row>
    <row r="683" spans="1:14" x14ac:dyDescent="0.15">
      <c r="A683" s="1">
        <v>39385</v>
      </c>
      <c r="B683">
        <v>5529.96</v>
      </c>
      <c r="C683">
        <v>5597.27</v>
      </c>
      <c r="D683">
        <v>5467.52</v>
      </c>
      <c r="E683" s="2">
        <v>5596.07</v>
      </c>
      <c r="F683" s="19">
        <v>79727984640</v>
      </c>
      <c r="G683" s="3">
        <f t="shared" si="30"/>
        <v>1.5923069661387457E-2</v>
      </c>
      <c r="H683" s="3">
        <f>1-E683/MAX(E$2:E683)</f>
        <v>4.7834002586265578E-2</v>
      </c>
      <c r="I683" s="3">
        <f ca="1">IFERROR(E683/AVERAGE(OFFSET(E683,0,0,-计算结果!B$18,1))-1,E683/AVERAGE(OFFSET(E683,0,0,-ROW(),1))-1)</f>
        <v>-5.4312168139342143E-3</v>
      </c>
      <c r="J683" s="4" t="str">
        <f ca="1">IF(OR(AND(I683&lt;计算结果!B$19,I683&gt;计算结果!B$20),I683&lt;计算结果!B$21),"买","卖")</f>
        <v>卖</v>
      </c>
      <c r="K683" s="4" t="str">
        <f t="shared" ca="1" si="31"/>
        <v/>
      </c>
      <c r="L683" s="3">
        <f ca="1">IF(J682="买",E683/E682-1,0)-IF(K683=1,计算结果!B$17,0)</f>
        <v>0</v>
      </c>
      <c r="M683" s="2">
        <f t="shared" ca="1" si="32"/>
        <v>4.9124452012872641</v>
      </c>
      <c r="N683" s="3">
        <f ca="1">1-M683/MAX(M$2:M683)</f>
        <v>6.8828693935887864E-2</v>
      </c>
    </row>
    <row r="684" spans="1:14" x14ac:dyDescent="0.15">
      <c r="A684" s="1">
        <v>39386</v>
      </c>
      <c r="B684">
        <v>5663.76</v>
      </c>
      <c r="C684">
        <v>5691.87</v>
      </c>
      <c r="D684">
        <v>5590.54</v>
      </c>
      <c r="E684" s="2">
        <v>5688.54</v>
      </c>
      <c r="F684" s="19">
        <v>103782285312</v>
      </c>
      <c r="G684" s="3">
        <f t="shared" si="30"/>
        <v>1.6524096374777253E-2</v>
      </c>
      <c r="H684" s="3">
        <f>1-E684/MAX(E$2:E684)</f>
        <v>3.2100319880215E-2</v>
      </c>
      <c r="I684" s="3">
        <f ca="1">IFERROR(E684/AVERAGE(OFFSET(E684,0,0,-计算结果!B$18,1))-1,E684/AVERAGE(OFFSET(E684,0,0,-ROW(),1))-1)</f>
        <v>9.9288804705455203E-3</v>
      </c>
      <c r="J684" s="4" t="str">
        <f ca="1">IF(OR(AND(I684&lt;计算结果!B$19,I684&gt;计算结果!B$20),I684&lt;计算结果!B$21),"买","卖")</f>
        <v>买</v>
      </c>
      <c r="K684" s="4">
        <f t="shared" ca="1" si="31"/>
        <v>1</v>
      </c>
      <c r="L684" s="3">
        <f ca="1">IF(J683="买",E684/E683-1,0)-IF(K684=1,计算结果!B$17,0)</f>
        <v>0</v>
      </c>
      <c r="M684" s="2">
        <f t="shared" ca="1" si="32"/>
        <v>4.9124452012872641</v>
      </c>
      <c r="N684" s="3">
        <f ca="1">1-M684/MAX(M$2:M684)</f>
        <v>6.8828693935887864E-2</v>
      </c>
    </row>
    <row r="685" spans="1:14" x14ac:dyDescent="0.15">
      <c r="A685" s="1">
        <v>39387</v>
      </c>
      <c r="B685">
        <v>5701.49</v>
      </c>
      <c r="C685">
        <v>5702.21</v>
      </c>
      <c r="D685">
        <v>5604.79</v>
      </c>
      <c r="E685" s="2">
        <v>5605.23</v>
      </c>
      <c r="F685" s="19">
        <v>96342745088</v>
      </c>
      <c r="G685" s="3">
        <f t="shared" si="30"/>
        <v>-1.4645234102247717E-2</v>
      </c>
      <c r="H685" s="3">
        <f>1-E685/MAX(E$2:E685)</f>
        <v>4.627543728306005E-2</v>
      </c>
      <c r="I685" s="3">
        <f ca="1">IFERROR(E685/AVERAGE(OFFSET(E685,0,0,-计算结果!B$18,1))-1,E685/AVERAGE(OFFSET(E685,0,0,-ROW(),1))-1)</f>
        <v>-4.3912939865784484E-3</v>
      </c>
      <c r="J685" s="4" t="str">
        <f ca="1">IF(OR(AND(I685&lt;计算结果!B$19,I685&gt;计算结果!B$20),I685&lt;计算结果!B$21),"买","卖")</f>
        <v>卖</v>
      </c>
      <c r="K685" s="4">
        <f t="shared" ca="1" si="31"/>
        <v>1</v>
      </c>
      <c r="L685" s="3">
        <f ca="1">IF(J684="买",E685/E684-1,0)-IF(K685=1,计算结果!B$17,0)</f>
        <v>-1.4645234102247717E-2</v>
      </c>
      <c r="M685" s="2">
        <f t="shared" ca="1" si="32"/>
        <v>4.8405012912999483</v>
      </c>
      <c r="N685" s="3">
        <f ca="1">1-M685/MAX(M$2:M685)</f>
        <v>8.246591570249262E-2</v>
      </c>
    </row>
    <row r="686" spans="1:14" x14ac:dyDescent="0.15">
      <c r="A686" s="1">
        <v>39388</v>
      </c>
      <c r="B686">
        <v>5514.85</v>
      </c>
      <c r="C686">
        <v>5565.66</v>
      </c>
      <c r="D686">
        <v>5448.99</v>
      </c>
      <c r="E686" s="2">
        <v>5472.93</v>
      </c>
      <c r="F686" s="19">
        <v>93671079936</v>
      </c>
      <c r="G686" s="3">
        <f t="shared" si="30"/>
        <v>-2.3602956524531371E-2</v>
      </c>
      <c r="H686" s="3">
        <f>1-E686/MAX(E$2:E686)</f>
        <v>6.8786156673245724E-2</v>
      </c>
      <c r="I686" s="3">
        <f ca="1">IFERROR(E686/AVERAGE(OFFSET(E686,0,0,-计算结果!B$18,1))-1,E686/AVERAGE(OFFSET(E686,0,0,-ROW(),1))-1)</f>
        <v>-2.5939389624777931E-2</v>
      </c>
      <c r="J686" s="4" t="str">
        <f ca="1">IF(OR(AND(I686&lt;计算结果!B$19,I686&gt;计算结果!B$20),I686&lt;计算结果!B$21),"买","卖")</f>
        <v>卖</v>
      </c>
      <c r="K686" s="4" t="str">
        <f t="shared" ca="1" si="31"/>
        <v/>
      </c>
      <c r="L686" s="3">
        <f ca="1">IF(J685="买",E686/E685-1,0)-IF(K686=1,计算结果!B$17,0)</f>
        <v>0</v>
      </c>
      <c r="M686" s="2">
        <f t="shared" ca="1" si="32"/>
        <v>4.8405012912999483</v>
      </c>
      <c r="N686" s="3">
        <f ca="1">1-M686/MAX(M$2:M686)</f>
        <v>8.246591570249262E-2</v>
      </c>
    </row>
    <row r="687" spans="1:14" x14ac:dyDescent="0.15">
      <c r="A687" s="1">
        <v>39391</v>
      </c>
      <c r="B687">
        <v>5438.81</v>
      </c>
      <c r="C687">
        <v>5494.62</v>
      </c>
      <c r="D687">
        <v>5333.38</v>
      </c>
      <c r="E687" s="2">
        <v>5360.31</v>
      </c>
      <c r="F687" s="19">
        <v>74190192640</v>
      </c>
      <c r="G687" s="3">
        <f t="shared" si="30"/>
        <v>-2.0577643054086159E-2</v>
      </c>
      <c r="H687" s="3">
        <f>1-E687/MAX(E$2:E687)</f>
        <v>8.7948342748247366E-2</v>
      </c>
      <c r="I687" s="3">
        <f ca="1">IFERROR(E687/AVERAGE(OFFSET(E687,0,0,-计算结果!B$18,1))-1,E687/AVERAGE(OFFSET(E687,0,0,-ROW(),1))-1)</f>
        <v>-4.2903382279856905E-2</v>
      </c>
      <c r="J687" s="4" t="str">
        <f ca="1">IF(OR(AND(I687&lt;计算结果!B$19,I687&gt;计算结果!B$20),I687&lt;计算结果!B$21),"买","卖")</f>
        <v>卖</v>
      </c>
      <c r="K687" s="4" t="str">
        <f t="shared" ca="1" si="31"/>
        <v/>
      </c>
      <c r="L687" s="3">
        <f ca="1">IF(J686="买",E687/E686-1,0)-IF(K687=1,计算结果!B$17,0)</f>
        <v>0</v>
      </c>
      <c r="M687" s="2">
        <f t="shared" ca="1" si="32"/>
        <v>4.8405012912999483</v>
      </c>
      <c r="N687" s="3">
        <f ca="1">1-M687/MAX(M$2:M687)</f>
        <v>8.246591570249262E-2</v>
      </c>
    </row>
    <row r="688" spans="1:14" x14ac:dyDescent="0.15">
      <c r="A688" s="1">
        <v>39392</v>
      </c>
      <c r="B688">
        <v>5331.31</v>
      </c>
      <c r="C688">
        <v>5406.1</v>
      </c>
      <c r="D688">
        <v>5295.79</v>
      </c>
      <c r="E688" s="2">
        <v>5317.55</v>
      </c>
      <c r="F688" s="19">
        <v>56491532288</v>
      </c>
      <c r="G688" s="3">
        <f t="shared" si="30"/>
        <v>-7.9771505752466165E-3</v>
      </c>
      <c r="H688" s="3">
        <f>1-E688/MAX(E$2:E688)</f>
        <v>9.5223916150547816E-2</v>
      </c>
      <c r="I688" s="3">
        <f ca="1">IFERROR(E688/AVERAGE(OFFSET(E688,0,0,-计算结果!B$18,1))-1,E688/AVERAGE(OFFSET(E688,0,0,-ROW(),1))-1)</f>
        <v>-4.6352045673443754E-2</v>
      </c>
      <c r="J688" s="4" t="str">
        <f ca="1">IF(OR(AND(I688&lt;计算结果!B$19,I688&gt;计算结果!B$20),I688&lt;计算结果!B$21),"买","卖")</f>
        <v>卖</v>
      </c>
      <c r="K688" s="4" t="str">
        <f t="shared" ca="1" si="31"/>
        <v/>
      </c>
      <c r="L688" s="3">
        <f ca="1">IF(J687="买",E688/E687-1,0)-IF(K688=1,计算结果!B$17,0)</f>
        <v>0</v>
      </c>
      <c r="M688" s="2">
        <f t="shared" ca="1" si="32"/>
        <v>4.8405012912999483</v>
      </c>
      <c r="N688" s="3">
        <f ca="1">1-M688/MAX(M$2:M688)</f>
        <v>8.246591570249262E-2</v>
      </c>
    </row>
    <row r="689" spans="1:14" x14ac:dyDescent="0.15">
      <c r="A689" s="1">
        <v>39393</v>
      </c>
      <c r="B689">
        <v>5348.56</v>
      </c>
      <c r="C689">
        <v>5388.64</v>
      </c>
      <c r="D689">
        <v>5231.6099999999997</v>
      </c>
      <c r="E689" s="2">
        <v>5350.63</v>
      </c>
      <c r="F689" s="19">
        <v>59639209984</v>
      </c>
      <c r="G689" s="3">
        <f t="shared" si="30"/>
        <v>6.2209100055476974E-3</v>
      </c>
      <c r="H689" s="3">
        <f>1-E689/MAX(E$2:E689)</f>
        <v>8.9595385557748486E-2</v>
      </c>
      <c r="I689" s="3">
        <f ca="1">IFERROR(E689/AVERAGE(OFFSET(E689,0,0,-计算结果!B$18,1))-1,E689/AVERAGE(OFFSET(E689,0,0,-ROW(),1))-1)</f>
        <v>-3.6709161827608638E-2</v>
      </c>
      <c r="J689" s="4" t="str">
        <f ca="1">IF(OR(AND(I689&lt;计算结果!B$19,I689&gt;计算结果!B$20),I689&lt;计算结果!B$21),"买","卖")</f>
        <v>卖</v>
      </c>
      <c r="K689" s="4" t="str">
        <f t="shared" ca="1" si="31"/>
        <v/>
      </c>
      <c r="L689" s="3">
        <f ca="1">IF(J688="买",E689/E688-1,0)-IF(K689=1,计算结果!B$17,0)</f>
        <v>0</v>
      </c>
      <c r="M689" s="2">
        <f t="shared" ca="1" si="32"/>
        <v>4.8405012912999483</v>
      </c>
      <c r="N689" s="3">
        <f ca="1">1-M689/MAX(M$2:M689)</f>
        <v>8.246591570249262E-2</v>
      </c>
    </row>
    <row r="690" spans="1:14" x14ac:dyDescent="0.15">
      <c r="A690" s="1">
        <v>39394</v>
      </c>
      <c r="B690">
        <v>5321.86</v>
      </c>
      <c r="C690">
        <v>5321.86</v>
      </c>
      <c r="D690">
        <v>5090.96</v>
      </c>
      <c r="E690" s="2">
        <v>5093.67</v>
      </c>
      <c r="F690" s="19">
        <v>72978743296</v>
      </c>
      <c r="G690" s="3">
        <f t="shared" si="30"/>
        <v>-4.8024251349841007E-2</v>
      </c>
      <c r="H690" s="3">
        <f>1-E690/MAX(E$2:E690)</f>
        <v>0.13331688559177834</v>
      </c>
      <c r="I690" s="3">
        <f ca="1">IFERROR(E690/AVERAGE(OFFSET(E690,0,0,-计算结果!B$18,1))-1,E690/AVERAGE(OFFSET(E690,0,0,-ROW(),1))-1)</f>
        <v>-7.6246350265682383E-2</v>
      </c>
      <c r="J690" s="4" t="str">
        <f ca="1">IF(OR(AND(I690&lt;计算结果!B$19,I690&gt;计算结果!B$20),I690&lt;计算结果!B$21),"买","卖")</f>
        <v>卖</v>
      </c>
      <c r="K690" s="4" t="str">
        <f t="shared" ca="1" si="31"/>
        <v/>
      </c>
      <c r="L690" s="3">
        <f ca="1">IF(J689="买",E690/E689-1,0)-IF(K690=1,计算结果!B$17,0)</f>
        <v>0</v>
      </c>
      <c r="M690" s="2">
        <f t="shared" ca="1" si="32"/>
        <v>4.8405012912999483</v>
      </c>
      <c r="N690" s="3">
        <f ca="1">1-M690/MAX(M$2:M690)</f>
        <v>8.246591570249262E-2</v>
      </c>
    </row>
    <row r="691" spans="1:14" x14ac:dyDescent="0.15">
      <c r="A691" s="1">
        <v>39395</v>
      </c>
      <c r="B691">
        <v>5042.76</v>
      </c>
      <c r="C691">
        <v>5129.1099999999997</v>
      </c>
      <c r="D691">
        <v>4962.3</v>
      </c>
      <c r="E691" s="2">
        <v>5040.5200000000004</v>
      </c>
      <c r="F691" s="19">
        <v>67968651264</v>
      </c>
      <c r="G691" s="3">
        <f t="shared" si="30"/>
        <v>-1.0434519707794077E-2</v>
      </c>
      <c r="H691" s="3">
        <f>1-E691/MAX(E$2:E691)</f>
        <v>0.14236030762948337</v>
      </c>
      <c r="I691" s="3">
        <f ca="1">IFERROR(E691/AVERAGE(OFFSET(E691,0,0,-计算结果!B$18,1))-1,E691/AVERAGE(OFFSET(E691,0,0,-ROW(),1))-1)</f>
        <v>-7.8114051701573928E-2</v>
      </c>
      <c r="J691" s="4" t="str">
        <f ca="1">IF(OR(AND(I691&lt;计算结果!B$19,I691&gt;计算结果!B$20),I691&lt;计算结果!B$21),"买","卖")</f>
        <v>卖</v>
      </c>
      <c r="K691" s="4" t="str">
        <f t="shared" ca="1" si="31"/>
        <v/>
      </c>
      <c r="L691" s="3">
        <f ca="1">IF(J690="买",E691/E690-1,0)-IF(K691=1,计算结果!B$17,0)</f>
        <v>0</v>
      </c>
      <c r="M691" s="2">
        <f t="shared" ca="1" si="32"/>
        <v>4.8405012912999483</v>
      </c>
      <c r="N691" s="3">
        <f ca="1">1-M691/MAX(M$2:M691)</f>
        <v>8.246591570249262E-2</v>
      </c>
    </row>
    <row r="692" spans="1:14" x14ac:dyDescent="0.15">
      <c r="A692" s="1">
        <v>39398</v>
      </c>
      <c r="B692">
        <v>4916.82</v>
      </c>
      <c r="C692">
        <v>5018.1099999999997</v>
      </c>
      <c r="D692">
        <v>4795.43</v>
      </c>
      <c r="E692" s="2">
        <v>4978.25</v>
      </c>
      <c r="F692" s="19">
        <v>75901042688</v>
      </c>
      <c r="G692" s="3">
        <f t="shared" si="30"/>
        <v>-1.2353884123066705E-2</v>
      </c>
      <c r="H692" s="3">
        <f>1-E692/MAX(E$2:E692)</f>
        <v>0.1529554890083713</v>
      </c>
      <c r="I692" s="3">
        <f ca="1">IFERROR(E692/AVERAGE(OFFSET(E692,0,0,-计算结果!B$18,1))-1,E692/AVERAGE(OFFSET(E692,0,0,-ROW(),1))-1)</f>
        <v>-8.1609592989738466E-2</v>
      </c>
      <c r="J692" s="4" t="str">
        <f ca="1">IF(OR(AND(I692&lt;计算结果!B$19,I692&gt;计算结果!B$20),I692&lt;计算结果!B$21),"买","卖")</f>
        <v>卖</v>
      </c>
      <c r="K692" s="4" t="str">
        <f t="shared" ca="1" si="31"/>
        <v/>
      </c>
      <c r="L692" s="3">
        <f ca="1">IF(J691="买",E692/E691-1,0)-IF(K692=1,计算结果!B$17,0)</f>
        <v>0</v>
      </c>
      <c r="M692" s="2">
        <f t="shared" ca="1" si="32"/>
        <v>4.8405012912999483</v>
      </c>
      <c r="N692" s="3">
        <f ca="1">1-M692/MAX(M$2:M692)</f>
        <v>8.246591570249262E-2</v>
      </c>
    </row>
    <row r="693" spans="1:14" x14ac:dyDescent="0.15">
      <c r="A693" s="1">
        <v>39399</v>
      </c>
      <c r="B693">
        <v>5024.5200000000004</v>
      </c>
      <c r="C693">
        <v>5082.6400000000003</v>
      </c>
      <c r="D693">
        <v>4866.16</v>
      </c>
      <c r="E693" s="2">
        <v>4939.24</v>
      </c>
      <c r="F693" s="19">
        <v>74714824704</v>
      </c>
      <c r="G693" s="3">
        <f t="shared" si="30"/>
        <v>-7.8360869783559162E-3</v>
      </c>
      <c r="H693" s="3">
        <f>1-E693/MAX(E$2:E693)</f>
        <v>0.15959300347104066</v>
      </c>
      <c r="I693" s="3">
        <f ca="1">IFERROR(E693/AVERAGE(OFFSET(E693,0,0,-计算结果!B$18,1))-1,E693/AVERAGE(OFFSET(E693,0,0,-ROW(),1))-1)</f>
        <v>-8.2444310186497449E-2</v>
      </c>
      <c r="J693" s="4" t="str">
        <f ca="1">IF(OR(AND(I693&lt;计算结果!B$19,I693&gt;计算结果!B$20),I693&lt;计算结果!B$21),"买","卖")</f>
        <v>卖</v>
      </c>
      <c r="K693" s="4" t="str">
        <f t="shared" ca="1" si="31"/>
        <v/>
      </c>
      <c r="L693" s="3">
        <f ca="1">IF(J692="买",E693/E692-1,0)-IF(K693=1,计算结果!B$17,0)</f>
        <v>0</v>
      </c>
      <c r="M693" s="2">
        <f t="shared" ca="1" si="32"/>
        <v>4.8405012912999483</v>
      </c>
      <c r="N693" s="3">
        <f ca="1">1-M693/MAX(M$2:M693)</f>
        <v>8.246591570249262E-2</v>
      </c>
    </row>
    <row r="694" spans="1:14" x14ac:dyDescent="0.15">
      <c r="A694" s="1">
        <v>39400</v>
      </c>
      <c r="B694">
        <v>5013.78</v>
      </c>
      <c r="C694">
        <v>5147.01</v>
      </c>
      <c r="D694">
        <v>4924.82</v>
      </c>
      <c r="E694" s="2">
        <v>5145.8900000000003</v>
      </c>
      <c r="F694" s="19">
        <v>73449660416</v>
      </c>
      <c r="G694" s="3">
        <f t="shared" si="30"/>
        <v>4.1838420485742933E-2</v>
      </c>
      <c r="H694" s="3">
        <f>1-E694/MAX(E$2:E694)</f>
        <v>0.12443170217110178</v>
      </c>
      <c r="I694" s="3">
        <f ca="1">IFERROR(E694/AVERAGE(OFFSET(E694,0,0,-计算结果!B$18,1))-1,E694/AVERAGE(OFFSET(E694,0,0,-ROW(),1))-1)</f>
        <v>-3.9413929169107575E-2</v>
      </c>
      <c r="J694" s="4" t="str">
        <f ca="1">IF(OR(AND(I694&lt;计算结果!B$19,I694&gt;计算结果!B$20),I694&lt;计算结果!B$21),"买","卖")</f>
        <v>卖</v>
      </c>
      <c r="K694" s="4" t="str">
        <f t="shared" ca="1" si="31"/>
        <v/>
      </c>
      <c r="L694" s="3">
        <f ca="1">IF(J693="买",E694/E693-1,0)-IF(K694=1,计算结果!B$17,0)</f>
        <v>0</v>
      </c>
      <c r="M694" s="2">
        <f t="shared" ca="1" si="32"/>
        <v>4.8405012912999483</v>
      </c>
      <c r="N694" s="3">
        <f ca="1">1-M694/MAX(M$2:M694)</f>
        <v>8.246591570249262E-2</v>
      </c>
    </row>
    <row r="695" spans="1:14" x14ac:dyDescent="0.15">
      <c r="A695" s="1">
        <v>39401</v>
      </c>
      <c r="B695">
        <v>5129.8100000000004</v>
      </c>
      <c r="C695">
        <v>5170.97</v>
      </c>
      <c r="D695">
        <v>5069.5200000000004</v>
      </c>
      <c r="E695" s="2">
        <v>5081.1099999999997</v>
      </c>
      <c r="F695" s="19">
        <v>66609045504</v>
      </c>
      <c r="G695" s="3">
        <f t="shared" si="30"/>
        <v>-1.25886872824722E-2</v>
      </c>
      <c r="H695" s="3">
        <f>1-E695/MAX(E$2:E695)</f>
        <v>0.13545395766691626</v>
      </c>
      <c r="I695" s="3">
        <f ca="1">IFERROR(E695/AVERAGE(OFFSET(E695,0,0,-计算结果!B$18,1))-1,E695/AVERAGE(OFFSET(E695,0,0,-ROW(),1))-1)</f>
        <v>-4.7639089915135213E-2</v>
      </c>
      <c r="J695" s="4" t="str">
        <f ca="1">IF(OR(AND(I695&lt;计算结果!B$19,I695&gt;计算结果!B$20),I695&lt;计算结果!B$21),"买","卖")</f>
        <v>卖</v>
      </c>
      <c r="K695" s="4" t="str">
        <f t="shared" ca="1" si="31"/>
        <v/>
      </c>
      <c r="L695" s="3">
        <f ca="1">IF(J694="买",E695/E694-1,0)-IF(K695=1,计算结果!B$17,0)</f>
        <v>0</v>
      </c>
      <c r="M695" s="2">
        <f t="shared" ca="1" si="32"/>
        <v>4.8405012912999483</v>
      </c>
      <c r="N695" s="3">
        <f ca="1">1-M695/MAX(M$2:M695)</f>
        <v>8.246591570249262E-2</v>
      </c>
    </row>
    <row r="696" spans="1:14" x14ac:dyDescent="0.15">
      <c r="A696" s="1">
        <v>39402</v>
      </c>
      <c r="B696">
        <v>4999.84</v>
      </c>
      <c r="C696">
        <v>5021.71</v>
      </c>
      <c r="D696">
        <v>4917.49</v>
      </c>
      <c r="E696" s="2">
        <v>5007.66</v>
      </c>
      <c r="F696" s="19">
        <v>47079247872</v>
      </c>
      <c r="G696" s="3">
        <f t="shared" si="30"/>
        <v>-1.4455502833042311E-2</v>
      </c>
      <c r="H696" s="3">
        <f>1-E696/MAX(E$2:E696)</f>
        <v>0.1479514054311577</v>
      </c>
      <c r="I696" s="3">
        <f ca="1">IFERROR(E696/AVERAGE(OFFSET(E696,0,0,-计算结果!B$18,1))-1,E696/AVERAGE(OFFSET(E696,0,0,-ROW(),1))-1)</f>
        <v>-5.6173252719796007E-2</v>
      </c>
      <c r="J696" s="4" t="str">
        <f ca="1">IF(OR(AND(I696&lt;计算结果!B$19,I696&gt;计算结果!B$20),I696&lt;计算结果!B$21),"买","卖")</f>
        <v>卖</v>
      </c>
      <c r="K696" s="4" t="str">
        <f t="shared" ca="1" si="31"/>
        <v/>
      </c>
      <c r="L696" s="3">
        <f ca="1">IF(J695="买",E696/E695-1,0)-IF(K696=1,计算结果!B$17,0)</f>
        <v>0</v>
      </c>
      <c r="M696" s="2">
        <f t="shared" ca="1" si="32"/>
        <v>4.8405012912999483</v>
      </c>
      <c r="N696" s="3">
        <f ca="1">1-M696/MAX(M$2:M696)</f>
        <v>8.246591570249262E-2</v>
      </c>
    </row>
    <row r="697" spans="1:14" x14ac:dyDescent="0.15">
      <c r="A697" s="1">
        <v>39405</v>
      </c>
      <c r="B697">
        <v>5017.3999999999996</v>
      </c>
      <c r="C697">
        <v>5033.95</v>
      </c>
      <c r="D697">
        <v>4968.7299999999996</v>
      </c>
      <c r="E697" s="2">
        <v>4994.42</v>
      </c>
      <c r="F697" s="19">
        <v>48969994240</v>
      </c>
      <c r="G697" s="3">
        <f t="shared" si="30"/>
        <v>-2.6439494694128207E-3</v>
      </c>
      <c r="H697" s="3">
        <f>1-E697/MAX(E$2:E697)</f>
        <v>0.15020417886068194</v>
      </c>
      <c r="I697" s="3">
        <f ca="1">IFERROR(E697/AVERAGE(OFFSET(E697,0,0,-计算结果!B$18,1))-1,E697/AVERAGE(OFFSET(E697,0,0,-ROW(),1))-1)</f>
        <v>-5.2781306890033131E-2</v>
      </c>
      <c r="J697" s="4" t="str">
        <f ca="1">IF(OR(AND(I697&lt;计算结果!B$19,I697&gt;计算结果!B$20),I697&lt;计算结果!B$21),"买","卖")</f>
        <v>卖</v>
      </c>
      <c r="K697" s="4" t="str">
        <f t="shared" ca="1" si="31"/>
        <v/>
      </c>
      <c r="L697" s="3">
        <f ca="1">IF(J696="买",E697/E696-1,0)-IF(K697=1,计算结果!B$17,0)</f>
        <v>0</v>
      </c>
      <c r="M697" s="2">
        <f t="shared" ca="1" si="32"/>
        <v>4.8405012912999483</v>
      </c>
      <c r="N697" s="3">
        <f ca="1">1-M697/MAX(M$2:M697)</f>
        <v>8.246591570249262E-2</v>
      </c>
    </row>
    <row r="698" spans="1:14" x14ac:dyDescent="0.15">
      <c r="A698" s="1">
        <v>39406</v>
      </c>
      <c r="B698">
        <v>4964.5600000000004</v>
      </c>
      <c r="C698">
        <v>5099.5200000000004</v>
      </c>
      <c r="D698">
        <v>4916.47</v>
      </c>
      <c r="E698" s="2">
        <v>5069.38</v>
      </c>
      <c r="F698" s="19">
        <v>66536136704</v>
      </c>
      <c r="G698" s="3">
        <f t="shared" si="30"/>
        <v>1.5008749764737539E-2</v>
      </c>
      <c r="H698" s="3">
        <f>1-E698/MAX(E$2:E698)</f>
        <v>0.13744980603008228</v>
      </c>
      <c r="I698" s="3">
        <f ca="1">IFERROR(E698/AVERAGE(OFFSET(E698,0,0,-计算结果!B$18,1))-1,E698/AVERAGE(OFFSET(E698,0,0,-ROW(),1))-1)</f>
        <v>-3.5878761982858554E-2</v>
      </c>
      <c r="J698" s="4" t="str">
        <f ca="1">IF(OR(AND(I698&lt;计算结果!B$19,I698&gt;计算结果!B$20),I698&lt;计算结果!B$21),"买","卖")</f>
        <v>卖</v>
      </c>
      <c r="K698" s="4" t="str">
        <f t="shared" ca="1" si="31"/>
        <v/>
      </c>
      <c r="L698" s="3">
        <f ca="1">IF(J697="买",E698/E697-1,0)-IF(K698=1,计算结果!B$17,0)</f>
        <v>0</v>
      </c>
      <c r="M698" s="2">
        <f t="shared" ca="1" si="32"/>
        <v>4.8405012912999483</v>
      </c>
      <c r="N698" s="3">
        <f ca="1">1-M698/MAX(M$2:M698)</f>
        <v>8.246591570249262E-2</v>
      </c>
    </row>
    <row r="699" spans="1:14" x14ac:dyDescent="0.15">
      <c r="A699" s="1">
        <v>39407</v>
      </c>
      <c r="B699">
        <v>5087.25</v>
      </c>
      <c r="C699">
        <v>5135.25</v>
      </c>
      <c r="D699">
        <v>4993.29</v>
      </c>
      <c r="E699" s="2">
        <v>4997.62</v>
      </c>
      <c r="F699" s="19">
        <v>53059452928</v>
      </c>
      <c r="G699" s="3">
        <f t="shared" si="30"/>
        <v>-1.4155577210625436E-2</v>
      </c>
      <c r="H699" s="3">
        <f>1-E699/MAX(E$2:E699)</f>
        <v>0.14965970189886335</v>
      </c>
      <c r="I699" s="3">
        <f ca="1">IFERROR(E699/AVERAGE(OFFSET(E699,0,0,-计算结果!B$18,1))-1,E699/AVERAGE(OFFSET(E699,0,0,-ROW(),1))-1)</f>
        <v>-4.5520841003749979E-2</v>
      </c>
      <c r="J699" s="4" t="str">
        <f ca="1">IF(OR(AND(I699&lt;计算结果!B$19,I699&gt;计算结果!B$20),I699&lt;计算结果!B$21),"买","卖")</f>
        <v>卖</v>
      </c>
      <c r="K699" s="4" t="str">
        <f t="shared" ca="1" si="31"/>
        <v/>
      </c>
      <c r="L699" s="3">
        <f ca="1">IF(J698="买",E699/E698-1,0)-IF(K699=1,计算结果!B$17,0)</f>
        <v>0</v>
      </c>
      <c r="M699" s="2">
        <f t="shared" ca="1" si="32"/>
        <v>4.8405012912999483</v>
      </c>
      <c r="N699" s="3">
        <f ca="1">1-M699/MAX(M$2:M699)</f>
        <v>8.246591570249262E-2</v>
      </c>
    </row>
    <row r="700" spans="1:14" x14ac:dyDescent="0.15">
      <c r="A700" s="1">
        <v>39408</v>
      </c>
      <c r="B700">
        <v>4902.63</v>
      </c>
      <c r="C700">
        <v>4949.33</v>
      </c>
      <c r="D700">
        <v>4759.91</v>
      </c>
      <c r="E700" s="2">
        <v>4772.62</v>
      </c>
      <c r="F700" s="19">
        <v>53714124800</v>
      </c>
      <c r="G700" s="3">
        <f t="shared" si="30"/>
        <v>-4.5021430200775536E-2</v>
      </c>
      <c r="H700" s="3">
        <f>1-E700/MAX(E$2:E700)</f>
        <v>0.18794323827673043</v>
      </c>
      <c r="I700" s="3">
        <f ca="1">IFERROR(E700/AVERAGE(OFFSET(E700,0,0,-计算结果!B$18,1))-1,E700/AVERAGE(OFFSET(E700,0,0,-ROW(),1))-1)</f>
        <v>-8.1321213059678765E-2</v>
      </c>
      <c r="J700" s="4" t="str">
        <f ca="1">IF(OR(AND(I700&lt;计算结果!B$19,I700&gt;计算结果!B$20),I700&lt;计算结果!B$21),"买","卖")</f>
        <v>卖</v>
      </c>
      <c r="K700" s="4" t="str">
        <f t="shared" ca="1" si="31"/>
        <v/>
      </c>
      <c r="L700" s="3">
        <f ca="1">IF(J699="买",E700/E699-1,0)-IF(K700=1,计算结果!B$17,0)</f>
        <v>0</v>
      </c>
      <c r="M700" s="2">
        <f t="shared" ca="1" si="32"/>
        <v>4.8405012912999483</v>
      </c>
      <c r="N700" s="3">
        <f ca="1">1-M700/MAX(M$2:M700)</f>
        <v>8.246591570249262E-2</v>
      </c>
    </row>
    <row r="701" spans="1:14" x14ac:dyDescent="0.15">
      <c r="A701" s="1">
        <v>39409</v>
      </c>
      <c r="B701">
        <v>4733.37</v>
      </c>
      <c r="C701">
        <v>4857.05</v>
      </c>
      <c r="D701">
        <v>4711.79</v>
      </c>
      <c r="E701" s="2">
        <v>4856.16</v>
      </c>
      <c r="F701" s="19">
        <v>41174110208</v>
      </c>
      <c r="G701" s="3">
        <f t="shared" si="30"/>
        <v>1.750401247113742E-2</v>
      </c>
      <c r="H701" s="3">
        <f>1-E701/MAX(E$2:E701)</f>
        <v>0.17372898659225477</v>
      </c>
      <c r="I701" s="3">
        <f ca="1">IFERROR(E701/AVERAGE(OFFSET(E701,0,0,-计算结果!B$18,1))-1,E701/AVERAGE(OFFSET(E701,0,0,-ROW(),1))-1)</f>
        <v>-5.7785383543025426E-2</v>
      </c>
      <c r="J701" s="4" t="str">
        <f ca="1">IF(OR(AND(I701&lt;计算结果!B$19,I701&gt;计算结果!B$20),I701&lt;计算结果!B$21),"买","卖")</f>
        <v>卖</v>
      </c>
      <c r="K701" s="4" t="str">
        <f t="shared" ca="1" si="31"/>
        <v/>
      </c>
      <c r="L701" s="3">
        <f ca="1">IF(J700="买",E701/E700-1,0)-IF(K701=1,计算结果!B$17,0)</f>
        <v>0</v>
      </c>
      <c r="M701" s="2">
        <f t="shared" ca="1" si="32"/>
        <v>4.8405012912999483</v>
      </c>
      <c r="N701" s="3">
        <f ca="1">1-M701/MAX(M$2:M701)</f>
        <v>8.246591570249262E-2</v>
      </c>
    </row>
    <row r="702" spans="1:14" x14ac:dyDescent="0.15">
      <c r="A702" s="1">
        <v>39412</v>
      </c>
      <c r="B702">
        <v>4931.6000000000004</v>
      </c>
      <c r="C702">
        <v>4954.18</v>
      </c>
      <c r="D702">
        <v>4795.3500000000004</v>
      </c>
      <c r="E702" s="2">
        <v>4800.08</v>
      </c>
      <c r="F702" s="19">
        <v>48427044864</v>
      </c>
      <c r="G702" s="3">
        <f t="shared" si="30"/>
        <v>-1.1548219169055352E-2</v>
      </c>
      <c r="H702" s="3">
        <f>1-E702/MAX(E$2:E702)</f>
        <v>0.18327094534812494</v>
      </c>
      <c r="I702" s="3">
        <f ca="1">IFERROR(E702/AVERAGE(OFFSET(E702,0,0,-计算结果!B$18,1))-1,E702/AVERAGE(OFFSET(E702,0,0,-ROW(),1))-1)</f>
        <v>-5.9660806586443793E-2</v>
      </c>
      <c r="J702" s="4" t="str">
        <f ca="1">IF(OR(AND(I702&lt;计算结果!B$19,I702&gt;计算结果!B$20),I702&lt;计算结果!B$21),"买","卖")</f>
        <v>卖</v>
      </c>
      <c r="K702" s="4" t="str">
        <f t="shared" ca="1" si="31"/>
        <v/>
      </c>
      <c r="L702" s="3">
        <f ca="1">IF(J701="买",E702/E701-1,0)-IF(K702=1,计算结果!B$17,0)</f>
        <v>0</v>
      </c>
      <c r="M702" s="2">
        <f t="shared" ca="1" si="32"/>
        <v>4.8405012912999483</v>
      </c>
      <c r="N702" s="3">
        <f ca="1">1-M702/MAX(M$2:M702)</f>
        <v>8.246591570249262E-2</v>
      </c>
    </row>
    <row r="703" spans="1:14" x14ac:dyDescent="0.15">
      <c r="A703" s="1">
        <v>39413</v>
      </c>
      <c r="B703">
        <v>4759.01</v>
      </c>
      <c r="C703">
        <v>4806.83</v>
      </c>
      <c r="D703">
        <v>4708.8</v>
      </c>
      <c r="E703" s="2">
        <v>4711.1499999999996</v>
      </c>
      <c r="F703" s="19">
        <v>44831911936</v>
      </c>
      <c r="G703" s="3">
        <f t="shared" si="30"/>
        <v>-1.8526774553757508E-2</v>
      </c>
      <c r="H703" s="3">
        <f>1-E703/MAX(E$2:E703)</f>
        <v>0.19840230041516371</v>
      </c>
      <c r="I703" s="3">
        <f ca="1">IFERROR(E703/AVERAGE(OFFSET(E703,0,0,-计算结果!B$18,1))-1,E703/AVERAGE(OFFSET(E703,0,0,-ROW(),1))-1)</f>
        <v>-6.8013464016989156E-2</v>
      </c>
      <c r="J703" s="4" t="str">
        <f ca="1">IF(OR(AND(I703&lt;计算结果!B$19,I703&gt;计算结果!B$20),I703&lt;计算结果!B$21),"买","卖")</f>
        <v>卖</v>
      </c>
      <c r="K703" s="4" t="str">
        <f t="shared" ca="1" si="31"/>
        <v/>
      </c>
      <c r="L703" s="3">
        <f ca="1">IF(J702="买",E703/E702-1,0)-IF(K703=1,计算结果!B$17,0)</f>
        <v>0</v>
      </c>
      <c r="M703" s="2">
        <f t="shared" ca="1" si="32"/>
        <v>4.8405012912999483</v>
      </c>
      <c r="N703" s="3">
        <f ca="1">1-M703/MAX(M$2:M703)</f>
        <v>8.246591570249262E-2</v>
      </c>
    </row>
    <row r="704" spans="1:14" x14ac:dyDescent="0.15">
      <c r="A704" s="1">
        <v>39414</v>
      </c>
      <c r="B704">
        <v>4724.47</v>
      </c>
      <c r="C704">
        <v>4760.66</v>
      </c>
      <c r="D704">
        <v>4619.51</v>
      </c>
      <c r="E704" s="2">
        <v>4648.75</v>
      </c>
      <c r="F704" s="19">
        <v>45167304704</v>
      </c>
      <c r="G704" s="3">
        <f t="shared" si="30"/>
        <v>-1.3245173683707701E-2</v>
      </c>
      <c r="H704" s="3">
        <f>1-E704/MAX(E$2:E704)</f>
        <v>0.20901960117062546</v>
      </c>
      <c r="I704" s="3">
        <f ca="1">IFERROR(E704/AVERAGE(OFFSET(E704,0,0,-计算结果!B$18,1))-1,E704/AVERAGE(OFFSET(E704,0,0,-ROW(),1))-1)</f>
        <v>-7.1951525320077092E-2</v>
      </c>
      <c r="J704" s="4" t="str">
        <f ca="1">IF(OR(AND(I704&lt;计算结果!B$19,I704&gt;计算结果!B$20),I704&lt;计算结果!B$21),"买","卖")</f>
        <v>卖</v>
      </c>
      <c r="K704" s="4" t="str">
        <f t="shared" ca="1" si="31"/>
        <v/>
      </c>
      <c r="L704" s="3">
        <f ca="1">IF(J703="买",E704/E703-1,0)-IF(K704=1,计算结果!B$17,0)</f>
        <v>0</v>
      </c>
      <c r="M704" s="2">
        <f t="shared" ca="1" si="32"/>
        <v>4.8405012912999483</v>
      </c>
      <c r="N704" s="3">
        <f ca="1">1-M704/MAX(M$2:M704)</f>
        <v>8.246591570249262E-2</v>
      </c>
    </row>
    <row r="705" spans="1:14" x14ac:dyDescent="0.15">
      <c r="A705" s="1">
        <v>39415</v>
      </c>
      <c r="B705">
        <v>4708.38</v>
      </c>
      <c r="C705">
        <v>4847.58</v>
      </c>
      <c r="D705">
        <v>4637.4799999999996</v>
      </c>
      <c r="E705" s="2">
        <v>4842.07</v>
      </c>
      <c r="F705" s="19">
        <v>72895750144</v>
      </c>
      <c r="G705" s="3">
        <f t="shared" si="30"/>
        <v>4.1585372411938604E-2</v>
      </c>
      <c r="H705" s="3">
        <f>1-E705/MAX(E$2:E705)</f>
        <v>0.17612638671476211</v>
      </c>
      <c r="I705" s="3">
        <f ca="1">IFERROR(E705/AVERAGE(OFFSET(E705,0,0,-计算结果!B$18,1))-1,E705/AVERAGE(OFFSET(E705,0,0,-ROW(),1))-1)</f>
        <v>-2.7770214141569216E-2</v>
      </c>
      <c r="J705" s="4" t="str">
        <f ca="1">IF(OR(AND(I705&lt;计算结果!B$19,I705&gt;计算结果!B$20),I705&lt;计算结果!B$21),"买","卖")</f>
        <v>卖</v>
      </c>
      <c r="K705" s="4" t="str">
        <f t="shared" ca="1" si="31"/>
        <v/>
      </c>
      <c r="L705" s="3">
        <f ca="1">IF(J704="买",E705/E704-1,0)-IF(K705=1,计算结果!B$17,0)</f>
        <v>0</v>
      </c>
      <c r="M705" s="2">
        <f t="shared" ca="1" si="32"/>
        <v>4.8405012912999483</v>
      </c>
      <c r="N705" s="3">
        <f ca="1">1-M705/MAX(M$2:M705)</f>
        <v>8.246591570249262E-2</v>
      </c>
    </row>
    <row r="706" spans="1:14" x14ac:dyDescent="0.15">
      <c r="A706" s="1">
        <v>39416</v>
      </c>
      <c r="B706">
        <v>4841.08</v>
      </c>
      <c r="C706">
        <v>4841.08</v>
      </c>
      <c r="D706">
        <v>4723.79</v>
      </c>
      <c r="E706" s="2">
        <v>4737.41</v>
      </c>
      <c r="F706" s="19">
        <v>57402978304</v>
      </c>
      <c r="G706" s="3">
        <f t="shared" si="30"/>
        <v>-2.1614722628958249E-2</v>
      </c>
      <c r="H706" s="3">
        <f>1-E706/MAX(E$2:E706)</f>
        <v>0.19393418634724013</v>
      </c>
      <c r="I706" s="3">
        <f ca="1">IFERROR(E706/AVERAGE(OFFSET(E706,0,0,-计算结果!B$18,1))-1,E706/AVERAGE(OFFSET(E706,0,0,-ROW(),1))-1)</f>
        <v>-4.2588902263395401E-2</v>
      </c>
      <c r="J706" s="4" t="str">
        <f ca="1">IF(OR(AND(I706&lt;计算结果!B$19,I706&gt;计算结果!B$20),I706&lt;计算结果!B$21),"买","卖")</f>
        <v>卖</v>
      </c>
      <c r="K706" s="4" t="str">
        <f t="shared" ca="1" si="31"/>
        <v/>
      </c>
      <c r="L706" s="3">
        <f ca="1">IF(J705="买",E706/E705-1,0)-IF(K706=1,计算结果!B$17,0)</f>
        <v>0</v>
      </c>
      <c r="M706" s="2">
        <f t="shared" ca="1" si="32"/>
        <v>4.8405012912999483</v>
      </c>
      <c r="N706" s="3">
        <f ca="1">1-M706/MAX(M$2:M706)</f>
        <v>8.246591570249262E-2</v>
      </c>
    </row>
    <row r="707" spans="1:14" x14ac:dyDescent="0.15">
      <c r="A707" s="1">
        <v>39419</v>
      </c>
      <c r="B707">
        <v>4714.92</v>
      </c>
      <c r="C707">
        <v>4809.2700000000004</v>
      </c>
      <c r="D707">
        <v>4689.5200000000004</v>
      </c>
      <c r="E707" s="2">
        <v>4772.67</v>
      </c>
      <c r="F707" s="19">
        <v>43698298880</v>
      </c>
      <c r="G707" s="3">
        <f t="shared" ref="G707:G770" si="33">E707/E706-1</f>
        <v>7.4428854585100179E-3</v>
      </c>
      <c r="H707" s="3">
        <f>1-E707/MAX(E$2:E707)</f>
        <v>0.18793473082420198</v>
      </c>
      <c r="I707" s="3">
        <f ca="1">IFERROR(E707/AVERAGE(OFFSET(E707,0,0,-计算结果!B$18,1))-1,E707/AVERAGE(OFFSET(E707,0,0,-ROW(),1))-1)</f>
        <v>-2.9163168572880593E-2</v>
      </c>
      <c r="J707" s="4" t="str">
        <f ca="1">IF(OR(AND(I707&lt;计算结果!B$19,I707&gt;计算结果!B$20),I707&lt;计算结果!B$21),"买","卖")</f>
        <v>卖</v>
      </c>
      <c r="K707" s="4" t="str">
        <f t="shared" ca="1" si="31"/>
        <v/>
      </c>
      <c r="L707" s="3">
        <f ca="1">IF(J706="买",E707/E706-1,0)-IF(K707=1,计算结果!B$17,0)</f>
        <v>0</v>
      </c>
      <c r="M707" s="2">
        <f t="shared" ca="1" si="32"/>
        <v>4.8405012912999483</v>
      </c>
      <c r="N707" s="3">
        <f ca="1">1-M707/MAX(M$2:M707)</f>
        <v>8.246591570249262E-2</v>
      </c>
    </row>
    <row r="708" spans="1:14" x14ac:dyDescent="0.15">
      <c r="A708" s="1">
        <v>39420</v>
      </c>
      <c r="B708">
        <v>4786.6400000000003</v>
      </c>
      <c r="C708">
        <v>4886.58</v>
      </c>
      <c r="D708">
        <v>4786.6400000000003</v>
      </c>
      <c r="E708" s="2">
        <v>4829.21</v>
      </c>
      <c r="F708" s="19">
        <v>43927027712</v>
      </c>
      <c r="G708" s="3">
        <f t="shared" si="33"/>
        <v>1.1846618349896421E-2</v>
      </c>
      <c r="H708" s="3">
        <f>1-E708/MAX(E$2:E708)</f>
        <v>0.17831450350507039</v>
      </c>
      <c r="I708" s="3">
        <f ca="1">IFERROR(E708/AVERAGE(OFFSET(E708,0,0,-计算结果!B$18,1))-1,E708/AVERAGE(OFFSET(E708,0,0,-ROW(),1))-1)</f>
        <v>-1.4717388798381026E-2</v>
      </c>
      <c r="J708" s="4" t="str">
        <f ca="1">IF(OR(AND(I708&lt;计算结果!B$19,I708&gt;计算结果!B$20),I708&lt;计算结果!B$21),"买","卖")</f>
        <v>卖</v>
      </c>
      <c r="K708" s="4" t="str">
        <f t="shared" ref="K708:K771" ca="1" si="34">IF(J707&lt;&gt;J708,1,"")</f>
        <v/>
      </c>
      <c r="L708" s="3">
        <f ca="1">IF(J707="买",E708/E707-1,0)-IF(K708=1,计算结果!B$17,0)</f>
        <v>0</v>
      </c>
      <c r="M708" s="2">
        <f t="shared" ref="M708:M771" ca="1" si="35">IFERROR(M707*(1+L708),M707)</f>
        <v>4.8405012912999483</v>
      </c>
      <c r="N708" s="3">
        <f ca="1">1-M708/MAX(M$2:M708)</f>
        <v>8.246591570249262E-2</v>
      </c>
    </row>
    <row r="709" spans="1:14" x14ac:dyDescent="0.15">
      <c r="A709" s="1">
        <v>39421</v>
      </c>
      <c r="B709">
        <v>4829.95</v>
      </c>
      <c r="C709">
        <v>4970.17</v>
      </c>
      <c r="D709">
        <v>4815.6099999999997</v>
      </c>
      <c r="E709" s="2">
        <v>4965.95</v>
      </c>
      <c r="F709" s="19">
        <v>61090181120</v>
      </c>
      <c r="G709" s="3">
        <f t="shared" si="33"/>
        <v>2.8315190269215806E-2</v>
      </c>
      <c r="H709" s="3">
        <f>1-E709/MAX(E$2:E709)</f>
        <v>0.15504832233036137</v>
      </c>
      <c r="I709" s="3">
        <f ca="1">IFERROR(E709/AVERAGE(OFFSET(E709,0,0,-计算结果!B$18,1))-1,E709/AVERAGE(OFFSET(E709,0,0,-ROW(),1))-1)</f>
        <v>1.4038174177455343E-2</v>
      </c>
      <c r="J709" s="4" t="str">
        <f ca="1">IF(OR(AND(I709&lt;计算结果!B$19,I709&gt;计算结果!B$20),I709&lt;计算结果!B$21),"买","卖")</f>
        <v>买</v>
      </c>
      <c r="K709" s="4">
        <f t="shared" ca="1" si="34"/>
        <v>1</v>
      </c>
      <c r="L709" s="3">
        <f ca="1">IF(J708="买",E709/E708-1,0)-IF(K709=1,计算结果!B$17,0)</f>
        <v>0</v>
      </c>
      <c r="M709" s="2">
        <f t="shared" ca="1" si="35"/>
        <v>4.8405012912999483</v>
      </c>
      <c r="N709" s="3">
        <f ca="1">1-M709/MAX(M$2:M709)</f>
        <v>8.246591570249262E-2</v>
      </c>
    </row>
    <row r="710" spans="1:14" x14ac:dyDescent="0.15">
      <c r="A710" s="1">
        <v>39422</v>
      </c>
      <c r="B710">
        <v>4986.25</v>
      </c>
      <c r="C710">
        <v>4999.93</v>
      </c>
      <c r="D710">
        <v>4928.13</v>
      </c>
      <c r="E710" s="2">
        <v>4971.0600000000004</v>
      </c>
      <c r="F710" s="19">
        <v>47436271616</v>
      </c>
      <c r="G710" s="3">
        <f t="shared" si="33"/>
        <v>1.0290075413568189E-3</v>
      </c>
      <c r="H710" s="3">
        <f>1-E710/MAX(E$2:E710)</f>
        <v>0.1541788606819573</v>
      </c>
      <c r="I710" s="3">
        <f ca="1">IFERROR(E710/AVERAGE(OFFSET(E710,0,0,-计算结果!B$18,1))-1,E710/AVERAGE(OFFSET(E710,0,0,-ROW(),1))-1)</f>
        <v>1.5164429851904471E-2</v>
      </c>
      <c r="J710" s="4" t="str">
        <f ca="1">IF(OR(AND(I710&lt;计算结果!B$19,I710&gt;计算结果!B$20),I710&lt;计算结果!B$21),"买","卖")</f>
        <v>买</v>
      </c>
      <c r="K710" s="4" t="str">
        <f t="shared" ca="1" si="34"/>
        <v/>
      </c>
      <c r="L710" s="3">
        <f ca="1">IF(J709="买",E710/E709-1,0)-IF(K710=1,计算结果!B$17,0)</f>
        <v>1.0290075413568189E-3</v>
      </c>
      <c r="M710" s="2">
        <f t="shared" ca="1" si="35"/>
        <v>4.8454822036326437</v>
      </c>
      <c r="N710" s="3">
        <f ca="1">1-M710/MAX(M$2:M710)</f>
        <v>8.1521766210298496E-2</v>
      </c>
    </row>
    <row r="711" spans="1:14" x14ac:dyDescent="0.15">
      <c r="A711" s="1">
        <v>39423</v>
      </c>
      <c r="B711">
        <v>4979.84</v>
      </c>
      <c r="C711">
        <v>5041.78</v>
      </c>
      <c r="D711">
        <v>4977.87</v>
      </c>
      <c r="E711" s="2">
        <v>5041.3500000000004</v>
      </c>
      <c r="F711" s="19">
        <v>50380402688</v>
      </c>
      <c r="G711" s="3">
        <f t="shared" si="33"/>
        <v>1.4139841402035058E-2</v>
      </c>
      <c r="H711" s="3">
        <f>1-E711/MAX(E$2:E711)</f>
        <v>0.1422190839175117</v>
      </c>
      <c r="I711" s="3">
        <f ca="1">IFERROR(E711/AVERAGE(OFFSET(E711,0,0,-计算结果!B$18,1))-1,E711/AVERAGE(OFFSET(E711,0,0,-ROW(),1))-1)</f>
        <v>2.8327411910717082E-2</v>
      </c>
      <c r="J711" s="4" t="str">
        <f ca="1">IF(OR(AND(I711&lt;计算结果!B$19,I711&gt;计算结果!B$20),I711&lt;计算结果!B$21),"买","卖")</f>
        <v>买</v>
      </c>
      <c r="K711" s="4" t="str">
        <f t="shared" ca="1" si="34"/>
        <v/>
      </c>
      <c r="L711" s="3">
        <f ca="1">IF(J710="买",E711/E710-1,0)-IF(K711=1,计算结果!B$17,0)</f>
        <v>1.4139841402035058E-2</v>
      </c>
      <c r="M711" s="2">
        <f t="shared" ca="1" si="35"/>
        <v>4.9139965535083929</v>
      </c>
      <c r="N711" s="3">
        <f ca="1">1-M711/MAX(M$2:M711)</f>
        <v>6.8534629653290824E-2</v>
      </c>
    </row>
    <row r="712" spans="1:14" x14ac:dyDescent="0.15">
      <c r="A712" s="1">
        <v>39426</v>
      </c>
      <c r="B712">
        <v>4961.67</v>
      </c>
      <c r="C712">
        <v>5138.6899999999996</v>
      </c>
      <c r="D712">
        <v>4944.83</v>
      </c>
      <c r="E712" s="2">
        <v>5133.5600000000004</v>
      </c>
      <c r="F712" s="19">
        <v>82898157568</v>
      </c>
      <c r="G712" s="3">
        <f t="shared" si="33"/>
        <v>1.8290735616451892E-2</v>
      </c>
      <c r="H712" s="3">
        <f>1-E712/MAX(E$2:E712)</f>
        <v>0.12652963996460886</v>
      </c>
      <c r="I712" s="3">
        <f ca="1">IFERROR(E712/AVERAGE(OFFSET(E712,0,0,-计算结果!B$18,1))-1,E712/AVERAGE(OFFSET(E712,0,0,-ROW(),1))-1)</f>
        <v>4.7282608634055867E-2</v>
      </c>
      <c r="J712" s="4" t="str">
        <f ca="1">IF(OR(AND(I712&lt;计算结果!B$19,I712&gt;计算结果!B$20),I712&lt;计算结果!B$21),"买","卖")</f>
        <v>买</v>
      </c>
      <c r="K712" s="4" t="str">
        <f t="shared" ca="1" si="34"/>
        <v/>
      </c>
      <c r="L712" s="3">
        <f ca="1">IF(J711="买",E712/E711-1,0)-IF(K712=1,计算结果!B$17,0)</f>
        <v>1.8290735616451892E-2</v>
      </c>
      <c r="M712" s="2">
        <f t="shared" ca="1" si="35"/>
        <v>5.0038771652887704</v>
      </c>
      <c r="N712" s="3">
        <f ca="1">1-M712/MAX(M$2:M712)</f>
        <v>5.1497442828398743E-2</v>
      </c>
    </row>
    <row r="713" spans="1:14" x14ac:dyDescent="0.15">
      <c r="A713" s="1">
        <v>39427</v>
      </c>
      <c r="B713">
        <v>5162.09</v>
      </c>
      <c r="C713">
        <v>5181.41</v>
      </c>
      <c r="D713">
        <v>5068.03</v>
      </c>
      <c r="E713" s="2">
        <v>5140</v>
      </c>
      <c r="F713" s="19">
        <v>82034384896</v>
      </c>
      <c r="G713" s="3">
        <f t="shared" si="33"/>
        <v>1.2544900614777088E-3</v>
      </c>
      <c r="H713" s="3">
        <f>1-E713/MAX(E$2:E713)</f>
        <v>0.12543388007894918</v>
      </c>
      <c r="I713" s="3">
        <f ca="1">IFERROR(E713/AVERAGE(OFFSET(E713,0,0,-计算结果!B$18,1))-1,E713/AVERAGE(OFFSET(E713,0,0,-ROW(),1))-1)</f>
        <v>4.7897002552465207E-2</v>
      </c>
      <c r="J713" s="4" t="str">
        <f ca="1">IF(OR(AND(I713&lt;计算结果!B$19,I713&gt;计算结果!B$20),I713&lt;计算结果!B$21),"买","卖")</f>
        <v>买</v>
      </c>
      <c r="K713" s="4" t="str">
        <f t="shared" ca="1" si="34"/>
        <v/>
      </c>
      <c r="L713" s="3">
        <f ca="1">IF(J712="买",E713/E712-1,0)-IF(K713=1,计算结果!B$17,0)</f>
        <v>1.2544900614777088E-3</v>
      </c>
      <c r="M713" s="2">
        <f t="shared" ca="1" si="35"/>
        <v>5.0101544794614803</v>
      </c>
      <c r="N713" s="3">
        <f ca="1">1-M713/MAX(M$2:M713)</f>
        <v>5.0307555797140857E-2</v>
      </c>
    </row>
    <row r="714" spans="1:14" x14ac:dyDescent="0.15">
      <c r="A714" s="1">
        <v>39428</v>
      </c>
      <c r="B714">
        <v>5108.58</v>
      </c>
      <c r="C714">
        <v>5130.72</v>
      </c>
      <c r="D714">
        <v>5033.72</v>
      </c>
      <c r="E714" s="2">
        <v>5077.3900000000003</v>
      </c>
      <c r="F714" s="19">
        <v>83753500672</v>
      </c>
      <c r="G714" s="3">
        <f t="shared" si="33"/>
        <v>-1.218093385214003E-2</v>
      </c>
      <c r="H714" s="3">
        <f>1-E714/MAX(E$2:E714)</f>
        <v>0.13608691213503021</v>
      </c>
      <c r="I714" s="3">
        <f ca="1">IFERROR(E714/AVERAGE(OFFSET(E714,0,0,-计算结果!B$18,1))-1,E714/AVERAGE(OFFSET(E714,0,0,-ROW(),1))-1)</f>
        <v>3.4315763146234968E-2</v>
      </c>
      <c r="J714" s="4" t="str">
        <f ca="1">IF(OR(AND(I714&lt;计算结果!B$19,I714&gt;计算结果!B$20),I714&lt;计算结果!B$21),"买","卖")</f>
        <v>买</v>
      </c>
      <c r="K714" s="4" t="str">
        <f t="shared" ca="1" si="34"/>
        <v/>
      </c>
      <c r="L714" s="3">
        <f ca="1">IF(J713="买",E714/E713-1,0)-IF(K714=1,计算结果!B$17,0)</f>
        <v>-1.218093385214003E-2</v>
      </c>
      <c r="M714" s="2">
        <f t="shared" ca="1" si="35"/>
        <v>4.9491261191581568</v>
      </c>
      <c r="N714" s="3">
        <f ca="1">1-M714/MAX(M$2:M714)</f>
        <v>6.1875696639853039E-2</v>
      </c>
    </row>
    <row r="715" spans="1:14" x14ac:dyDescent="0.15">
      <c r="A715" s="1">
        <v>39429</v>
      </c>
      <c r="B715">
        <v>5051.78</v>
      </c>
      <c r="C715">
        <v>5067.3900000000003</v>
      </c>
      <c r="D715">
        <v>4881.34</v>
      </c>
      <c r="E715" s="2">
        <v>4884.3</v>
      </c>
      <c r="F715" s="19">
        <v>77125148672</v>
      </c>
      <c r="G715" s="3">
        <f t="shared" si="33"/>
        <v>-3.8029381237210447E-2</v>
      </c>
      <c r="H715" s="3">
        <f>1-E715/MAX(E$2:E715)</f>
        <v>0.16894099230926285</v>
      </c>
      <c r="I715" s="3">
        <f ca="1">IFERROR(E715/AVERAGE(OFFSET(E715,0,0,-计算结果!B$18,1))-1,E715/AVERAGE(OFFSET(E715,0,0,-ROW(),1))-1)</f>
        <v>-3.777079237757941E-3</v>
      </c>
      <c r="J715" s="4" t="str">
        <f ca="1">IF(OR(AND(I715&lt;计算结果!B$19,I715&gt;计算结果!B$20),I715&lt;计算结果!B$21),"买","卖")</f>
        <v>卖</v>
      </c>
      <c r="K715" s="4">
        <f t="shared" ca="1" si="34"/>
        <v>1</v>
      </c>
      <c r="L715" s="3">
        <f ca="1">IF(J714="买",E715/E714-1,0)-IF(K715=1,计算结果!B$17,0)</f>
        <v>-3.8029381237210447E-2</v>
      </c>
      <c r="M715" s="2">
        <f t="shared" ca="1" si="35"/>
        <v>4.7609139151816553</v>
      </c>
      <c r="N715" s="3">
        <f ca="1">1-M715/MAX(M$2:M715)</f>
        <v>9.7551983420228527E-2</v>
      </c>
    </row>
    <row r="716" spans="1:14" x14ac:dyDescent="0.15">
      <c r="A716" s="1">
        <v>39430</v>
      </c>
      <c r="B716">
        <v>4827.3900000000003</v>
      </c>
      <c r="C716">
        <v>4979.1899999999996</v>
      </c>
      <c r="D716">
        <v>4800.24</v>
      </c>
      <c r="E716" s="2">
        <v>4977.6499999999996</v>
      </c>
      <c r="F716" s="19">
        <v>61162569728</v>
      </c>
      <c r="G716" s="3">
        <f t="shared" si="33"/>
        <v>1.9112257641831887E-2</v>
      </c>
      <c r="H716" s="3">
        <f>1-E716/MAX(E$2:E716)</f>
        <v>0.15305757843871237</v>
      </c>
      <c r="I716" s="3">
        <f ca="1">IFERROR(E716/AVERAGE(OFFSET(E716,0,0,-计算结果!B$18,1))-1,E716/AVERAGE(OFFSET(E716,0,0,-ROW(),1))-1)</f>
        <v>1.6319377488401621E-2</v>
      </c>
      <c r="J716" s="4" t="str">
        <f ca="1">IF(OR(AND(I716&lt;计算结果!B$19,I716&gt;计算结果!B$20),I716&lt;计算结果!B$21),"买","卖")</f>
        <v>买</v>
      </c>
      <c r="K716" s="4">
        <f t="shared" ca="1" si="34"/>
        <v>1</v>
      </c>
      <c r="L716" s="3">
        <f ca="1">IF(J715="买",E716/E715-1,0)-IF(K716=1,计算结果!B$17,0)</f>
        <v>0</v>
      </c>
      <c r="M716" s="2">
        <f t="shared" ca="1" si="35"/>
        <v>4.7609139151816553</v>
      </c>
      <c r="N716" s="3">
        <f ca="1">1-M716/MAX(M$2:M716)</f>
        <v>9.7551983420228527E-2</v>
      </c>
    </row>
    <row r="717" spans="1:14" x14ac:dyDescent="0.15">
      <c r="A717" s="1">
        <v>39433</v>
      </c>
      <c r="B717">
        <v>4976.24</v>
      </c>
      <c r="C717">
        <v>4977.57</v>
      </c>
      <c r="D717">
        <v>4855.17</v>
      </c>
      <c r="E717" s="2">
        <v>4857.29</v>
      </c>
      <c r="F717" s="19">
        <v>76935380992</v>
      </c>
      <c r="G717" s="3">
        <f t="shared" si="33"/>
        <v>-2.4180084979859906E-2</v>
      </c>
      <c r="H717" s="3">
        <f>1-E717/MAX(E$2:E717)</f>
        <v>0.17353671816511262</v>
      </c>
      <c r="I717" s="3">
        <f ca="1">IFERROR(E717/AVERAGE(OFFSET(E717,0,0,-计算结果!B$18,1))-1,E717/AVERAGE(OFFSET(E717,0,0,-ROW(),1))-1)</f>
        <v>-6.674152199754535E-3</v>
      </c>
      <c r="J717" s="4" t="str">
        <f ca="1">IF(OR(AND(I717&lt;计算结果!B$19,I717&gt;计算结果!B$20),I717&lt;计算结果!B$21),"买","卖")</f>
        <v>卖</v>
      </c>
      <c r="K717" s="4">
        <f t="shared" ca="1" si="34"/>
        <v>1</v>
      </c>
      <c r="L717" s="3">
        <f ca="1">IF(J716="买",E717/E716-1,0)-IF(K717=1,计算结果!B$17,0)</f>
        <v>-2.4180084979859906E-2</v>
      </c>
      <c r="M717" s="2">
        <f t="shared" ca="1" si="35"/>
        <v>4.6457946121307652</v>
      </c>
      <c r="N717" s="3">
        <f ca="1">1-M717/MAX(M$2:M717)</f>
        <v>0.11937325315103353</v>
      </c>
    </row>
    <row r="718" spans="1:14" x14ac:dyDescent="0.15">
      <c r="A718" s="1">
        <v>39434</v>
      </c>
      <c r="B718">
        <v>4827.26</v>
      </c>
      <c r="C718">
        <v>4883</v>
      </c>
      <c r="D718">
        <v>4799</v>
      </c>
      <c r="E718" s="2">
        <v>4829.91</v>
      </c>
      <c r="F718" s="19">
        <v>47447351296</v>
      </c>
      <c r="G718" s="3">
        <f t="shared" si="33"/>
        <v>-5.636888058979439E-3</v>
      </c>
      <c r="H718" s="3">
        <f>1-E718/MAX(E$2:E718)</f>
        <v>0.17819539916967264</v>
      </c>
      <c r="I718" s="3">
        <f ca="1">IFERROR(E718/AVERAGE(OFFSET(E718,0,0,-计算结果!B$18,1))-1,E718/AVERAGE(OFFSET(E718,0,0,-ROW(),1))-1)</f>
        <v>-1.2915896687359263E-2</v>
      </c>
      <c r="J718" s="4" t="str">
        <f ca="1">IF(OR(AND(I718&lt;计算结果!B$19,I718&gt;计算结果!B$20),I718&lt;计算结果!B$21),"买","卖")</f>
        <v>卖</v>
      </c>
      <c r="K718" s="4" t="str">
        <f t="shared" ca="1" si="34"/>
        <v/>
      </c>
      <c r="L718" s="3">
        <f ca="1">IF(J717="买",E718/E717-1,0)-IF(K718=1,计算结果!B$17,0)</f>
        <v>0</v>
      </c>
      <c r="M718" s="2">
        <f t="shared" ca="1" si="35"/>
        <v>4.6457946121307652</v>
      </c>
      <c r="N718" s="3">
        <f ca="1">1-M718/MAX(M$2:M718)</f>
        <v>0.11937325315103353</v>
      </c>
    </row>
    <row r="719" spans="1:14" x14ac:dyDescent="0.15">
      <c r="A719" s="1">
        <v>39435</v>
      </c>
      <c r="B719">
        <v>4877.7700000000004</v>
      </c>
      <c r="C719">
        <v>4961.59</v>
      </c>
      <c r="D719">
        <v>4865.3500000000004</v>
      </c>
      <c r="E719" s="2">
        <v>4946.29</v>
      </c>
      <c r="F719" s="19">
        <v>60379852800</v>
      </c>
      <c r="G719" s="3">
        <f t="shared" si="33"/>
        <v>2.4095687083196093E-2</v>
      </c>
      <c r="H719" s="3">
        <f>1-E719/MAX(E$2:E719)</f>
        <v>0.15839345266453408</v>
      </c>
      <c r="I719" s="3">
        <f ca="1">IFERROR(E719/AVERAGE(OFFSET(E719,0,0,-计算结果!B$18,1))-1,E719/AVERAGE(OFFSET(E719,0,0,-ROW(),1))-1)</f>
        <v>9.835187201791884E-3</v>
      </c>
      <c r="J719" s="4" t="str">
        <f ca="1">IF(OR(AND(I719&lt;计算结果!B$19,I719&gt;计算结果!B$20),I719&lt;计算结果!B$21),"买","卖")</f>
        <v>买</v>
      </c>
      <c r="K719" s="4">
        <f t="shared" ca="1" si="34"/>
        <v>1</v>
      </c>
      <c r="L719" s="3">
        <f ca="1">IF(J718="买",E719/E718-1,0)-IF(K719=1,计算结果!B$17,0)</f>
        <v>0</v>
      </c>
      <c r="M719" s="2">
        <f t="shared" ca="1" si="35"/>
        <v>4.6457946121307652</v>
      </c>
      <c r="N719" s="3">
        <f ca="1">1-M719/MAX(M$2:M719)</f>
        <v>0.11937325315103353</v>
      </c>
    </row>
    <row r="720" spans="1:14" x14ac:dyDescent="0.15">
      <c r="A720" s="1">
        <v>39436</v>
      </c>
      <c r="B720">
        <v>4968.03</v>
      </c>
      <c r="C720">
        <v>5048.0600000000004</v>
      </c>
      <c r="D720">
        <v>4935.3999999999996</v>
      </c>
      <c r="E720" s="2">
        <v>5037.1899999999996</v>
      </c>
      <c r="F720" s="19">
        <v>59927498752</v>
      </c>
      <c r="G720" s="3">
        <f t="shared" si="33"/>
        <v>1.8377410139720718E-2</v>
      </c>
      <c r="H720" s="3">
        <f>1-E720/MAX(E$2:E720)</f>
        <v>0.14292690396787588</v>
      </c>
      <c r="I720" s="3">
        <f ca="1">IFERROR(E720/AVERAGE(OFFSET(E720,0,0,-计算结果!B$18,1))-1,E720/AVERAGE(OFFSET(E720,0,0,-ROW(),1))-1)</f>
        <v>2.5635044885253144E-2</v>
      </c>
      <c r="J720" s="4" t="str">
        <f ca="1">IF(OR(AND(I720&lt;计算结果!B$19,I720&gt;计算结果!B$20),I720&lt;计算结果!B$21),"买","卖")</f>
        <v>买</v>
      </c>
      <c r="K720" s="4" t="str">
        <f t="shared" ca="1" si="34"/>
        <v/>
      </c>
      <c r="L720" s="3">
        <f ca="1">IF(J719="买",E720/E719-1,0)-IF(K720=1,计算结果!B$17,0)</f>
        <v>1.8377410139720718E-2</v>
      </c>
      <c r="M720" s="2">
        <f t="shared" ca="1" si="35"/>
        <v>4.7311722851427973</v>
      </c>
      <c r="N720" s="3">
        <f ca="1">1-M720/MAX(M$2:M720)</f>
        <v>0.10318961424418194</v>
      </c>
    </row>
    <row r="721" spans="1:14" x14ac:dyDescent="0.15">
      <c r="A721" s="1">
        <v>39437</v>
      </c>
      <c r="B721">
        <v>5016.46</v>
      </c>
      <c r="C721">
        <v>5103.7700000000004</v>
      </c>
      <c r="D721">
        <v>5014.7</v>
      </c>
      <c r="E721" s="2">
        <v>5101.8500000000004</v>
      </c>
      <c r="F721" s="19">
        <v>73549807616</v>
      </c>
      <c r="G721" s="3">
        <f t="shared" si="33"/>
        <v>1.2836521949737945E-2</v>
      </c>
      <c r="H721" s="3">
        <f>1-E721/MAX(E$2:E721)</f>
        <v>0.13192506635812962</v>
      </c>
      <c r="I721" s="3">
        <f ca="1">IFERROR(E721/AVERAGE(OFFSET(E721,0,0,-计算结果!B$18,1))-1,E721/AVERAGE(OFFSET(E721,0,0,-ROW(),1))-1)</f>
        <v>3.4229828850855792E-2</v>
      </c>
      <c r="J721" s="4" t="str">
        <f ca="1">IF(OR(AND(I721&lt;计算结果!B$19,I721&gt;计算结果!B$20),I721&lt;计算结果!B$21),"买","卖")</f>
        <v>买</v>
      </c>
      <c r="K721" s="4" t="str">
        <f t="shared" ca="1" si="34"/>
        <v/>
      </c>
      <c r="L721" s="3">
        <f ca="1">IF(J720="买",E721/E720-1,0)-IF(K721=1,计算结果!B$17,0)</f>
        <v>1.2836521949737945E-2</v>
      </c>
      <c r="M721" s="2">
        <f t="shared" ca="1" si="35"/>
        <v>4.7919040820290251</v>
      </c>
      <c r="N721" s="3">
        <f ca="1">1-M721/MAX(M$2:M721)</f>
        <v>9.1677688042674399E-2</v>
      </c>
    </row>
    <row r="722" spans="1:14" x14ac:dyDescent="0.15">
      <c r="A722" s="1">
        <v>39440</v>
      </c>
      <c r="B722">
        <v>5142.16</v>
      </c>
      <c r="C722">
        <v>5239.22</v>
      </c>
      <c r="D722">
        <v>5129.6000000000004</v>
      </c>
      <c r="E722" s="2">
        <v>5207.13</v>
      </c>
      <c r="F722" s="19">
        <v>103969759232</v>
      </c>
      <c r="G722" s="3">
        <f t="shared" si="33"/>
        <v>2.063565177337634E-2</v>
      </c>
      <c r="H722" s="3">
        <f>1-E722/MAX(E$2:E722)</f>
        <v>0.11401177431429932</v>
      </c>
      <c r="I722" s="3">
        <f ca="1">IFERROR(E722/AVERAGE(OFFSET(E722,0,0,-计算结果!B$18,1))-1,E722/AVERAGE(OFFSET(E722,0,0,-ROW(),1))-1)</f>
        <v>4.8975359106672833E-2</v>
      </c>
      <c r="J722" s="4" t="str">
        <f ca="1">IF(OR(AND(I722&lt;计算结果!B$19,I722&gt;计算结果!B$20),I722&lt;计算结果!B$21),"买","卖")</f>
        <v>买</v>
      </c>
      <c r="K722" s="4" t="str">
        <f t="shared" ca="1" si="34"/>
        <v/>
      </c>
      <c r="L722" s="3">
        <f ca="1">IF(J721="买",E722/E721-1,0)-IF(K722=1,计算结果!B$17,0)</f>
        <v>2.063565177337634E-2</v>
      </c>
      <c r="M722" s="2">
        <f t="shared" ca="1" si="35"/>
        <v>4.8907881459971962</v>
      </c>
      <c r="N722" s="3">
        <f ca="1">1-M722/MAX(M$2:M722)</f>
        <v>7.2933865115134999E-2</v>
      </c>
    </row>
    <row r="723" spans="1:14" x14ac:dyDescent="0.15">
      <c r="A723" s="1">
        <v>39441</v>
      </c>
      <c r="B723">
        <v>5217.5600000000004</v>
      </c>
      <c r="C723">
        <v>5244.03</v>
      </c>
      <c r="D723">
        <v>5180.59</v>
      </c>
      <c r="E723" s="2">
        <v>5216.8100000000004</v>
      </c>
      <c r="F723" s="19">
        <v>79333662720</v>
      </c>
      <c r="G723" s="3">
        <f t="shared" si="33"/>
        <v>1.8589895009344382E-3</v>
      </c>
      <c r="H723" s="3">
        <f>1-E723/MAX(E$2:E723)</f>
        <v>0.11236473150479809</v>
      </c>
      <c r="I723" s="3">
        <f ca="1">IFERROR(E723/AVERAGE(OFFSET(E723,0,0,-计算结果!B$18,1))-1,E723/AVERAGE(OFFSET(E723,0,0,-ROW(),1))-1)</f>
        <v>4.6536260760694059E-2</v>
      </c>
      <c r="J723" s="4" t="str">
        <f ca="1">IF(OR(AND(I723&lt;计算结果!B$19,I723&gt;计算结果!B$20),I723&lt;计算结果!B$21),"买","卖")</f>
        <v>买</v>
      </c>
      <c r="K723" s="4" t="str">
        <f t="shared" ca="1" si="34"/>
        <v/>
      </c>
      <c r="L723" s="3">
        <f ca="1">IF(J722="买",E723/E722-1,0)-IF(K723=1,计算结果!B$17,0)</f>
        <v>1.8589895009344382E-3</v>
      </c>
      <c r="M723" s="2">
        <f t="shared" ca="1" si="35"/>
        <v>4.8998800698118998</v>
      </c>
      <c r="N723" s="3">
        <f ca="1">1-M723/MAX(M$2:M723)</f>
        <v>7.1210458903712137E-2</v>
      </c>
    </row>
    <row r="724" spans="1:14" x14ac:dyDescent="0.15">
      <c r="A724" s="1">
        <v>39442</v>
      </c>
      <c r="B724">
        <v>5231.97</v>
      </c>
      <c r="C724">
        <v>5273.14</v>
      </c>
      <c r="D724">
        <v>5194.75</v>
      </c>
      <c r="E724" s="2">
        <v>5265.03</v>
      </c>
      <c r="F724" s="19">
        <v>83694911488</v>
      </c>
      <c r="G724" s="3">
        <f t="shared" si="33"/>
        <v>9.243196512811247E-3</v>
      </c>
      <c r="H724" s="3">
        <f>1-E724/MAX(E$2:E724)</f>
        <v>0.10416014428639486</v>
      </c>
      <c r="I724" s="3">
        <f ca="1">IFERROR(E724/AVERAGE(OFFSET(E724,0,0,-计算结果!B$18,1))-1,E724/AVERAGE(OFFSET(E724,0,0,-ROW(),1))-1)</f>
        <v>5.003510068845185E-2</v>
      </c>
      <c r="J724" s="4" t="str">
        <f ca="1">IF(OR(AND(I724&lt;计算结果!B$19,I724&gt;计算结果!B$20),I724&lt;计算结果!B$21),"买","卖")</f>
        <v>买</v>
      </c>
      <c r="K724" s="4" t="str">
        <f t="shared" ca="1" si="34"/>
        <v/>
      </c>
      <c r="L724" s="3">
        <f ca="1">IF(J723="买",E724/E723-1,0)-IF(K724=1,计算结果!B$17,0)</f>
        <v>9.243196512811247E-3</v>
      </c>
      <c r="M724" s="2">
        <f t="shared" ca="1" si="35"/>
        <v>4.9451706241863782</v>
      </c>
      <c r="N724" s="3">
        <f ca="1">1-M724/MAX(M$2:M724)</f>
        <v>6.2625474656315405E-2</v>
      </c>
    </row>
    <row r="725" spans="1:14" x14ac:dyDescent="0.15">
      <c r="A725" s="1">
        <v>39443</v>
      </c>
      <c r="B725">
        <v>5286.98</v>
      </c>
      <c r="C725">
        <v>5367.53</v>
      </c>
      <c r="D725">
        <v>5260.1</v>
      </c>
      <c r="E725" s="2">
        <v>5367.53</v>
      </c>
      <c r="F725" s="19">
        <v>109216833536</v>
      </c>
      <c r="G725" s="3">
        <f t="shared" si="33"/>
        <v>1.9468075205649304E-2</v>
      </c>
      <c r="H725" s="3">
        <f>1-E725/MAX(E$2:E725)</f>
        <v>8.6719866603144347E-2</v>
      </c>
      <c r="I725" s="3">
        <f ca="1">IFERROR(E725/AVERAGE(OFFSET(E725,0,0,-计算结果!B$18,1))-1,E725/AVERAGE(OFFSET(E725,0,0,-ROW(),1))-1)</f>
        <v>6.3468043302384425E-2</v>
      </c>
      <c r="J725" s="4" t="str">
        <f ca="1">IF(OR(AND(I725&lt;计算结果!B$19,I725&gt;计算结果!B$20),I725&lt;计算结果!B$21),"买","卖")</f>
        <v>买</v>
      </c>
      <c r="K725" s="4" t="str">
        <f t="shared" ca="1" si="34"/>
        <v/>
      </c>
      <c r="L725" s="3">
        <f ca="1">IF(J724="买",E725/E724-1,0)-IF(K725=1,计算结果!B$17,0)</f>
        <v>1.9468075205649304E-2</v>
      </c>
      <c r="M725" s="2">
        <f t="shared" ca="1" si="35"/>
        <v>5.0414435778028066</v>
      </c>
      <c r="N725" s="3">
        <f ca="1">1-M725/MAX(M$2:M725)</f>
        <v>4.4376596901064658E-2</v>
      </c>
    </row>
    <row r="726" spans="1:14" x14ac:dyDescent="0.15">
      <c r="A726" s="1">
        <v>39444</v>
      </c>
      <c r="B726">
        <v>5379.52</v>
      </c>
      <c r="C726">
        <v>5391.67</v>
      </c>
      <c r="D726">
        <v>5323.82</v>
      </c>
      <c r="E726" s="2">
        <v>5338.27</v>
      </c>
      <c r="F726" s="19">
        <v>95056658432</v>
      </c>
      <c r="G726" s="3">
        <f t="shared" si="33"/>
        <v>-5.4512969652706911E-3</v>
      </c>
      <c r="H726" s="3">
        <f>1-E726/MAX(E$2:E726)</f>
        <v>9.1698427822772599E-2</v>
      </c>
      <c r="I726" s="3">
        <f ca="1">IFERROR(E726/AVERAGE(OFFSET(E726,0,0,-计算结果!B$18,1))-1,E726/AVERAGE(OFFSET(E726,0,0,-ROW(),1))-1)</f>
        <v>5.1777304721090101E-2</v>
      </c>
      <c r="J726" s="4" t="str">
        <f ca="1">IF(OR(AND(I726&lt;计算结果!B$19,I726&gt;计算结果!B$20),I726&lt;计算结果!B$21),"买","卖")</f>
        <v>买</v>
      </c>
      <c r="K726" s="4" t="str">
        <f t="shared" ca="1" si="34"/>
        <v/>
      </c>
      <c r="L726" s="3">
        <f ca="1">IF(J725="买",E726/E725-1,0)-IF(K726=1,计算结果!B$17,0)</f>
        <v>-5.4512969652706911E-3</v>
      </c>
      <c r="M726" s="2">
        <f t="shared" ca="1" si="35"/>
        <v>5.0139611717265469</v>
      </c>
      <c r="N726" s="3">
        <f ca="1">1-M726/MAX(M$2:M726)</f>
        <v>4.9585983858319471E-2</v>
      </c>
    </row>
    <row r="727" spans="1:14" x14ac:dyDescent="0.15">
      <c r="A727" s="1">
        <v>39449</v>
      </c>
      <c r="B727">
        <v>5349.76</v>
      </c>
      <c r="C727">
        <v>5404.93</v>
      </c>
      <c r="D727">
        <v>5283.45</v>
      </c>
      <c r="E727" s="2">
        <v>5385.1</v>
      </c>
      <c r="F727" s="19">
        <v>98886434816</v>
      </c>
      <c r="G727" s="3">
        <f t="shared" si="33"/>
        <v>8.7725049501055086E-3</v>
      </c>
      <c r="H727" s="3">
        <f>1-E727/MAX(E$2:E727)</f>
        <v>8.3730347784659265E-2</v>
      </c>
      <c r="I727" s="3">
        <f ca="1">IFERROR(E727/AVERAGE(OFFSET(E727,0,0,-计算结果!B$18,1))-1,E727/AVERAGE(OFFSET(E727,0,0,-ROW(),1))-1)</f>
        <v>5.6158407090348916E-2</v>
      </c>
      <c r="J727" s="4" t="str">
        <f ca="1">IF(OR(AND(I727&lt;计算结果!B$19,I727&gt;计算结果!B$20),I727&lt;计算结果!B$21),"买","卖")</f>
        <v>买</v>
      </c>
      <c r="K727" s="4" t="str">
        <f t="shared" ca="1" si="34"/>
        <v/>
      </c>
      <c r="L727" s="3">
        <f ca="1">IF(J726="买",E727/E726-1,0)-IF(K727=1,计算结果!B$17,0)</f>
        <v>8.7725049501055086E-3</v>
      </c>
      <c r="M727" s="2">
        <f t="shared" ca="1" si="35"/>
        <v>5.0579461709251552</v>
      </c>
      <c r="N727" s="3">
        <f ca="1">1-M727/MAX(M$2:M727)</f>
        <v>4.1248472197066843E-2</v>
      </c>
    </row>
    <row r="728" spans="1:14" x14ac:dyDescent="0.15">
      <c r="A728" s="1">
        <v>39450</v>
      </c>
      <c r="B728">
        <v>5381.15</v>
      </c>
      <c r="C728">
        <v>5422.67</v>
      </c>
      <c r="D728">
        <v>5315.95</v>
      </c>
      <c r="E728" s="2">
        <v>5422.03</v>
      </c>
      <c r="F728" s="19">
        <v>135983357952</v>
      </c>
      <c r="G728" s="3">
        <f t="shared" si="33"/>
        <v>6.8578113684052422E-3</v>
      </c>
      <c r="H728" s="3">
        <f>1-E728/MAX(E$2:E728)</f>
        <v>7.7446743347172164E-2</v>
      </c>
      <c r="I728" s="3">
        <f ca="1">IFERROR(E728/AVERAGE(OFFSET(E728,0,0,-计算结果!B$18,1))-1,E728/AVERAGE(OFFSET(E728,0,0,-ROW(),1))-1)</f>
        <v>5.8201635326451395E-2</v>
      </c>
      <c r="J728" s="4" t="str">
        <f ca="1">IF(OR(AND(I728&lt;计算结果!B$19,I728&gt;计算结果!B$20),I728&lt;计算结果!B$21),"买","卖")</f>
        <v>买</v>
      </c>
      <c r="K728" s="4" t="str">
        <f t="shared" ca="1" si="34"/>
        <v/>
      </c>
      <c r="L728" s="3">
        <f ca="1">IF(J727="买",E728/E727-1,0)-IF(K728=1,计算结果!B$17,0)</f>
        <v>6.8578113684052422E-3</v>
      </c>
      <c r="M728" s="2">
        <f t="shared" ca="1" si="35"/>
        <v>5.0926326116769074</v>
      </c>
      <c r="N728" s="3">
        <f ca="1">1-M728/MAX(M$2:M728)</f>
        <v>3.4673535070224082E-2</v>
      </c>
    </row>
    <row r="729" spans="1:14" x14ac:dyDescent="0.15">
      <c r="A729" s="1">
        <v>39451</v>
      </c>
      <c r="B729">
        <v>5430.63</v>
      </c>
      <c r="C729">
        <v>5499.08</v>
      </c>
      <c r="D729">
        <v>5422.46</v>
      </c>
      <c r="E729" s="2">
        <v>5483.65</v>
      </c>
      <c r="F729" s="19">
        <v>118866231296</v>
      </c>
      <c r="G729" s="3">
        <f t="shared" si="33"/>
        <v>1.1364747151896948E-2</v>
      </c>
      <c r="H729" s="3">
        <f>1-E729/MAX(E$2:E729)</f>
        <v>6.6962158851153641E-2</v>
      </c>
      <c r="I729" s="3">
        <f ca="1">IFERROR(E729/AVERAGE(OFFSET(E729,0,0,-计算结果!B$18,1))-1,E729/AVERAGE(OFFSET(E729,0,0,-ROW(),1))-1)</f>
        <v>6.5119846579803076E-2</v>
      </c>
      <c r="J729" s="4" t="str">
        <f ca="1">IF(OR(AND(I729&lt;计算结果!B$19,I729&gt;计算结果!B$20),I729&lt;计算结果!B$21),"买","卖")</f>
        <v>买</v>
      </c>
      <c r="K729" s="4" t="str">
        <f t="shared" ca="1" si="34"/>
        <v/>
      </c>
      <c r="L729" s="3">
        <f ca="1">IF(J728="买",E729/E728-1,0)-IF(K729=1,计算结果!B$17,0)</f>
        <v>1.1364747151896948E-2</v>
      </c>
      <c r="M729" s="2">
        <f t="shared" ca="1" si="35"/>
        <v>5.1505090936461198</v>
      </c>
      <c r="N729" s="3">
        <f ca="1">1-M729/MAX(M$2:M729)</f>
        <v>2.3702843877262736E-2</v>
      </c>
    </row>
    <row r="730" spans="1:14" x14ac:dyDescent="0.15">
      <c r="A730" s="1">
        <v>39454</v>
      </c>
      <c r="B730">
        <v>5480.44</v>
      </c>
      <c r="C730">
        <v>5569.15</v>
      </c>
      <c r="D730">
        <v>5455.5</v>
      </c>
      <c r="E730" s="2">
        <v>5556.59</v>
      </c>
      <c r="F730" s="19">
        <v>123189551104</v>
      </c>
      <c r="G730" s="3">
        <f t="shared" si="33"/>
        <v>1.3301359495956344E-2</v>
      </c>
      <c r="H730" s="3">
        <f>1-E730/MAX(E$2:E730)</f>
        <v>5.4551487102701968E-2</v>
      </c>
      <c r="I730" s="3">
        <f ca="1">IFERROR(E730/AVERAGE(OFFSET(E730,0,0,-计算结果!B$18,1))-1,E730/AVERAGE(OFFSET(E730,0,0,-ROW(),1))-1)</f>
        <v>7.4382981246591484E-2</v>
      </c>
      <c r="J730" s="4" t="str">
        <f ca="1">IF(OR(AND(I730&lt;计算结果!B$19,I730&gt;计算结果!B$20),I730&lt;计算结果!B$21),"买","卖")</f>
        <v>买</v>
      </c>
      <c r="K730" s="4" t="str">
        <f t="shared" ca="1" si="34"/>
        <v/>
      </c>
      <c r="L730" s="3">
        <f ca="1">IF(J729="买",E730/E729-1,0)-IF(K730=1,计算结果!B$17,0)</f>
        <v>1.3301359495956344E-2</v>
      </c>
      <c r="M730" s="2">
        <f t="shared" ca="1" si="35"/>
        <v>5.2190178666878992</v>
      </c>
      <c r="N730" s="3">
        <f ca="1">1-M730/MAX(M$2:M730)</f>
        <v>1.0716764428794323E-2</v>
      </c>
    </row>
    <row r="731" spans="1:14" x14ac:dyDescent="0.15">
      <c r="A731" s="1">
        <v>39455</v>
      </c>
      <c r="B731">
        <v>5575.95</v>
      </c>
      <c r="C731">
        <v>5630.62</v>
      </c>
      <c r="D731">
        <v>5485.23</v>
      </c>
      <c r="E731" s="2">
        <v>5528.05</v>
      </c>
      <c r="F731" s="19">
        <v>147975749632</v>
      </c>
      <c r="G731" s="3">
        <f t="shared" si="33"/>
        <v>-5.1362436314358328E-3</v>
      </c>
      <c r="H731" s="3">
        <f>1-E731/MAX(E$2:E731)</f>
        <v>5.9407541005921161E-2</v>
      </c>
      <c r="I731" s="3">
        <f ca="1">IFERROR(E731/AVERAGE(OFFSET(E731,0,0,-计算结果!B$18,1))-1,E731/AVERAGE(OFFSET(E731,0,0,-ROW(),1))-1)</f>
        <v>6.4427762931197785E-2</v>
      </c>
      <c r="J731" s="4" t="str">
        <f ca="1">IF(OR(AND(I731&lt;计算结果!B$19,I731&gt;计算结果!B$20),I731&lt;计算结果!B$21),"买","卖")</f>
        <v>买</v>
      </c>
      <c r="K731" s="4" t="str">
        <f t="shared" ca="1" si="34"/>
        <v/>
      </c>
      <c r="L731" s="3">
        <f ca="1">IF(J730="买",E731/E730-1,0)-IF(K731=1,计算结果!B$17,0)</f>
        <v>-5.1362436314358328E-3</v>
      </c>
      <c r="M731" s="2">
        <f t="shared" ca="1" si="35"/>
        <v>5.1922117194077737</v>
      </c>
      <c r="N731" s="3">
        <f ca="1">1-M731/MAX(M$2:M731)</f>
        <v>1.5797964147183152E-2</v>
      </c>
    </row>
    <row r="732" spans="1:14" x14ac:dyDescent="0.15">
      <c r="A732" s="1">
        <v>39456</v>
      </c>
      <c r="B732">
        <v>5507.12</v>
      </c>
      <c r="C732">
        <v>5614.68</v>
      </c>
      <c r="D732">
        <v>5490.31</v>
      </c>
      <c r="E732" s="2">
        <v>5613.76</v>
      </c>
      <c r="F732" s="19">
        <v>108368101376</v>
      </c>
      <c r="G732" s="3">
        <f t="shared" si="33"/>
        <v>1.5504563091867762E-2</v>
      </c>
      <c r="H732" s="3">
        <f>1-E732/MAX(E$2:E732)</f>
        <v>4.4824065881712283E-2</v>
      </c>
      <c r="I732" s="3">
        <f ca="1">IFERROR(E732/AVERAGE(OFFSET(E732,0,0,-计算结果!B$18,1))-1,E732/AVERAGE(OFFSET(E732,0,0,-ROW(),1))-1)</f>
        <v>7.4764596685990226E-2</v>
      </c>
      <c r="J732" s="4" t="str">
        <f ca="1">IF(OR(AND(I732&lt;计算结果!B$19,I732&gt;计算结果!B$20),I732&lt;计算结果!B$21),"买","卖")</f>
        <v>买</v>
      </c>
      <c r="K732" s="4" t="str">
        <f t="shared" ca="1" si="34"/>
        <v/>
      </c>
      <c r="L732" s="3">
        <f ca="1">IF(J731="买",E732/E731-1,0)-IF(K732=1,计算结果!B$17,0)</f>
        <v>1.5504563091867762E-2</v>
      </c>
      <c r="M732" s="2">
        <f t="shared" ca="1" si="35"/>
        <v>5.272714693597667</v>
      </c>
      <c r="N732" s="3">
        <f ca="1">1-M732/MAX(M$2:M732)</f>
        <v>5.3834158715837521E-4</v>
      </c>
    </row>
    <row r="733" spans="1:14" x14ac:dyDescent="0.15">
      <c r="A733" s="1">
        <v>39457</v>
      </c>
      <c r="B733">
        <v>5631.65</v>
      </c>
      <c r="C733">
        <v>5707.67</v>
      </c>
      <c r="D733">
        <v>5602.59</v>
      </c>
      <c r="E733" s="2">
        <v>5672.15</v>
      </c>
      <c r="F733" s="19">
        <v>144316448768</v>
      </c>
      <c r="G733" s="3">
        <f t="shared" si="33"/>
        <v>1.0401228410191976E-2</v>
      </c>
      <c r="H733" s="3">
        <f>1-E733/MAX(E$2:E733)</f>
        <v>3.4889062819029482E-2</v>
      </c>
      <c r="I733" s="3">
        <f ca="1">IFERROR(E733/AVERAGE(OFFSET(E733,0,0,-计算结果!B$18,1))-1,E733/AVERAGE(OFFSET(E733,0,0,-ROW(),1))-1)</f>
        <v>7.6919166114312265E-2</v>
      </c>
      <c r="J733" s="4" t="str">
        <f ca="1">IF(OR(AND(I733&lt;计算结果!B$19,I733&gt;计算结果!B$20),I733&lt;计算结果!B$21),"买","卖")</f>
        <v>买</v>
      </c>
      <c r="K733" s="4" t="str">
        <f t="shared" ca="1" si="34"/>
        <v/>
      </c>
      <c r="L733" s="3">
        <f ca="1">IF(J732="买",E733/E732-1,0)-IF(K733=1,计算结果!B$17,0)</f>
        <v>1.0401228410191976E-2</v>
      </c>
      <c r="M733" s="2">
        <f t="shared" ca="1" si="35"/>
        <v>5.3275574034675515</v>
      </c>
      <c r="N733" s="3">
        <f ca="1">1-M733/MAX(M$2:M733)</f>
        <v>0</v>
      </c>
    </row>
    <row r="734" spans="1:14" x14ac:dyDescent="0.15">
      <c r="A734" s="1">
        <v>39458</v>
      </c>
      <c r="B734">
        <v>5688.56</v>
      </c>
      <c r="C734">
        <v>5702.57</v>
      </c>
      <c r="D734">
        <v>5629.64</v>
      </c>
      <c r="E734" s="2">
        <v>5699.15</v>
      </c>
      <c r="F734" s="19">
        <v>122241531904</v>
      </c>
      <c r="G734" s="3">
        <f t="shared" si="33"/>
        <v>4.7600997857955019E-3</v>
      </c>
      <c r="H734" s="3">
        <f>1-E734/MAX(E$2:E734)</f>
        <v>3.0295038453685419E-2</v>
      </c>
      <c r="I734" s="3">
        <f ca="1">IFERROR(E734/AVERAGE(OFFSET(E734,0,0,-计算结果!B$18,1))-1,E734/AVERAGE(OFFSET(E734,0,0,-ROW(),1))-1)</f>
        <v>7.3872961352184907E-2</v>
      </c>
      <c r="J734" s="4" t="str">
        <f ca="1">IF(OR(AND(I734&lt;计算结果!B$19,I734&gt;计算结果!B$20),I734&lt;计算结果!B$21),"买","卖")</f>
        <v>买</v>
      </c>
      <c r="K734" s="4" t="str">
        <f t="shared" ca="1" si="34"/>
        <v/>
      </c>
      <c r="L734" s="3">
        <f ca="1">IF(J733="买",E734/E733-1,0)-IF(K734=1,计算结果!B$17,0)</f>
        <v>4.7600997857955019E-3</v>
      </c>
      <c r="M734" s="2">
        <f t="shared" ca="1" si="35"/>
        <v>5.352917108322611</v>
      </c>
      <c r="N734" s="3">
        <f ca="1">1-M734/MAX(M$2:M734)</f>
        <v>0</v>
      </c>
    </row>
    <row r="735" spans="1:14" x14ac:dyDescent="0.15">
      <c r="A735" s="1">
        <v>39461</v>
      </c>
      <c r="B735">
        <v>5717.52</v>
      </c>
      <c r="C735">
        <v>5756.92</v>
      </c>
      <c r="D735">
        <v>5679.29</v>
      </c>
      <c r="E735" s="2">
        <v>5731.76</v>
      </c>
      <c r="F735" s="19">
        <v>109356400640</v>
      </c>
      <c r="G735" s="3">
        <f t="shared" si="33"/>
        <v>5.7219058982480586E-3</v>
      </c>
      <c r="H735" s="3">
        <f>1-E735/MAX(E$2:E735)</f>
        <v>2.474647791465312E-2</v>
      </c>
      <c r="I735" s="3">
        <f ca="1">IFERROR(E735/AVERAGE(OFFSET(E735,0,0,-计算结果!B$18,1))-1,E735/AVERAGE(OFFSET(E735,0,0,-ROW(),1))-1)</f>
        <v>7.0220663936786165E-2</v>
      </c>
      <c r="J735" s="4" t="str">
        <f ca="1">IF(OR(AND(I735&lt;计算结果!B$19,I735&gt;计算结果!B$20),I735&lt;计算结果!B$21),"买","卖")</f>
        <v>买</v>
      </c>
      <c r="K735" s="4" t="str">
        <f t="shared" ca="1" si="34"/>
        <v/>
      </c>
      <c r="L735" s="3">
        <f ca="1">IF(J734="买",E735/E734-1,0)-IF(K735=1,计算结果!B$17,0)</f>
        <v>5.7219058982480586E-3</v>
      </c>
      <c r="M735" s="2">
        <f t="shared" ca="1" si="35"/>
        <v>5.3835459962975554</v>
      </c>
      <c r="N735" s="3">
        <f ca="1">1-M735/MAX(M$2:M735)</f>
        <v>0</v>
      </c>
    </row>
    <row r="736" spans="1:14" x14ac:dyDescent="0.15">
      <c r="A736" s="1">
        <v>39462</v>
      </c>
      <c r="B736">
        <v>5743.43</v>
      </c>
      <c r="C736">
        <v>5754.11</v>
      </c>
      <c r="D736">
        <v>5652.04</v>
      </c>
      <c r="E736" s="2">
        <v>5696.45</v>
      </c>
      <c r="F736" s="19">
        <v>119673143296</v>
      </c>
      <c r="G736" s="3">
        <f t="shared" si="33"/>
        <v>-6.1604114617500594E-3</v>
      </c>
      <c r="H736" s="3">
        <f>1-E736/MAX(E$2:E736)</f>
        <v>3.0754440890219836E-2</v>
      </c>
      <c r="I736" s="3">
        <f ca="1">IFERROR(E736/AVERAGE(OFFSET(E736,0,0,-计算结果!B$18,1))-1,E736/AVERAGE(OFFSET(E736,0,0,-ROW(),1))-1)</f>
        <v>5.415210778297963E-2</v>
      </c>
      <c r="J736" s="4" t="str">
        <f ca="1">IF(OR(AND(I736&lt;计算结果!B$19,I736&gt;计算结果!B$20),I736&lt;计算结果!B$21),"买","卖")</f>
        <v>买</v>
      </c>
      <c r="K736" s="4" t="str">
        <f t="shared" ca="1" si="34"/>
        <v/>
      </c>
      <c r="L736" s="3">
        <f ca="1">IF(J735="买",E736/E735-1,0)-IF(K736=1,计算结果!B$17,0)</f>
        <v>-6.1604114617500594E-3</v>
      </c>
      <c r="M736" s="2">
        <f t="shared" ca="1" si="35"/>
        <v>5.3503811378371049</v>
      </c>
      <c r="N736" s="3">
        <f ca="1">1-M736/MAX(M$2:M736)</f>
        <v>6.1604114617501704E-3</v>
      </c>
    </row>
    <row r="737" spans="1:14" x14ac:dyDescent="0.15">
      <c r="A737" s="1">
        <v>39463</v>
      </c>
      <c r="B737">
        <v>5642.57</v>
      </c>
      <c r="C737">
        <v>5642.57</v>
      </c>
      <c r="D737">
        <v>5498.39</v>
      </c>
      <c r="E737" s="2">
        <v>5505.72</v>
      </c>
      <c r="F737" s="19">
        <v>126634975232</v>
      </c>
      <c r="G737" s="3">
        <f t="shared" si="33"/>
        <v>-3.3482256493078899E-2</v>
      </c>
      <c r="H737" s="3">
        <f>1-E737/MAX(E$2:E737)</f>
        <v>6.320696930511116E-2</v>
      </c>
      <c r="I737" s="3">
        <f ca="1">IFERROR(E737/AVERAGE(OFFSET(E737,0,0,-计算结果!B$18,1))-1,E737/AVERAGE(OFFSET(E737,0,0,-ROW(),1))-1)</f>
        <v>1.3030391435109756E-2</v>
      </c>
      <c r="J737" s="4" t="str">
        <f ca="1">IF(OR(AND(I737&lt;计算结果!B$19,I737&gt;计算结果!B$20),I737&lt;计算结果!B$21),"买","卖")</f>
        <v>买</v>
      </c>
      <c r="K737" s="4" t="str">
        <f t="shared" ca="1" si="34"/>
        <v/>
      </c>
      <c r="L737" s="3">
        <f ca="1">IF(J736="买",E737/E736-1,0)-IF(K737=1,计算结果!B$17,0)</f>
        <v>-3.3482256493078899E-2</v>
      </c>
      <c r="M737" s="2">
        <f t="shared" ca="1" si="35"/>
        <v>5.1712383042443113</v>
      </c>
      <c r="N737" s="3">
        <f ca="1">1-M737/MAX(M$2:M737)</f>
        <v>3.9436403478163906E-2</v>
      </c>
    </row>
    <row r="738" spans="1:14" x14ac:dyDescent="0.15">
      <c r="A738" s="1">
        <v>39464</v>
      </c>
      <c r="B738">
        <v>5445.8</v>
      </c>
      <c r="C738">
        <v>5533.65</v>
      </c>
      <c r="D738">
        <v>5226.6400000000003</v>
      </c>
      <c r="E738" s="2">
        <v>5365.62</v>
      </c>
      <c r="F738" s="19">
        <v>136052424704</v>
      </c>
      <c r="G738" s="3">
        <f t="shared" si="33"/>
        <v>-2.5446263159041971E-2</v>
      </c>
      <c r="H738" s="3">
        <f>1-E738/MAX(E$2:E738)</f>
        <v>8.704485128972983E-2</v>
      </c>
      <c r="I738" s="3">
        <f ca="1">IFERROR(E738/AVERAGE(OFFSET(E738,0,0,-计算结果!B$18,1))-1,E738/AVERAGE(OFFSET(E738,0,0,-ROW(),1))-1)</f>
        <v>-1.6050771903890371E-2</v>
      </c>
      <c r="J738" s="4" t="str">
        <f ca="1">IF(OR(AND(I738&lt;计算结果!B$19,I738&gt;计算结果!B$20),I738&lt;计算结果!B$21),"买","卖")</f>
        <v>卖</v>
      </c>
      <c r="K738" s="4">
        <f t="shared" ca="1" si="34"/>
        <v>1</v>
      </c>
      <c r="L738" s="3">
        <f ca="1">IF(J737="买",E738/E737-1,0)-IF(K738=1,计算结果!B$17,0)</f>
        <v>-2.5446263159041971E-2</v>
      </c>
      <c r="M738" s="2">
        <f t="shared" ca="1" si="35"/>
        <v>5.0396496134963922</v>
      </c>
      <c r="N738" s="3">
        <f ca="1">1-M738/MAX(M$2:M738)</f>
        <v>6.3879157536254394E-2</v>
      </c>
    </row>
    <row r="739" spans="1:14" x14ac:dyDescent="0.15">
      <c r="A739" s="1">
        <v>39465</v>
      </c>
      <c r="B739">
        <v>5358.18</v>
      </c>
      <c r="C739">
        <v>5419.57</v>
      </c>
      <c r="D739">
        <v>5307.5</v>
      </c>
      <c r="E739" s="2">
        <v>5414.47</v>
      </c>
      <c r="F739" s="19">
        <v>95080873984</v>
      </c>
      <c r="G739" s="3">
        <f t="shared" si="33"/>
        <v>9.1042600855073541E-3</v>
      </c>
      <c r="H739" s="3">
        <f>1-E739/MAX(E$2:E739)</f>
        <v>7.87330701694684E-2</v>
      </c>
      <c r="I739" s="3">
        <f ca="1">IFERROR(E739/AVERAGE(OFFSET(E739,0,0,-计算结果!B$18,1))-1,E739/AVERAGE(OFFSET(E739,0,0,-ROW(),1))-1)</f>
        <v>-1.024492209599992E-2</v>
      </c>
      <c r="J739" s="4" t="str">
        <f ca="1">IF(OR(AND(I739&lt;计算结果!B$19,I739&gt;计算结果!B$20),I739&lt;计算结果!B$21),"买","卖")</f>
        <v>卖</v>
      </c>
      <c r="K739" s="4" t="str">
        <f t="shared" ca="1" si="34"/>
        <v/>
      </c>
      <c r="L739" s="3">
        <f ca="1">IF(J738="买",E739/E738-1,0)-IF(K739=1,计算结果!B$17,0)</f>
        <v>0</v>
      </c>
      <c r="M739" s="2">
        <f t="shared" ca="1" si="35"/>
        <v>5.0396496134963922</v>
      </c>
      <c r="N739" s="3">
        <f ca="1">1-M739/MAX(M$2:M739)</f>
        <v>6.3879157536254394E-2</v>
      </c>
    </row>
    <row r="740" spans="1:14" x14ac:dyDescent="0.15">
      <c r="A740" s="1">
        <v>39468</v>
      </c>
      <c r="B740">
        <v>5424.64</v>
      </c>
      <c r="C740">
        <v>5434.35</v>
      </c>
      <c r="D740">
        <v>5122.46</v>
      </c>
      <c r="E740" s="2">
        <v>5145.7299999999996</v>
      </c>
      <c r="F740" s="19">
        <v>101540052992</v>
      </c>
      <c r="G740" s="3">
        <f t="shared" si="33"/>
        <v>-4.9633666822422318E-2</v>
      </c>
      <c r="H740" s="3">
        <f>1-E740/MAX(E$2:E740)</f>
        <v>0.12445892601919284</v>
      </c>
      <c r="I740" s="3">
        <f ca="1">IFERROR(E740/AVERAGE(OFFSET(E740,0,0,-计算结果!B$18,1))-1,E740/AVERAGE(OFFSET(E740,0,0,-ROW(),1))-1)</f>
        <v>-5.8783205042442166E-2</v>
      </c>
      <c r="J740" s="4" t="str">
        <f ca="1">IF(OR(AND(I740&lt;计算结果!B$19,I740&gt;计算结果!B$20),I740&lt;计算结果!B$21),"买","卖")</f>
        <v>卖</v>
      </c>
      <c r="K740" s="4" t="str">
        <f t="shared" ca="1" si="34"/>
        <v/>
      </c>
      <c r="L740" s="3">
        <f ca="1">IF(J739="买",E740/E739-1,0)-IF(K740=1,计算结果!B$17,0)</f>
        <v>0</v>
      </c>
      <c r="M740" s="2">
        <f t="shared" ca="1" si="35"/>
        <v>5.0396496134963922</v>
      </c>
      <c r="N740" s="3">
        <f ca="1">1-M740/MAX(M$2:M740)</f>
        <v>6.3879157536254394E-2</v>
      </c>
    </row>
    <row r="741" spans="1:14" x14ac:dyDescent="0.15">
      <c r="A741" s="1">
        <v>39469</v>
      </c>
      <c r="B741">
        <v>5015.43</v>
      </c>
      <c r="C741">
        <v>5032.25</v>
      </c>
      <c r="D741">
        <v>4708.3900000000003</v>
      </c>
      <c r="E741" s="2">
        <v>4753.87</v>
      </c>
      <c r="F741" s="19">
        <v>126029340672</v>
      </c>
      <c r="G741" s="3">
        <f t="shared" si="33"/>
        <v>-7.6152460389487975E-2</v>
      </c>
      <c r="H741" s="3">
        <f>1-E741/MAX(E$2:E741)</f>
        <v>0.191133532974886</v>
      </c>
      <c r="I741" s="3">
        <f ca="1">IFERROR(E741/AVERAGE(OFFSET(E741,0,0,-计算结果!B$18,1))-1,E741/AVERAGE(OFFSET(E741,0,0,-ROW(),1))-1)</f>
        <v>-0.1263492658578651</v>
      </c>
      <c r="J741" s="4" t="str">
        <f ca="1">IF(OR(AND(I741&lt;计算结果!B$19,I741&gt;计算结果!B$20),I741&lt;计算结果!B$21),"买","卖")</f>
        <v>买</v>
      </c>
      <c r="K741" s="4">
        <f t="shared" ca="1" si="34"/>
        <v>1</v>
      </c>
      <c r="L741" s="3">
        <f ca="1">IF(J740="买",E741/E740-1,0)-IF(K741=1,计算结果!B$17,0)</f>
        <v>0</v>
      </c>
      <c r="M741" s="2">
        <f t="shared" ca="1" si="35"/>
        <v>5.0396496134963922</v>
      </c>
      <c r="N741" s="3">
        <f ca="1">1-M741/MAX(M$2:M741)</f>
        <v>6.3879157536254394E-2</v>
      </c>
    </row>
    <row r="742" spans="1:14" x14ac:dyDescent="0.15">
      <c r="A742" s="1">
        <v>39470</v>
      </c>
      <c r="B742">
        <v>4787.17</v>
      </c>
      <c r="C742">
        <v>4976.2700000000004</v>
      </c>
      <c r="D742">
        <v>4751.5</v>
      </c>
      <c r="E742" s="2">
        <v>4975.1099999999997</v>
      </c>
      <c r="F742" s="19">
        <v>111006130176</v>
      </c>
      <c r="G742" s="3">
        <f t="shared" si="33"/>
        <v>4.6538925128368991E-2</v>
      </c>
      <c r="H742" s="3">
        <f>1-E742/MAX(E$2:E742)</f>
        <v>0.15348975702715584</v>
      </c>
      <c r="I742" s="3">
        <f ca="1">IFERROR(E742/AVERAGE(OFFSET(E742,0,0,-计算结果!B$18,1))-1,E742/AVERAGE(OFFSET(E742,0,0,-ROW(),1))-1)</f>
        <v>-8.2976080797083518E-2</v>
      </c>
      <c r="J742" s="4" t="str">
        <f ca="1">IF(OR(AND(I742&lt;计算结果!B$19,I742&gt;计算结果!B$20),I742&lt;计算结果!B$21),"买","卖")</f>
        <v>卖</v>
      </c>
      <c r="K742" s="4">
        <f t="shared" ca="1" si="34"/>
        <v>1</v>
      </c>
      <c r="L742" s="3">
        <f ca="1">IF(J741="买",E742/E741-1,0)-IF(K742=1,计算结果!B$17,0)</f>
        <v>4.6538925128368991E-2</v>
      </c>
      <c r="M742" s="2">
        <f t="shared" ca="1" si="35"/>
        <v>5.2741894895321142</v>
      </c>
      <c r="N742" s="3">
        <f ca="1">1-M742/MAX(M$2:M742)</f>
        <v>2.0313099737728546E-2</v>
      </c>
    </row>
    <row r="743" spans="1:14" x14ac:dyDescent="0.15">
      <c r="A743" s="1">
        <v>39471</v>
      </c>
      <c r="B743">
        <v>5034.53</v>
      </c>
      <c r="C743">
        <v>5079.8</v>
      </c>
      <c r="D743">
        <v>4926.37</v>
      </c>
      <c r="E743" s="2">
        <v>5027.21</v>
      </c>
      <c r="F743" s="19">
        <v>114169077760</v>
      </c>
      <c r="G743" s="3">
        <f t="shared" si="33"/>
        <v>1.0472130264456592E-2</v>
      </c>
      <c r="H743" s="3">
        <f>1-E743/MAX(E$2:E743)</f>
        <v>0.14462499149254748</v>
      </c>
      <c r="I743" s="3">
        <f ca="1">IFERROR(E743/AVERAGE(OFFSET(E743,0,0,-计算结果!B$18,1))-1,E743/AVERAGE(OFFSET(E743,0,0,-ROW(),1))-1)</f>
        <v>-7.013237158747565E-2</v>
      </c>
      <c r="J743" s="4" t="str">
        <f ca="1">IF(OR(AND(I743&lt;计算结果!B$19,I743&gt;计算结果!B$20),I743&lt;计算结果!B$21),"买","卖")</f>
        <v>卖</v>
      </c>
      <c r="K743" s="4" t="str">
        <f t="shared" ca="1" si="34"/>
        <v/>
      </c>
      <c r="L743" s="3">
        <f ca="1">IF(J742="买",E743/E742-1,0)-IF(K743=1,计算结果!B$17,0)</f>
        <v>0</v>
      </c>
      <c r="M743" s="2">
        <f t="shared" ca="1" si="35"/>
        <v>5.2741894895321142</v>
      </c>
      <c r="N743" s="3">
        <f ca="1">1-M743/MAX(M$2:M743)</f>
        <v>2.0313099737728546E-2</v>
      </c>
    </row>
    <row r="744" spans="1:14" x14ac:dyDescent="0.15">
      <c r="A744" s="1">
        <v>39472</v>
      </c>
      <c r="B744">
        <v>5022.8999999999996</v>
      </c>
      <c r="C744">
        <v>5121.41</v>
      </c>
      <c r="D744">
        <v>4966.5200000000004</v>
      </c>
      <c r="E744" s="2">
        <v>5077.43</v>
      </c>
      <c r="F744" s="19">
        <v>100680073216</v>
      </c>
      <c r="G744" s="3">
        <f t="shared" si="33"/>
        <v>9.9896363987181935E-3</v>
      </c>
      <c r="H744" s="3">
        <f>1-E744/MAX(E$2:E744)</f>
        <v>0.13608010617300748</v>
      </c>
      <c r="I744" s="3">
        <f ca="1">IFERROR(E744/AVERAGE(OFFSET(E744,0,0,-计算结果!B$18,1))-1,E744/AVERAGE(OFFSET(E744,0,0,-ROW(),1))-1)</f>
        <v>-5.8319273269427208E-2</v>
      </c>
      <c r="J744" s="4" t="str">
        <f ca="1">IF(OR(AND(I744&lt;计算结果!B$19,I744&gt;计算结果!B$20),I744&lt;计算结果!B$21),"买","卖")</f>
        <v>卖</v>
      </c>
      <c r="K744" s="4" t="str">
        <f t="shared" ca="1" si="34"/>
        <v/>
      </c>
      <c r="L744" s="3">
        <f ca="1">IF(J743="买",E744/E743-1,0)-IF(K744=1,计算结果!B$17,0)</f>
        <v>0</v>
      </c>
      <c r="M744" s="2">
        <f t="shared" ca="1" si="35"/>
        <v>5.2741894895321142</v>
      </c>
      <c r="N744" s="3">
        <f ca="1">1-M744/MAX(M$2:M744)</f>
        <v>2.0313099737728546E-2</v>
      </c>
    </row>
    <row r="745" spans="1:14" x14ac:dyDescent="0.15">
      <c r="A745" s="1">
        <v>39475</v>
      </c>
      <c r="B745">
        <v>5038.51</v>
      </c>
      <c r="C745">
        <v>5038.51</v>
      </c>
      <c r="D745">
        <v>4711.28</v>
      </c>
      <c r="E745" s="2">
        <v>4731.88</v>
      </c>
      <c r="F745" s="19">
        <v>81460740096</v>
      </c>
      <c r="G745" s="3">
        <f t="shared" si="33"/>
        <v>-6.8056083491057517E-2</v>
      </c>
      <c r="H745" s="3">
        <f>1-E745/MAX(E$2:E745)</f>
        <v>0.19487511059688278</v>
      </c>
      <c r="I745" s="3">
        <f ca="1">IFERROR(E745/AVERAGE(OFFSET(E745,0,0,-计算结果!B$18,1))-1,E745/AVERAGE(OFFSET(E745,0,0,-ROW(),1))-1)</f>
        <v>-0.11645971608276828</v>
      </c>
      <c r="J745" s="4" t="str">
        <f ca="1">IF(OR(AND(I745&lt;计算结果!B$19,I745&gt;计算结果!B$20),I745&lt;计算结果!B$21),"买","卖")</f>
        <v>买</v>
      </c>
      <c r="K745" s="4">
        <f t="shared" ca="1" si="34"/>
        <v>1</v>
      </c>
      <c r="L745" s="3">
        <f ca="1">IF(J744="买",E745/E744-1,0)-IF(K745=1,计算结果!B$17,0)</f>
        <v>0</v>
      </c>
      <c r="M745" s="2">
        <f t="shared" ca="1" si="35"/>
        <v>5.2741894895321142</v>
      </c>
      <c r="N745" s="3">
        <f ca="1">1-M745/MAX(M$2:M745)</f>
        <v>2.0313099737728546E-2</v>
      </c>
    </row>
    <row r="746" spans="1:14" x14ac:dyDescent="0.15">
      <c r="A746" s="1">
        <v>39476</v>
      </c>
      <c r="B746">
        <v>4742.8999999999996</v>
      </c>
      <c r="C746">
        <v>4845.66</v>
      </c>
      <c r="D746">
        <v>4688.7299999999996</v>
      </c>
      <c r="E746" s="2">
        <v>4762.08</v>
      </c>
      <c r="F746" s="19">
        <v>58040614912</v>
      </c>
      <c r="G746" s="3">
        <f t="shared" si="33"/>
        <v>6.3822413078944429E-3</v>
      </c>
      <c r="H746" s="3">
        <f>1-E746/MAX(E$2:E746)</f>
        <v>0.18973660926972025</v>
      </c>
      <c r="I746" s="3">
        <f ca="1">IFERROR(E746/AVERAGE(OFFSET(E746,0,0,-计算结果!B$18,1))-1,E746/AVERAGE(OFFSET(E746,0,0,-ROW(),1))-1)</f>
        <v>-0.10469154804415437</v>
      </c>
      <c r="J746" s="4" t="str">
        <f ca="1">IF(OR(AND(I746&lt;计算结果!B$19,I746&gt;计算结果!B$20),I746&lt;计算结果!B$21),"买","卖")</f>
        <v>买</v>
      </c>
      <c r="K746" s="4" t="str">
        <f t="shared" ca="1" si="34"/>
        <v/>
      </c>
      <c r="L746" s="3">
        <f ca="1">IF(J745="买",E746/E745-1,0)-IF(K746=1,计算结果!B$17,0)</f>
        <v>6.3822413078944429E-3</v>
      </c>
      <c r="M746" s="2">
        <f t="shared" ca="1" si="35"/>
        <v>5.3078506395578691</v>
      </c>
      <c r="N746" s="3">
        <f ca="1">1-M746/MAX(M$2:M746)</f>
        <v>1.4060501534071457E-2</v>
      </c>
    </row>
    <row r="747" spans="1:14" x14ac:dyDescent="0.15">
      <c r="A747" s="1">
        <v>39477</v>
      </c>
      <c r="B747">
        <v>4817.16</v>
      </c>
      <c r="C747">
        <v>4858.1000000000004</v>
      </c>
      <c r="D747">
        <v>4606.1400000000003</v>
      </c>
      <c r="E747" s="2">
        <v>4710.6499999999996</v>
      </c>
      <c r="F747" s="19">
        <v>72219230208</v>
      </c>
      <c r="G747" s="3">
        <f t="shared" si="33"/>
        <v>-1.0799902563585762E-2</v>
      </c>
      <c r="H747" s="3">
        <f>1-E747/MAX(E$2:E747)</f>
        <v>0.19848737494044788</v>
      </c>
      <c r="I747" s="3">
        <f ca="1">IFERROR(E747/AVERAGE(OFFSET(E747,0,0,-计算结果!B$18,1))-1,E747/AVERAGE(OFFSET(E747,0,0,-ROW(),1))-1)</f>
        <v>-0.1071520331969783</v>
      </c>
      <c r="J747" s="4" t="str">
        <f ca="1">IF(OR(AND(I747&lt;计算结果!B$19,I747&gt;计算结果!B$20),I747&lt;计算结果!B$21),"买","卖")</f>
        <v>买</v>
      </c>
      <c r="K747" s="4" t="str">
        <f t="shared" ca="1" si="34"/>
        <v/>
      </c>
      <c r="L747" s="3">
        <f ca="1">IF(J746="买",E747/E746-1,0)-IF(K747=1,计算结果!B$17,0)</f>
        <v>-1.0799902563585762E-2</v>
      </c>
      <c r="M747" s="2">
        <f t="shared" ca="1" si="35"/>
        <v>5.2505263698285773</v>
      </c>
      <c r="N747" s="3">
        <f ca="1">1-M747/MAX(M$2:M747)</f>
        <v>2.4708552051094235E-2</v>
      </c>
    </row>
    <row r="748" spans="1:14" x14ac:dyDescent="0.15">
      <c r="A748" s="1">
        <v>39478</v>
      </c>
      <c r="B748">
        <v>4693.6099999999997</v>
      </c>
      <c r="C748">
        <v>4733.7</v>
      </c>
      <c r="D748">
        <v>4614.28</v>
      </c>
      <c r="E748" s="2">
        <v>4620.3999999999996</v>
      </c>
      <c r="F748" s="19">
        <v>64311668736</v>
      </c>
      <c r="G748" s="3">
        <f t="shared" si="33"/>
        <v>-1.9158714827040901E-2</v>
      </c>
      <c r="H748" s="3">
        <f>1-E748/MAX(E$2:E748)</f>
        <v>0.21384332675423678</v>
      </c>
      <c r="I748" s="3">
        <f ca="1">IFERROR(E748/AVERAGE(OFFSET(E748,0,0,-计算结果!B$18,1))-1,E748/AVERAGE(OFFSET(E748,0,0,-ROW(),1))-1)</f>
        <v>-0.11553884767751754</v>
      </c>
      <c r="J748" s="4" t="str">
        <f ca="1">IF(OR(AND(I748&lt;计算结果!B$19,I748&gt;计算结果!B$20),I748&lt;计算结果!B$21),"买","卖")</f>
        <v>买</v>
      </c>
      <c r="K748" s="4" t="str">
        <f t="shared" ca="1" si="34"/>
        <v/>
      </c>
      <c r="L748" s="3">
        <f ca="1">IF(J747="买",E748/E747-1,0)-IF(K748=1,计算结果!B$17,0)</f>
        <v>-1.9158714827040901E-2</v>
      </c>
      <c r="M748" s="2">
        <f t="shared" ca="1" si="35"/>
        <v>5.1499330324171737</v>
      </c>
      <c r="N748" s="3">
        <f ca="1">1-M748/MAX(M$2:M748)</f>
        <v>4.339388277559908E-2</v>
      </c>
    </row>
    <row r="749" spans="1:14" x14ac:dyDescent="0.15">
      <c r="A749" s="1">
        <v>39479</v>
      </c>
      <c r="B749">
        <v>4623.62</v>
      </c>
      <c r="C749">
        <v>4660.99</v>
      </c>
      <c r="D749">
        <v>4414.12</v>
      </c>
      <c r="E749" s="2">
        <v>4571.9399999999996</v>
      </c>
      <c r="F749" s="19">
        <v>67941470208</v>
      </c>
      <c r="G749" s="3">
        <f t="shared" si="33"/>
        <v>-1.0488269413903573E-2</v>
      </c>
      <c r="H749" s="3">
        <f>1-E749/MAX(E$2:E749)</f>
        <v>0.22208874974477644</v>
      </c>
      <c r="I749" s="3">
        <f ca="1">IFERROR(E749/AVERAGE(OFFSET(E749,0,0,-计算结果!B$18,1))-1,E749/AVERAGE(OFFSET(E749,0,0,-ROW(),1))-1)</f>
        <v>-0.11582504417387285</v>
      </c>
      <c r="J749" s="4" t="str">
        <f ca="1">IF(OR(AND(I749&lt;计算结果!B$19,I749&gt;计算结果!B$20),I749&lt;计算结果!B$21),"买","卖")</f>
        <v>买</v>
      </c>
      <c r="K749" s="4" t="str">
        <f t="shared" ca="1" si="34"/>
        <v/>
      </c>
      <c r="L749" s="3">
        <f ca="1">IF(J748="买",E749/E748-1,0)-IF(K749=1,计算结果!B$17,0)</f>
        <v>-1.0488269413903573E-2</v>
      </c>
      <c r="M749" s="2">
        <f t="shared" ca="1" si="35"/>
        <v>5.0959191473096208</v>
      </c>
      <c r="N749" s="3">
        <f ca="1">1-M749/MAX(M$2:M749)</f>
        <v>5.3427025456036836E-2</v>
      </c>
    </row>
    <row r="750" spans="1:14" x14ac:dyDescent="0.15">
      <c r="A750" s="1">
        <v>39482</v>
      </c>
      <c r="B750">
        <v>4695.55</v>
      </c>
      <c r="C750">
        <v>4951.25</v>
      </c>
      <c r="D750">
        <v>4695.55</v>
      </c>
      <c r="E750" s="2">
        <v>4950.12</v>
      </c>
      <c r="F750" s="19">
        <v>85660385280</v>
      </c>
      <c r="G750" s="3">
        <f t="shared" si="33"/>
        <v>8.2717620966154426E-2</v>
      </c>
      <c r="H750" s="3">
        <f>1-E750/MAX(E$2:E750)</f>
        <v>0.15774178180085752</v>
      </c>
      <c r="I750" s="3">
        <f ca="1">IFERROR(E750/AVERAGE(OFFSET(E750,0,0,-计算结果!B$18,1))-1,E750/AVERAGE(OFFSET(E750,0,0,-ROW(),1))-1)</f>
        <v>-3.581341504878055E-2</v>
      </c>
      <c r="J750" s="4" t="str">
        <f ca="1">IF(OR(AND(I750&lt;计算结果!B$19,I750&gt;计算结果!B$20),I750&lt;计算结果!B$21),"买","卖")</f>
        <v>卖</v>
      </c>
      <c r="K750" s="4">
        <f t="shared" ca="1" si="34"/>
        <v>1</v>
      </c>
      <c r="L750" s="3">
        <f ca="1">IF(J749="买",E750/E749-1,0)-IF(K750=1,计算结果!B$17,0)</f>
        <v>8.2717620966154426E-2</v>
      </c>
      <c r="M750" s="2">
        <f t="shared" ca="1" si="35"/>
        <v>5.517441455810947</v>
      </c>
      <c r="N750" s="3">
        <f ca="1">1-M750/MAX(M$2:M750)</f>
        <v>0</v>
      </c>
    </row>
    <row r="751" spans="1:14" x14ac:dyDescent="0.15">
      <c r="A751" s="1">
        <v>39483</v>
      </c>
      <c r="B751">
        <v>4942.88</v>
      </c>
      <c r="C751">
        <v>4995.57</v>
      </c>
      <c r="D751">
        <v>4878.12</v>
      </c>
      <c r="E751" s="2">
        <v>4921.83</v>
      </c>
      <c r="F751" s="19">
        <v>70626099200</v>
      </c>
      <c r="G751" s="3">
        <f t="shared" si="33"/>
        <v>-5.7150129693825935E-3</v>
      </c>
      <c r="H751" s="3">
        <f>1-E751/MAX(E$2:E751)</f>
        <v>0.16255529844143468</v>
      </c>
      <c r="I751" s="3">
        <f ca="1">IFERROR(E751/AVERAGE(OFFSET(E751,0,0,-计算结果!B$18,1))-1,E751/AVERAGE(OFFSET(E751,0,0,-ROW(),1))-1)</f>
        <v>-3.3476243331163613E-2</v>
      </c>
      <c r="J751" s="4" t="str">
        <f ca="1">IF(OR(AND(I751&lt;计算结果!B$19,I751&gt;计算结果!B$20),I751&lt;计算结果!B$21),"买","卖")</f>
        <v>卖</v>
      </c>
      <c r="K751" s="4" t="str">
        <f t="shared" ca="1" si="34"/>
        <v/>
      </c>
      <c r="L751" s="3">
        <f ca="1">IF(J750="买",E751/E750-1,0)-IF(K751=1,计算结果!B$17,0)</f>
        <v>0</v>
      </c>
      <c r="M751" s="2">
        <f t="shared" ca="1" si="35"/>
        <v>5.517441455810947</v>
      </c>
      <c r="N751" s="3">
        <f ca="1">1-M751/MAX(M$2:M751)</f>
        <v>0</v>
      </c>
    </row>
    <row r="752" spans="1:14" x14ac:dyDescent="0.15">
      <c r="A752" s="1">
        <v>39491</v>
      </c>
      <c r="B752">
        <v>4858.8100000000004</v>
      </c>
      <c r="C752">
        <v>4883.24</v>
      </c>
      <c r="D752">
        <v>4785.8</v>
      </c>
      <c r="E752" s="2">
        <v>4816.08</v>
      </c>
      <c r="F752" s="19">
        <v>43271700480</v>
      </c>
      <c r="G752" s="3">
        <f t="shared" si="33"/>
        <v>-2.1485910728326618E-2</v>
      </c>
      <c r="H752" s="3">
        <f>1-E752/MAX(E$2:E752)</f>
        <v>0.18054856053903223</v>
      </c>
      <c r="I752" s="3">
        <f ca="1">IFERROR(E752/AVERAGE(OFFSET(E752,0,0,-计算结果!B$18,1))-1,E752/AVERAGE(OFFSET(E752,0,0,-ROW(),1))-1)</f>
        <v>-4.5042788285973301E-2</v>
      </c>
      <c r="J752" s="4" t="str">
        <f ca="1">IF(OR(AND(I752&lt;计算结果!B$19,I752&gt;计算结果!B$20),I752&lt;计算结果!B$21),"买","卖")</f>
        <v>卖</v>
      </c>
      <c r="K752" s="4" t="str">
        <f t="shared" ca="1" si="34"/>
        <v/>
      </c>
      <c r="L752" s="3">
        <f ca="1">IF(J751="买",E752/E751-1,0)-IF(K752=1,计算结果!B$17,0)</f>
        <v>0</v>
      </c>
      <c r="M752" s="2">
        <f t="shared" ca="1" si="35"/>
        <v>5.517441455810947</v>
      </c>
      <c r="N752" s="3">
        <f ca="1">1-M752/MAX(M$2:M752)</f>
        <v>0</v>
      </c>
    </row>
    <row r="753" spans="1:14" x14ac:dyDescent="0.15">
      <c r="A753" s="1">
        <v>39492</v>
      </c>
      <c r="B753">
        <v>4858.8500000000004</v>
      </c>
      <c r="C753">
        <v>4913.32</v>
      </c>
      <c r="D753">
        <v>4842.8500000000004</v>
      </c>
      <c r="E753" s="2">
        <v>4880.25</v>
      </c>
      <c r="F753" s="19">
        <v>40152821760</v>
      </c>
      <c r="G753" s="3">
        <f t="shared" si="33"/>
        <v>1.3324114217371896E-2</v>
      </c>
      <c r="H753" s="3">
        <f>1-E753/MAX(E$2:E753)</f>
        <v>0.16963009596406453</v>
      </c>
      <c r="I753" s="3">
        <f ca="1">IFERROR(E753/AVERAGE(OFFSET(E753,0,0,-计算结果!B$18,1))-1,E753/AVERAGE(OFFSET(E753,0,0,-ROW(),1))-1)</f>
        <v>-2.3155934312825921E-2</v>
      </c>
      <c r="J753" s="4" t="str">
        <f ca="1">IF(OR(AND(I753&lt;计算结果!B$19,I753&gt;计算结果!B$20),I753&lt;计算结果!B$21),"买","卖")</f>
        <v>卖</v>
      </c>
      <c r="K753" s="4" t="str">
        <f t="shared" ca="1" si="34"/>
        <v/>
      </c>
      <c r="L753" s="3">
        <f ca="1">IF(J752="买",E753/E752-1,0)-IF(K753=1,计算结果!B$17,0)</f>
        <v>0</v>
      </c>
      <c r="M753" s="2">
        <f t="shared" ca="1" si="35"/>
        <v>5.517441455810947</v>
      </c>
      <c r="N753" s="3">
        <f ca="1">1-M753/MAX(M$2:M753)</f>
        <v>0</v>
      </c>
    </row>
    <row r="754" spans="1:14" x14ac:dyDescent="0.15">
      <c r="A754" s="1">
        <v>39493</v>
      </c>
      <c r="B754">
        <v>4846.0200000000004</v>
      </c>
      <c r="C754">
        <v>4846.0200000000004</v>
      </c>
      <c r="D754">
        <v>4742.1000000000004</v>
      </c>
      <c r="E754" s="2">
        <v>4813.3100000000004</v>
      </c>
      <c r="F754" s="19">
        <v>47298764800</v>
      </c>
      <c r="G754" s="3">
        <f t="shared" si="33"/>
        <v>-1.3716510424670814E-2</v>
      </c>
      <c r="H754" s="3">
        <f>1-E754/MAX(E$2:E754)</f>
        <v>0.1810198734091063</v>
      </c>
      <c r="I754" s="3">
        <f ca="1">IFERROR(E754/AVERAGE(OFFSET(E754,0,0,-计算结果!B$18,1))-1,E754/AVERAGE(OFFSET(E754,0,0,-ROW(),1))-1)</f>
        <v>-2.6999327296597153E-2</v>
      </c>
      <c r="J754" s="4" t="str">
        <f ca="1">IF(OR(AND(I754&lt;计算结果!B$19,I754&gt;计算结果!B$20),I754&lt;计算结果!B$21),"买","卖")</f>
        <v>卖</v>
      </c>
      <c r="K754" s="4" t="str">
        <f t="shared" ca="1" si="34"/>
        <v/>
      </c>
      <c r="L754" s="3">
        <f ca="1">IF(J753="买",E754/E753-1,0)-IF(K754=1,计算结果!B$17,0)</f>
        <v>0</v>
      </c>
      <c r="M754" s="2">
        <f t="shared" ca="1" si="35"/>
        <v>5.517441455810947</v>
      </c>
      <c r="N754" s="3">
        <f ca="1">1-M754/MAX(M$2:M754)</f>
        <v>0</v>
      </c>
    </row>
    <row r="755" spans="1:14" x14ac:dyDescent="0.15">
      <c r="A755" s="1">
        <v>39496</v>
      </c>
      <c r="B755">
        <v>4875.21</v>
      </c>
      <c r="C755">
        <v>4944.88</v>
      </c>
      <c r="D755">
        <v>4845.3100000000004</v>
      </c>
      <c r="E755" s="2">
        <v>4910.99</v>
      </c>
      <c r="F755" s="19">
        <v>61844631552</v>
      </c>
      <c r="G755" s="3">
        <f t="shared" si="33"/>
        <v>2.0293727185658028E-2</v>
      </c>
      <c r="H755" s="3">
        <f>1-E755/MAX(E$2:E755)</f>
        <v>0.16439971414959509</v>
      </c>
      <c r="I755" s="3">
        <f ca="1">IFERROR(E755/AVERAGE(OFFSET(E755,0,0,-计算结果!B$18,1))-1,E755/AVERAGE(OFFSET(E755,0,0,-ROW(),1))-1)</f>
        <v>-5.7829955509969277E-4</v>
      </c>
      <c r="J755" s="4" t="str">
        <f ca="1">IF(OR(AND(I755&lt;计算结果!B$19,I755&gt;计算结果!B$20),I755&lt;计算结果!B$21),"买","卖")</f>
        <v>卖</v>
      </c>
      <c r="K755" s="4" t="str">
        <f t="shared" ca="1" si="34"/>
        <v/>
      </c>
      <c r="L755" s="3">
        <f ca="1">IF(J754="买",E755/E754-1,0)-IF(K755=1,计算结果!B$17,0)</f>
        <v>0</v>
      </c>
      <c r="M755" s="2">
        <f t="shared" ca="1" si="35"/>
        <v>5.517441455810947</v>
      </c>
      <c r="N755" s="3">
        <f ca="1">1-M755/MAX(M$2:M755)</f>
        <v>0</v>
      </c>
    </row>
    <row r="756" spans="1:14" x14ac:dyDescent="0.15">
      <c r="A756" s="1">
        <v>39497</v>
      </c>
      <c r="B756">
        <v>4926.84</v>
      </c>
      <c r="C756">
        <v>5020.75</v>
      </c>
      <c r="D756">
        <v>4885.6899999999996</v>
      </c>
      <c r="E756" s="2">
        <v>5020.75</v>
      </c>
      <c r="F756" s="19">
        <v>74207772672</v>
      </c>
      <c r="G756" s="3">
        <f t="shared" si="33"/>
        <v>2.2349872428980788E-2</v>
      </c>
      <c r="H756" s="3">
        <f>1-E756/MAX(E$2:E756)</f>
        <v>0.14572415435921859</v>
      </c>
      <c r="I756" s="3">
        <f ca="1">IFERROR(E756/AVERAGE(OFFSET(E756,0,0,-计算结果!B$18,1))-1,E756/AVERAGE(OFFSET(E756,0,0,-ROW(),1))-1)</f>
        <v>2.5758165624528262E-2</v>
      </c>
      <c r="J756" s="4" t="str">
        <f ca="1">IF(OR(AND(I756&lt;计算结果!B$19,I756&gt;计算结果!B$20),I756&lt;计算结果!B$21),"买","卖")</f>
        <v>买</v>
      </c>
      <c r="K756" s="4">
        <f t="shared" ca="1" si="34"/>
        <v>1</v>
      </c>
      <c r="L756" s="3">
        <f ca="1">IF(J755="买",E756/E755-1,0)-IF(K756=1,计算结果!B$17,0)</f>
        <v>0</v>
      </c>
      <c r="M756" s="2">
        <f t="shared" ca="1" si="35"/>
        <v>5.517441455810947</v>
      </c>
      <c r="N756" s="3">
        <f ca="1">1-M756/MAX(M$2:M756)</f>
        <v>0</v>
      </c>
    </row>
    <row r="757" spans="1:14" x14ac:dyDescent="0.15">
      <c r="A757" s="1">
        <v>39498</v>
      </c>
      <c r="B757">
        <v>5032.78</v>
      </c>
      <c r="C757">
        <v>5062.26</v>
      </c>
      <c r="D757">
        <v>4901.66</v>
      </c>
      <c r="E757" s="2">
        <v>4908.72</v>
      </c>
      <c r="F757" s="19">
        <v>84980858880</v>
      </c>
      <c r="G757" s="3">
        <f t="shared" si="33"/>
        <v>-2.2313399392520972E-2</v>
      </c>
      <c r="H757" s="3">
        <f>1-E757/MAX(E$2:E757)</f>
        <v>0.16478595249438499</v>
      </c>
      <c r="I757" s="3">
        <f ca="1">IFERROR(E757/AVERAGE(OFFSET(E757,0,0,-计算结果!B$18,1))-1,E757/AVERAGE(OFFSET(E757,0,0,-ROW(),1))-1)</f>
        <v>8.6600946250698918E-3</v>
      </c>
      <c r="J757" s="4" t="str">
        <f ca="1">IF(OR(AND(I757&lt;计算结果!B$19,I757&gt;计算结果!B$20),I757&lt;计算结果!B$21),"买","卖")</f>
        <v>买</v>
      </c>
      <c r="K757" s="4" t="str">
        <f t="shared" ca="1" si="34"/>
        <v/>
      </c>
      <c r="L757" s="3">
        <f ca="1">IF(J756="买",E757/E756-1,0)-IF(K757=1,计算结果!B$17,0)</f>
        <v>-2.2313399392520972E-2</v>
      </c>
      <c r="M757" s="2">
        <f t="shared" ca="1" si="35"/>
        <v>5.3943285809825854</v>
      </c>
      <c r="N757" s="3">
        <f ca="1">1-M757/MAX(M$2:M757)</f>
        <v>2.2313399392520861E-2</v>
      </c>
    </row>
    <row r="758" spans="1:14" x14ac:dyDescent="0.15">
      <c r="A758" s="1">
        <v>39499</v>
      </c>
      <c r="B758">
        <v>4878.57</v>
      </c>
      <c r="C758">
        <v>4924.45</v>
      </c>
      <c r="D758">
        <v>4796.1000000000004</v>
      </c>
      <c r="E758" s="2">
        <v>4876.03</v>
      </c>
      <c r="F758" s="19">
        <v>67932114944</v>
      </c>
      <c r="G758" s="3">
        <f t="shared" si="33"/>
        <v>-6.6595772421325083E-3</v>
      </c>
      <c r="H758" s="3">
        <f>1-E758/MAX(E$2:E758)</f>
        <v>0.17034812495746277</v>
      </c>
      <c r="I758" s="3">
        <f ca="1">IFERROR(E758/AVERAGE(OFFSET(E758,0,0,-计算结果!B$18,1))-1,E758/AVERAGE(OFFSET(E758,0,0,-ROW(),1))-1)</f>
        <v>5.0371785204508246E-3</v>
      </c>
      <c r="J758" s="4" t="str">
        <f ca="1">IF(OR(AND(I758&lt;计算结果!B$19,I758&gt;计算结果!B$20),I758&lt;计算结果!B$21),"买","卖")</f>
        <v>买</v>
      </c>
      <c r="K758" s="4" t="str">
        <f t="shared" ca="1" si="34"/>
        <v/>
      </c>
      <c r="L758" s="3">
        <f ca="1">IF(J757="买",E758/E757-1,0)-IF(K758=1,计算结果!B$17,0)</f>
        <v>-6.6595772421325083E-3</v>
      </c>
      <c r="M758" s="2">
        <f t="shared" ca="1" si="35"/>
        <v>5.3584046331280888</v>
      </c>
      <c r="N758" s="3">
        <f ca="1">1-M758/MAX(M$2:M758)</f>
        <v>2.8824378827864372E-2</v>
      </c>
    </row>
    <row r="759" spans="1:14" x14ac:dyDescent="0.15">
      <c r="A759" s="1">
        <v>39500</v>
      </c>
      <c r="B759">
        <v>4850.88</v>
      </c>
      <c r="C759">
        <v>4850.88</v>
      </c>
      <c r="D759">
        <v>4649.8100000000004</v>
      </c>
      <c r="E759" s="2">
        <v>4702.24</v>
      </c>
      <c r="F759" s="19">
        <v>77110345728</v>
      </c>
      <c r="G759" s="3">
        <f t="shared" si="33"/>
        <v>-3.5641700317676439E-2</v>
      </c>
      <c r="H759" s="3">
        <f>1-E759/MAX(E$2:E759)</f>
        <v>0.19991832845572721</v>
      </c>
      <c r="I759" s="3">
        <f ca="1">IFERROR(E759/AVERAGE(OFFSET(E759,0,0,-计算结果!B$18,1))-1,E759/AVERAGE(OFFSET(E759,0,0,-ROW(),1))-1)</f>
        <v>-3.0210701511119709E-2</v>
      </c>
      <c r="J759" s="4" t="str">
        <f ca="1">IF(OR(AND(I759&lt;计算结果!B$19,I759&gt;计算结果!B$20),I759&lt;计算结果!B$21),"买","卖")</f>
        <v>卖</v>
      </c>
      <c r="K759" s="4">
        <f t="shared" ca="1" si="34"/>
        <v>1</v>
      </c>
      <c r="L759" s="3">
        <f ca="1">IF(J758="买",E759/E758-1,0)-IF(K759=1,计算结果!B$17,0)</f>
        <v>-3.5641700317676439E-2</v>
      </c>
      <c r="M759" s="2">
        <f t="shared" ca="1" si="35"/>
        <v>5.1674219810132884</v>
      </c>
      <c r="N759" s="3">
        <f ca="1">1-M759/MAX(M$2:M759)</f>
        <v>6.3438729273514904E-2</v>
      </c>
    </row>
    <row r="760" spans="1:14" x14ac:dyDescent="0.15">
      <c r="A760" s="1">
        <v>39503</v>
      </c>
      <c r="B760">
        <v>4704.32</v>
      </c>
      <c r="C760">
        <v>4722.6400000000003</v>
      </c>
      <c r="D760">
        <v>4510.6899999999996</v>
      </c>
      <c r="E760" s="2">
        <v>4519.78</v>
      </c>
      <c r="F760" s="19">
        <v>65323659264</v>
      </c>
      <c r="G760" s="3">
        <f t="shared" si="33"/>
        <v>-3.8802783354316195E-2</v>
      </c>
      <c r="H760" s="3">
        <f>1-E760/MAX(E$2:E760)</f>
        <v>0.23096372422241884</v>
      </c>
      <c r="I760" s="3">
        <f ca="1">IFERROR(E760/AVERAGE(OFFSET(E760,0,0,-计算结果!B$18,1))-1,E760/AVERAGE(OFFSET(E760,0,0,-ROW(),1))-1)</f>
        <v>-6.2952587078183186E-2</v>
      </c>
      <c r="J760" s="4" t="str">
        <f ca="1">IF(OR(AND(I760&lt;计算结果!B$19,I760&gt;计算结果!B$20),I760&lt;计算结果!B$21),"买","卖")</f>
        <v>卖</v>
      </c>
      <c r="K760" s="4" t="str">
        <f t="shared" ca="1" si="34"/>
        <v/>
      </c>
      <c r="L760" s="3">
        <f ca="1">IF(J759="买",E760/E759-1,0)-IF(K760=1,计算结果!B$17,0)</f>
        <v>0</v>
      </c>
      <c r="M760" s="2">
        <f t="shared" ca="1" si="35"/>
        <v>5.1674219810132884</v>
      </c>
      <c r="N760" s="3">
        <f ca="1">1-M760/MAX(M$2:M760)</f>
        <v>6.3438729273514904E-2</v>
      </c>
    </row>
    <row r="761" spans="1:14" x14ac:dyDescent="0.15">
      <c r="A761" s="1">
        <v>39504</v>
      </c>
      <c r="B761">
        <v>4637.6000000000004</v>
      </c>
      <c r="C761">
        <v>4668.83</v>
      </c>
      <c r="D761">
        <v>4394.59</v>
      </c>
      <c r="E761" s="2">
        <v>4515.53</v>
      </c>
      <c r="F761" s="19">
        <v>67625963520</v>
      </c>
      <c r="G761" s="3">
        <f t="shared" si="33"/>
        <v>-9.4031125408755578E-4</v>
      </c>
      <c r="H761" s="3">
        <f>1-E761/MAX(E$2:E761)</f>
        <v>0.2316868576873341</v>
      </c>
      <c r="I761" s="3">
        <f ca="1">IFERROR(E761/AVERAGE(OFFSET(E761,0,0,-计算结果!B$18,1))-1,E761/AVERAGE(OFFSET(E761,0,0,-ROW(),1))-1)</f>
        <v>-5.8283737888571663E-2</v>
      </c>
      <c r="J761" s="4" t="str">
        <f ca="1">IF(OR(AND(I761&lt;计算结果!B$19,I761&gt;计算结果!B$20),I761&lt;计算结果!B$21),"买","卖")</f>
        <v>卖</v>
      </c>
      <c r="K761" s="4" t="str">
        <f t="shared" ca="1" si="34"/>
        <v/>
      </c>
      <c r="L761" s="3">
        <f ca="1">IF(J760="买",E761/E760-1,0)-IF(K761=1,计算结果!B$17,0)</f>
        <v>0</v>
      </c>
      <c r="M761" s="2">
        <f t="shared" ca="1" si="35"/>
        <v>5.1674219810132884</v>
      </c>
      <c r="N761" s="3">
        <f ca="1">1-M761/MAX(M$2:M761)</f>
        <v>6.3438729273514904E-2</v>
      </c>
    </row>
    <row r="762" spans="1:14" x14ac:dyDescent="0.15">
      <c r="A762" s="1">
        <v>39505</v>
      </c>
      <c r="B762">
        <v>4543.1000000000004</v>
      </c>
      <c r="C762">
        <v>4660.41</v>
      </c>
      <c r="D762">
        <v>4500.8900000000003</v>
      </c>
      <c r="E762" s="2">
        <v>4639.7700000000004</v>
      </c>
      <c r="F762" s="19">
        <v>60311457792</v>
      </c>
      <c r="G762" s="3">
        <f t="shared" si="33"/>
        <v>2.751393524126744E-2</v>
      </c>
      <c r="H762" s="3">
        <f>1-E762/MAX(E$2:E762)</f>
        <v>0.21054753964472872</v>
      </c>
      <c r="I762" s="3">
        <f ca="1">IFERROR(E762/AVERAGE(OFFSET(E762,0,0,-计算结果!B$18,1))-1,E762/AVERAGE(OFFSET(E762,0,0,-ROW(),1))-1)</f>
        <v>-2.7441778407135575E-2</v>
      </c>
      <c r="J762" s="4" t="str">
        <f ca="1">IF(OR(AND(I762&lt;计算结果!B$19,I762&gt;计算结果!B$20),I762&lt;计算结果!B$21),"买","卖")</f>
        <v>卖</v>
      </c>
      <c r="K762" s="4" t="str">
        <f t="shared" ca="1" si="34"/>
        <v/>
      </c>
      <c r="L762" s="3">
        <f ca="1">IF(J761="买",E762/E761-1,0)-IF(K762=1,计算结果!B$17,0)</f>
        <v>0</v>
      </c>
      <c r="M762" s="2">
        <f t="shared" ca="1" si="35"/>
        <v>5.1674219810132884</v>
      </c>
      <c r="N762" s="3">
        <f ca="1">1-M762/MAX(M$2:M762)</f>
        <v>6.3438729273514904E-2</v>
      </c>
    </row>
    <row r="763" spans="1:14" x14ac:dyDescent="0.15">
      <c r="A763" s="1">
        <v>39506</v>
      </c>
      <c r="B763">
        <v>4651.16</v>
      </c>
      <c r="C763">
        <v>4670.17</v>
      </c>
      <c r="D763">
        <v>4582.82</v>
      </c>
      <c r="E763" s="2">
        <v>4622.0600000000004</v>
      </c>
      <c r="F763" s="19">
        <v>50332557312</v>
      </c>
      <c r="G763" s="3">
        <f t="shared" si="33"/>
        <v>-3.816999549546618E-3</v>
      </c>
      <c r="H763" s="3">
        <f>1-E763/MAX(E$2:E763)</f>
        <v>0.21356087933029322</v>
      </c>
      <c r="I763" s="3">
        <f ca="1">IFERROR(E763/AVERAGE(OFFSET(E763,0,0,-计算结果!B$18,1))-1,E763/AVERAGE(OFFSET(E763,0,0,-ROW(),1))-1)</f>
        <v>-2.9913413235360453E-2</v>
      </c>
      <c r="J763" s="4" t="str">
        <f ca="1">IF(OR(AND(I763&lt;计算结果!B$19,I763&gt;计算结果!B$20),I763&lt;计算结果!B$21),"买","卖")</f>
        <v>卖</v>
      </c>
      <c r="K763" s="4" t="str">
        <f t="shared" ca="1" si="34"/>
        <v/>
      </c>
      <c r="L763" s="3">
        <f ca="1">IF(J762="买",E763/E762-1,0)-IF(K763=1,计算结果!B$17,0)</f>
        <v>0</v>
      </c>
      <c r="M763" s="2">
        <f t="shared" ca="1" si="35"/>
        <v>5.1674219810132884</v>
      </c>
      <c r="N763" s="3">
        <f ca="1">1-M763/MAX(M$2:M763)</f>
        <v>6.3438729273514904E-2</v>
      </c>
    </row>
    <row r="764" spans="1:14" x14ac:dyDescent="0.15">
      <c r="A764" s="1">
        <v>39507</v>
      </c>
      <c r="B764">
        <v>4616.24</v>
      </c>
      <c r="C764">
        <v>4683.16</v>
      </c>
      <c r="D764">
        <v>4597.63</v>
      </c>
      <c r="E764" s="2">
        <v>4674.55</v>
      </c>
      <c r="F764" s="19">
        <v>47275048960</v>
      </c>
      <c r="G764" s="3">
        <f t="shared" si="33"/>
        <v>1.1356408181633304E-2</v>
      </c>
      <c r="H764" s="3">
        <f>1-E764/MAX(E$2:E764)</f>
        <v>0.20462975566596331</v>
      </c>
      <c r="I764" s="3">
        <f ca="1">IFERROR(E764/AVERAGE(OFFSET(E764,0,0,-计算结果!B$18,1))-1,E764/AVERAGE(OFFSET(E764,0,0,-ROW(),1))-1)</f>
        <v>-1.7894368252115544E-2</v>
      </c>
      <c r="J764" s="4" t="str">
        <f ca="1">IF(OR(AND(I764&lt;计算结果!B$19,I764&gt;计算结果!B$20),I764&lt;计算结果!B$21),"买","卖")</f>
        <v>卖</v>
      </c>
      <c r="K764" s="4" t="str">
        <f t="shared" ca="1" si="34"/>
        <v/>
      </c>
      <c r="L764" s="3">
        <f ca="1">IF(J763="买",E764/E763-1,0)-IF(K764=1,计算结果!B$17,0)</f>
        <v>0</v>
      </c>
      <c r="M764" s="2">
        <f t="shared" ca="1" si="35"/>
        <v>5.1674219810132884</v>
      </c>
      <c r="N764" s="3">
        <f ca="1">1-M764/MAX(M$2:M764)</f>
        <v>6.3438729273514904E-2</v>
      </c>
    </row>
    <row r="765" spans="1:14" x14ac:dyDescent="0.15">
      <c r="A765" s="1">
        <v>39510</v>
      </c>
      <c r="B765">
        <v>4648.7299999999996</v>
      </c>
      <c r="C765">
        <v>4803.8999999999996</v>
      </c>
      <c r="D765">
        <v>4611.7</v>
      </c>
      <c r="E765" s="2">
        <v>4790.74</v>
      </c>
      <c r="F765" s="19">
        <v>79684960256</v>
      </c>
      <c r="G765" s="3">
        <f t="shared" si="33"/>
        <v>2.4855868479318755E-2</v>
      </c>
      <c r="H765" s="3">
        <f>1-E765/MAX(E$2:E765)</f>
        <v>0.18486013748043284</v>
      </c>
      <c r="I765" s="3">
        <f ca="1">IFERROR(E765/AVERAGE(OFFSET(E765,0,0,-计算结果!B$18,1))-1,E765/AVERAGE(OFFSET(E765,0,0,-ROW(),1))-1)</f>
        <v>5.5766952142430881E-3</v>
      </c>
      <c r="J765" s="4" t="str">
        <f ca="1">IF(OR(AND(I765&lt;计算结果!B$19,I765&gt;计算结果!B$20),I765&lt;计算结果!B$21),"买","卖")</f>
        <v>买</v>
      </c>
      <c r="K765" s="4">
        <f t="shared" ca="1" si="34"/>
        <v>1</v>
      </c>
      <c r="L765" s="3">
        <f ca="1">IF(J764="买",E765/E764-1,0)-IF(K765=1,计算结果!B$17,0)</f>
        <v>0</v>
      </c>
      <c r="M765" s="2">
        <f t="shared" ca="1" si="35"/>
        <v>5.1674219810132884</v>
      </c>
      <c r="N765" s="3">
        <f ca="1">1-M765/MAX(M$2:M765)</f>
        <v>6.3438729273514904E-2</v>
      </c>
    </row>
    <row r="766" spans="1:14" x14ac:dyDescent="0.15">
      <c r="A766" s="1">
        <v>39511</v>
      </c>
      <c r="B766">
        <v>4813.3999999999996</v>
      </c>
      <c r="C766">
        <v>4836.66</v>
      </c>
      <c r="D766">
        <v>4657.38</v>
      </c>
      <c r="E766" s="2">
        <v>4671.1499999999996</v>
      </c>
      <c r="F766" s="19">
        <v>88557682688</v>
      </c>
      <c r="G766" s="3">
        <f t="shared" si="33"/>
        <v>-2.496274062044701E-2</v>
      </c>
      <c r="H766" s="3">
        <f>1-E766/MAX(E$2:E766)</f>
        <v>0.20520826243789558</v>
      </c>
      <c r="I766" s="3">
        <f ca="1">IFERROR(E766/AVERAGE(OFFSET(E766,0,0,-计算结果!B$18,1))-1,E766/AVERAGE(OFFSET(E766,0,0,-ROW(),1))-1)</f>
        <v>-2.0105158343534657E-2</v>
      </c>
      <c r="J766" s="4" t="str">
        <f ca="1">IF(OR(AND(I766&lt;计算结果!B$19,I766&gt;计算结果!B$20),I766&lt;计算结果!B$21),"买","卖")</f>
        <v>卖</v>
      </c>
      <c r="K766" s="4">
        <f t="shared" ca="1" si="34"/>
        <v>1</v>
      </c>
      <c r="L766" s="3">
        <f ca="1">IF(J765="买",E766/E765-1,0)-IF(K766=1,计算结果!B$17,0)</f>
        <v>-2.496274062044701E-2</v>
      </c>
      <c r="M766" s="2">
        <f t="shared" ca="1" si="35"/>
        <v>5.0384289664248572</v>
      </c>
      <c r="N766" s="3">
        <f ca="1">1-M766/MAX(M$2:M766)</f>
        <v>8.6817865349816392E-2</v>
      </c>
    </row>
    <row r="767" spans="1:14" x14ac:dyDescent="0.15">
      <c r="A767" s="1">
        <v>39512</v>
      </c>
      <c r="B767">
        <v>4650.5200000000004</v>
      </c>
      <c r="C767">
        <v>4689.97</v>
      </c>
      <c r="D767">
        <v>4519.74</v>
      </c>
      <c r="E767" s="2">
        <v>4628.72</v>
      </c>
      <c r="F767" s="19">
        <v>73479593984</v>
      </c>
      <c r="G767" s="3">
        <f t="shared" si="33"/>
        <v>-9.0834162893504988E-3</v>
      </c>
      <c r="H767" s="3">
        <f>1-E767/MAX(E$2:E767)</f>
        <v>0.21242768665350842</v>
      </c>
      <c r="I767" s="3">
        <f ca="1">IFERROR(E767/AVERAGE(OFFSET(E767,0,0,-计算结果!B$18,1))-1,E767/AVERAGE(OFFSET(E767,0,0,-ROW(),1))-1)</f>
        <v>-2.9648058724506487E-2</v>
      </c>
      <c r="J767" s="4" t="str">
        <f ca="1">IF(OR(AND(I767&lt;计算结果!B$19,I767&gt;计算结果!B$20),I767&lt;计算结果!B$21),"买","卖")</f>
        <v>卖</v>
      </c>
      <c r="K767" s="4" t="str">
        <f t="shared" ca="1" si="34"/>
        <v/>
      </c>
      <c r="L767" s="3">
        <f ca="1">IF(J766="买",E767/E766-1,0)-IF(K767=1,计算结果!B$17,0)</f>
        <v>0</v>
      </c>
      <c r="M767" s="2">
        <f t="shared" ca="1" si="35"/>
        <v>5.0384289664248572</v>
      </c>
      <c r="N767" s="3">
        <f ca="1">1-M767/MAX(M$2:M767)</f>
        <v>8.6817865349816392E-2</v>
      </c>
    </row>
    <row r="768" spans="1:14" x14ac:dyDescent="0.15">
      <c r="A768" s="1">
        <v>39513</v>
      </c>
      <c r="B768">
        <v>4645.07</v>
      </c>
      <c r="C768">
        <v>4746.58</v>
      </c>
      <c r="D768">
        <v>4592.62</v>
      </c>
      <c r="E768" s="2">
        <v>4685.03</v>
      </c>
      <c r="F768" s="19">
        <v>85710626816</v>
      </c>
      <c r="G768" s="3">
        <f t="shared" si="33"/>
        <v>1.2165350248016571E-2</v>
      </c>
      <c r="H768" s="3">
        <f>1-E768/MAX(E$2:E768)</f>
        <v>0.20284659361600765</v>
      </c>
      <c r="I768" s="3">
        <f ca="1">IFERROR(E768/AVERAGE(OFFSET(E768,0,0,-计算结果!B$18,1))-1,E768/AVERAGE(OFFSET(E768,0,0,-ROW(),1))-1)</f>
        <v>-1.4801712152208157E-2</v>
      </c>
      <c r="J768" s="4" t="str">
        <f ca="1">IF(OR(AND(I768&lt;计算结果!B$19,I768&gt;计算结果!B$20),I768&lt;计算结果!B$21),"买","卖")</f>
        <v>卖</v>
      </c>
      <c r="K768" s="4" t="str">
        <f t="shared" ca="1" si="34"/>
        <v/>
      </c>
      <c r="L768" s="3">
        <f ca="1">IF(J767="买",E768/E767-1,0)-IF(K768=1,计算结果!B$17,0)</f>
        <v>0</v>
      </c>
      <c r="M768" s="2">
        <f t="shared" ca="1" si="35"/>
        <v>5.0384289664248572</v>
      </c>
      <c r="N768" s="3">
        <f ca="1">1-M768/MAX(M$2:M768)</f>
        <v>8.6817865349816392E-2</v>
      </c>
    </row>
    <row r="769" spans="1:14" x14ac:dyDescent="0.15">
      <c r="A769" s="1">
        <v>39514</v>
      </c>
      <c r="B769">
        <v>4641.75</v>
      </c>
      <c r="C769">
        <v>4693.21</v>
      </c>
      <c r="D769">
        <v>4597.01</v>
      </c>
      <c r="E769" s="2">
        <v>4621.6899999999996</v>
      </c>
      <c r="F769" s="19">
        <v>60552445952</v>
      </c>
      <c r="G769" s="3">
        <f t="shared" si="33"/>
        <v>-1.3519657291415466E-2</v>
      </c>
      <c r="H769" s="3">
        <f>1-E769/MAX(E$2:E769)</f>
        <v>0.21362383447900368</v>
      </c>
      <c r="I769" s="3">
        <f ca="1">IFERROR(E769/AVERAGE(OFFSET(E769,0,0,-计算结果!B$18,1))-1,E769/AVERAGE(OFFSET(E769,0,0,-ROW(),1))-1)</f>
        <v>-2.4701459212292609E-2</v>
      </c>
      <c r="J769" s="4" t="str">
        <f ca="1">IF(OR(AND(I769&lt;计算结果!B$19,I769&gt;计算结果!B$20),I769&lt;计算结果!B$21),"买","卖")</f>
        <v>卖</v>
      </c>
      <c r="K769" s="4" t="str">
        <f t="shared" ca="1" si="34"/>
        <v/>
      </c>
      <c r="L769" s="3">
        <f ca="1">IF(J768="买",E769/E768-1,0)-IF(K769=1,计算结果!B$17,0)</f>
        <v>0</v>
      </c>
      <c r="M769" s="2">
        <f t="shared" ca="1" si="35"/>
        <v>5.0384289664248572</v>
      </c>
      <c r="N769" s="3">
        <f ca="1">1-M769/MAX(M$2:M769)</f>
        <v>8.6817865349816392E-2</v>
      </c>
    </row>
    <row r="770" spans="1:14" x14ac:dyDescent="0.15">
      <c r="A770" s="1">
        <v>39517</v>
      </c>
      <c r="B770">
        <v>4588.7299999999996</v>
      </c>
      <c r="C770">
        <v>4588.7700000000004</v>
      </c>
      <c r="D770">
        <v>4406.2299999999996</v>
      </c>
      <c r="E770" s="2">
        <v>4431.59</v>
      </c>
      <c r="F770" s="19">
        <v>61147377664</v>
      </c>
      <c r="G770" s="3">
        <f t="shared" si="33"/>
        <v>-4.1132139974771054E-2</v>
      </c>
      <c r="H770" s="3">
        <f>1-E770/MAX(E$2:E770)</f>
        <v>0.24596916899203702</v>
      </c>
      <c r="I770" s="3">
        <f ca="1">IFERROR(E770/AVERAGE(OFFSET(E770,0,0,-计算结果!B$18,1))-1,E770/AVERAGE(OFFSET(E770,0,0,-ROW(),1))-1)</f>
        <v>-6.0583020954413258E-2</v>
      </c>
      <c r="J770" s="4" t="str">
        <f ca="1">IF(OR(AND(I770&lt;计算结果!B$19,I770&gt;计算结果!B$20),I770&lt;计算结果!B$21),"买","卖")</f>
        <v>卖</v>
      </c>
      <c r="K770" s="4" t="str">
        <f t="shared" ca="1" si="34"/>
        <v/>
      </c>
      <c r="L770" s="3">
        <f ca="1">IF(J769="买",E770/E769-1,0)-IF(K770=1,计算结果!B$17,0)</f>
        <v>0</v>
      </c>
      <c r="M770" s="2">
        <f t="shared" ca="1" si="35"/>
        <v>5.0384289664248572</v>
      </c>
      <c r="N770" s="3">
        <f ca="1">1-M770/MAX(M$2:M770)</f>
        <v>8.6817865349816392E-2</v>
      </c>
    </row>
    <row r="771" spans="1:14" x14ac:dyDescent="0.15">
      <c r="A771" s="1">
        <v>39518</v>
      </c>
      <c r="B771">
        <v>4393.28</v>
      </c>
      <c r="C771">
        <v>4441.18</v>
      </c>
      <c r="D771">
        <v>4315.18</v>
      </c>
      <c r="E771" s="2">
        <v>4441.18</v>
      </c>
      <c r="F771" s="19">
        <v>52344307712</v>
      </c>
      <c r="G771" s="3">
        <f t="shared" ref="G771:G834" si="36">E771/E770-1</f>
        <v>2.1640088546097669E-3</v>
      </c>
      <c r="H771" s="3">
        <f>1-E771/MAX(E$2:E771)</f>
        <v>0.24433743959708698</v>
      </c>
      <c r="I771" s="3">
        <f ca="1">IFERROR(E771/AVERAGE(OFFSET(E771,0,0,-计算结果!B$18,1))-1,E771/AVERAGE(OFFSET(E771,0,0,-ROW(),1))-1)</f>
        <v>-5.3656736056598708E-2</v>
      </c>
      <c r="J771" s="4" t="str">
        <f ca="1">IF(OR(AND(I771&lt;计算结果!B$19,I771&gt;计算结果!B$20),I771&lt;计算结果!B$21),"买","卖")</f>
        <v>卖</v>
      </c>
      <c r="K771" s="4" t="str">
        <f t="shared" ca="1" si="34"/>
        <v/>
      </c>
      <c r="L771" s="3">
        <f ca="1">IF(J770="买",E771/E770-1,0)-IF(K771=1,计算结果!B$17,0)</f>
        <v>0</v>
      </c>
      <c r="M771" s="2">
        <f t="shared" ca="1" si="35"/>
        <v>5.0384289664248572</v>
      </c>
      <c r="N771" s="3">
        <f ca="1">1-M771/MAX(M$2:M771)</f>
        <v>8.6817865349816392E-2</v>
      </c>
    </row>
    <row r="772" spans="1:14" x14ac:dyDescent="0.15">
      <c r="A772" s="1">
        <v>39519</v>
      </c>
      <c r="B772">
        <v>4534.8100000000004</v>
      </c>
      <c r="C772">
        <v>4553.34</v>
      </c>
      <c r="D772">
        <v>4308.3500000000004</v>
      </c>
      <c r="E772" s="2">
        <v>4309.6499999999996</v>
      </c>
      <c r="F772" s="19">
        <v>55702634496</v>
      </c>
      <c r="G772" s="3">
        <f t="shared" si="36"/>
        <v>-2.9616002954169995E-2</v>
      </c>
      <c r="H772" s="3">
        <f>1-E772/MAX(E$2:E772)</f>
        <v>0.26671714421833526</v>
      </c>
      <c r="I772" s="3">
        <f ca="1">IFERROR(E772/AVERAGE(OFFSET(E772,0,0,-计算结果!B$18,1))-1,E772/AVERAGE(OFFSET(E772,0,0,-ROW(),1))-1)</f>
        <v>-7.617550375329718E-2</v>
      </c>
      <c r="J772" s="4" t="str">
        <f ca="1">IF(OR(AND(I772&lt;计算结果!B$19,I772&gt;计算结果!B$20),I772&lt;计算结果!B$21),"买","卖")</f>
        <v>卖</v>
      </c>
      <c r="K772" s="4" t="str">
        <f t="shared" ref="K772:K835" ca="1" si="37">IF(J771&lt;&gt;J772,1,"")</f>
        <v/>
      </c>
      <c r="L772" s="3">
        <f ca="1">IF(J771="买",E772/E771-1,0)-IF(K772=1,计算结果!B$17,0)</f>
        <v>0</v>
      </c>
      <c r="M772" s="2">
        <f t="shared" ref="M772:M835" ca="1" si="38">IFERROR(M771*(1+L772),M771)</f>
        <v>5.0384289664248572</v>
      </c>
      <c r="N772" s="3">
        <f ca="1">1-M772/MAX(M$2:M772)</f>
        <v>8.6817865349816392E-2</v>
      </c>
    </row>
    <row r="773" spans="1:14" x14ac:dyDescent="0.15">
      <c r="A773" s="1">
        <v>39520</v>
      </c>
      <c r="B773">
        <v>4266.2700000000004</v>
      </c>
      <c r="C773">
        <v>4296.3599999999997</v>
      </c>
      <c r="D773">
        <v>4121.2700000000004</v>
      </c>
      <c r="E773" s="2">
        <v>4198.96</v>
      </c>
      <c r="F773" s="19">
        <v>65769467904</v>
      </c>
      <c r="G773" s="3">
        <f t="shared" si="36"/>
        <v>-2.5684220296311677E-2</v>
      </c>
      <c r="H773" s="3">
        <f>1-E773/MAX(E$2:E773)</f>
        <v>0.2855509426257401</v>
      </c>
      <c r="I773" s="3">
        <f ca="1">IFERROR(E773/AVERAGE(OFFSET(E773,0,0,-计算结果!B$18,1))-1,E773/AVERAGE(OFFSET(E773,0,0,-ROW(),1))-1)</f>
        <v>-9.2205518883799242E-2</v>
      </c>
      <c r="J773" s="4" t="str">
        <f ca="1">IF(OR(AND(I773&lt;计算结果!B$19,I773&gt;计算结果!B$20),I773&lt;计算结果!B$21),"买","卖")</f>
        <v>卖</v>
      </c>
      <c r="K773" s="4" t="str">
        <f t="shared" ca="1" si="37"/>
        <v/>
      </c>
      <c r="L773" s="3">
        <f ca="1">IF(J772="买",E773/E772-1,0)-IF(K773=1,计算结果!B$17,0)</f>
        <v>0</v>
      </c>
      <c r="M773" s="2">
        <f t="shared" ca="1" si="38"/>
        <v>5.0384289664248572</v>
      </c>
      <c r="N773" s="3">
        <f ca="1">1-M773/MAX(M$2:M773)</f>
        <v>8.6817865349816392E-2</v>
      </c>
    </row>
    <row r="774" spans="1:14" x14ac:dyDescent="0.15">
      <c r="A774" s="1">
        <v>39521</v>
      </c>
      <c r="B774">
        <v>4179.4399999999996</v>
      </c>
      <c r="C774">
        <v>4212.41</v>
      </c>
      <c r="D774">
        <v>4092.79</v>
      </c>
      <c r="E774" s="2">
        <v>4157.87</v>
      </c>
      <c r="F774" s="19">
        <v>45564248064</v>
      </c>
      <c r="G774" s="3">
        <f t="shared" si="36"/>
        <v>-9.7857564730314817E-3</v>
      </c>
      <c r="H774" s="3">
        <f>1-E774/MAX(E$2:E774)</f>
        <v>0.29254236711359149</v>
      </c>
      <c r="I774" s="3">
        <f ca="1">IFERROR(E774/AVERAGE(OFFSET(E774,0,0,-计算结果!B$18,1))-1,E774/AVERAGE(OFFSET(E774,0,0,-ROW(),1))-1)</f>
        <v>-9.167517646039347E-2</v>
      </c>
      <c r="J774" s="4" t="str">
        <f ca="1">IF(OR(AND(I774&lt;计算结果!B$19,I774&gt;计算结果!B$20),I774&lt;计算结果!B$21),"买","卖")</f>
        <v>卖</v>
      </c>
      <c r="K774" s="4" t="str">
        <f t="shared" ca="1" si="37"/>
        <v/>
      </c>
      <c r="L774" s="3">
        <f ca="1">IF(J773="买",E774/E773-1,0)-IF(K774=1,计算结果!B$17,0)</f>
        <v>0</v>
      </c>
      <c r="M774" s="2">
        <f t="shared" ca="1" si="38"/>
        <v>5.0384289664248572</v>
      </c>
      <c r="N774" s="3">
        <f ca="1">1-M774/MAX(M$2:M774)</f>
        <v>8.6817865349816392E-2</v>
      </c>
    </row>
    <row r="775" spans="1:14" x14ac:dyDescent="0.15">
      <c r="A775" s="1">
        <v>39524</v>
      </c>
      <c r="B775">
        <v>4138.88</v>
      </c>
      <c r="C775">
        <v>4138.88</v>
      </c>
      <c r="D775">
        <v>3958.29</v>
      </c>
      <c r="E775" s="2">
        <v>3965.28</v>
      </c>
      <c r="F775" s="19">
        <v>52376088576</v>
      </c>
      <c r="G775" s="3">
        <f t="shared" si="36"/>
        <v>-4.6319389495101948E-2</v>
      </c>
      <c r="H775" s="3">
        <f>1-E775/MAX(E$2:E775)</f>
        <v>0.32531137276253996</v>
      </c>
      <c r="I775" s="3">
        <f ca="1">IFERROR(E775/AVERAGE(OFFSET(E775,0,0,-计算结果!B$18,1))-1,E775/AVERAGE(OFFSET(E775,0,0,-ROW(),1))-1)</f>
        <v>-0.12371460821869906</v>
      </c>
      <c r="J775" s="4" t="str">
        <f ca="1">IF(OR(AND(I775&lt;计算结果!B$19,I775&gt;计算结果!B$20),I775&lt;计算结果!B$21),"买","卖")</f>
        <v>买</v>
      </c>
      <c r="K775" s="4">
        <f t="shared" ca="1" si="37"/>
        <v>1</v>
      </c>
      <c r="L775" s="3">
        <f ca="1">IF(J774="买",E775/E774-1,0)-IF(K775=1,计算结果!B$17,0)</f>
        <v>0</v>
      </c>
      <c r="M775" s="2">
        <f t="shared" ca="1" si="38"/>
        <v>5.0384289664248572</v>
      </c>
      <c r="N775" s="3">
        <f ca="1">1-M775/MAX(M$2:M775)</f>
        <v>8.6817865349816392E-2</v>
      </c>
    </row>
    <row r="776" spans="1:14" x14ac:dyDescent="0.15">
      <c r="A776" s="1">
        <v>39525</v>
      </c>
      <c r="B776">
        <v>3924.87</v>
      </c>
      <c r="C776">
        <v>3996.96</v>
      </c>
      <c r="D776">
        <v>3700.35</v>
      </c>
      <c r="E776" s="2">
        <v>3763.95</v>
      </c>
      <c r="F776" s="19">
        <v>58459480064</v>
      </c>
      <c r="G776" s="3">
        <f t="shared" si="36"/>
        <v>-5.0773211475608426E-2</v>
      </c>
      <c r="H776" s="3">
        <f>1-E776/MAX(E$2:E776)</f>
        <v>0.35956748111345538</v>
      </c>
      <c r="I776" s="3">
        <f ca="1">IFERROR(E776/AVERAGE(OFFSET(E776,0,0,-计算结果!B$18,1))-1,E776/AVERAGE(OFFSET(E776,0,0,-ROW(),1))-1)</f>
        <v>-0.15669256584599356</v>
      </c>
      <c r="J776" s="4" t="str">
        <f ca="1">IF(OR(AND(I776&lt;计算结果!B$19,I776&gt;计算结果!B$20),I776&lt;计算结果!B$21),"买","卖")</f>
        <v>买</v>
      </c>
      <c r="K776" s="4" t="str">
        <f t="shared" ca="1" si="37"/>
        <v/>
      </c>
      <c r="L776" s="3">
        <f ca="1">IF(J775="买",E776/E775-1,0)-IF(K776=1,计算结果!B$17,0)</f>
        <v>-5.0773211475608426E-2</v>
      </c>
      <c r="M776" s="2">
        <f t="shared" ca="1" si="38"/>
        <v>4.7826117470077367</v>
      </c>
      <c r="N776" s="3">
        <f ca="1">1-M776/MAX(M$2:M776)</f>
        <v>0.13318305498815775</v>
      </c>
    </row>
    <row r="777" spans="1:14" x14ac:dyDescent="0.15">
      <c r="A777" s="1">
        <v>39526</v>
      </c>
      <c r="B777">
        <v>3837.6</v>
      </c>
      <c r="C777">
        <v>3954.47</v>
      </c>
      <c r="D777">
        <v>3776.3</v>
      </c>
      <c r="E777" s="2">
        <v>3888.86</v>
      </c>
      <c r="F777" s="19">
        <v>68823711744</v>
      </c>
      <c r="G777" s="3">
        <f t="shared" si="36"/>
        <v>3.3185881852840771E-2</v>
      </c>
      <c r="H777" s="3">
        <f>1-E777/MAX(E$2:E777)</f>
        <v>0.33831416320696928</v>
      </c>
      <c r="I777" s="3">
        <f ca="1">IFERROR(E777/AVERAGE(OFFSET(E777,0,0,-计算结果!B$18,1))-1,E777/AVERAGE(OFFSET(E777,0,0,-ROW(),1))-1)</f>
        <v>-0.11979524776438899</v>
      </c>
      <c r="J777" s="4" t="str">
        <f ca="1">IF(OR(AND(I777&lt;计算结果!B$19,I777&gt;计算结果!B$20),I777&lt;计算结果!B$21),"买","卖")</f>
        <v>买</v>
      </c>
      <c r="K777" s="4" t="str">
        <f t="shared" ca="1" si="37"/>
        <v/>
      </c>
      <c r="L777" s="3">
        <f ca="1">IF(J776="买",E777/E776-1,0)-IF(K777=1,计算结果!B$17,0)</f>
        <v>3.3185881852840771E-2</v>
      </c>
      <c r="M777" s="2">
        <f t="shared" ca="1" si="38"/>
        <v>4.9413269353919436</v>
      </c>
      <c r="N777" s="3">
        <f ca="1">1-M777/MAX(M$2:M777)</f>
        <v>0.10441697026295438</v>
      </c>
    </row>
    <row r="778" spans="1:14" x14ac:dyDescent="0.15">
      <c r="A778" s="1">
        <v>39527</v>
      </c>
      <c r="B778">
        <v>3833.21</v>
      </c>
      <c r="C778">
        <v>4044.69</v>
      </c>
      <c r="D778">
        <v>3658.04</v>
      </c>
      <c r="E778" s="2">
        <v>4001.83</v>
      </c>
      <c r="F778" s="19">
        <v>82432598016</v>
      </c>
      <c r="G778" s="3">
        <f t="shared" si="36"/>
        <v>2.9049644368786653E-2</v>
      </c>
      <c r="H778" s="3">
        <f>1-E778/MAX(E$2:E778)</f>
        <v>0.31909242496426871</v>
      </c>
      <c r="I778" s="3">
        <f ca="1">IFERROR(E778/AVERAGE(OFFSET(E778,0,0,-计算结果!B$18,1))-1,E778/AVERAGE(OFFSET(E778,0,0,-ROW(),1))-1)</f>
        <v>-8.8287689880102715E-2</v>
      </c>
      <c r="J778" s="4" t="str">
        <f ca="1">IF(OR(AND(I778&lt;计算结果!B$19,I778&gt;计算结果!B$20),I778&lt;计算结果!B$21),"买","卖")</f>
        <v>卖</v>
      </c>
      <c r="K778" s="4">
        <f t="shared" ca="1" si="37"/>
        <v>1</v>
      </c>
      <c r="L778" s="3">
        <f ca="1">IF(J777="买",E778/E777-1,0)-IF(K778=1,计算结果!B$17,0)</f>
        <v>2.9049644368786653E-2</v>
      </c>
      <c r="M778" s="2">
        <f t="shared" ca="1" si="38"/>
        <v>5.0848707255749863</v>
      </c>
      <c r="N778" s="3">
        <f ca="1">1-M778/MAX(M$2:M778)</f>
        <v>7.8400601746372645E-2</v>
      </c>
    </row>
    <row r="779" spans="1:14" x14ac:dyDescent="0.15">
      <c r="A779" s="1">
        <v>39528</v>
      </c>
      <c r="B779">
        <v>3998.2</v>
      </c>
      <c r="C779">
        <v>4083.16</v>
      </c>
      <c r="D779">
        <v>3958.97</v>
      </c>
      <c r="E779" s="2">
        <v>4037.83</v>
      </c>
      <c r="F779" s="19">
        <v>74985406464</v>
      </c>
      <c r="G779" s="3">
        <f t="shared" si="36"/>
        <v>8.995884382894781E-3</v>
      </c>
      <c r="H779" s="3">
        <f>1-E779/MAX(E$2:E779)</f>
        <v>0.31296705914380996</v>
      </c>
      <c r="I779" s="3">
        <f ca="1">IFERROR(E779/AVERAGE(OFFSET(E779,0,0,-计算结果!B$18,1))-1,E779/AVERAGE(OFFSET(E779,0,0,-ROW(),1))-1)</f>
        <v>-7.4490221723450767E-2</v>
      </c>
      <c r="J779" s="4" t="str">
        <f ca="1">IF(OR(AND(I779&lt;计算结果!B$19,I779&gt;计算结果!B$20),I779&lt;计算结果!B$21),"买","卖")</f>
        <v>卖</v>
      </c>
      <c r="K779" s="4" t="str">
        <f t="shared" ca="1" si="37"/>
        <v/>
      </c>
      <c r="L779" s="3">
        <f ca="1">IF(J778="买",E779/E778-1,0)-IF(K779=1,计算结果!B$17,0)</f>
        <v>0</v>
      </c>
      <c r="M779" s="2">
        <f t="shared" ca="1" si="38"/>
        <v>5.0848707255749863</v>
      </c>
      <c r="N779" s="3">
        <f ca="1">1-M779/MAX(M$2:M779)</f>
        <v>7.8400601746372645E-2</v>
      </c>
    </row>
    <row r="780" spans="1:14" x14ac:dyDescent="0.15">
      <c r="A780" s="1">
        <v>39531</v>
      </c>
      <c r="B780">
        <v>4086.07</v>
      </c>
      <c r="C780">
        <v>4103.57</v>
      </c>
      <c r="D780">
        <v>3857.09</v>
      </c>
      <c r="E780" s="2">
        <v>3857.09</v>
      </c>
      <c r="F780" s="19">
        <v>63943569408</v>
      </c>
      <c r="G780" s="3">
        <f t="shared" si="36"/>
        <v>-4.4761666538710054E-2</v>
      </c>
      <c r="H780" s="3">
        <f>1-E780/MAX(E$2:E780)</f>
        <v>0.34371979854352408</v>
      </c>
      <c r="I780" s="3">
        <f ca="1">IFERROR(E780/AVERAGE(OFFSET(E780,0,0,-计算结果!B$18,1))-1,E780/AVERAGE(OFFSET(E780,0,0,-ROW(),1))-1)</f>
        <v>-0.10701763118628216</v>
      </c>
      <c r="J780" s="4" t="str">
        <f ca="1">IF(OR(AND(I780&lt;计算结果!B$19,I780&gt;计算结果!B$20),I780&lt;计算结果!B$21),"买","卖")</f>
        <v>买</v>
      </c>
      <c r="K780" s="4">
        <f t="shared" ca="1" si="37"/>
        <v>1</v>
      </c>
      <c r="L780" s="3">
        <f ca="1">IF(J779="买",E780/E779-1,0)-IF(K780=1,计算结果!B$17,0)</f>
        <v>0</v>
      </c>
      <c r="M780" s="2">
        <f t="shared" ca="1" si="38"/>
        <v>5.0848707255749863</v>
      </c>
      <c r="N780" s="3">
        <f ca="1">1-M780/MAX(M$2:M780)</f>
        <v>7.8400601746372645E-2</v>
      </c>
    </row>
    <row r="781" spans="1:14" x14ac:dyDescent="0.15">
      <c r="A781" s="1">
        <v>39532</v>
      </c>
      <c r="B781">
        <v>3780.46</v>
      </c>
      <c r="C781">
        <v>3937.67</v>
      </c>
      <c r="D781">
        <v>3747.02</v>
      </c>
      <c r="E781" s="2">
        <v>3905.77</v>
      </c>
      <c r="F781" s="19">
        <v>58292420608</v>
      </c>
      <c r="G781" s="3">
        <f t="shared" si="36"/>
        <v>1.2620913694002533E-2</v>
      </c>
      <c r="H781" s="3">
        <f>1-E781/MAX(E$2:E781)</f>
        <v>0.33543694276185942</v>
      </c>
      <c r="I781" s="3">
        <f ca="1">IFERROR(E781/AVERAGE(OFFSET(E781,0,0,-计算结果!B$18,1))-1,E781/AVERAGE(OFFSET(E781,0,0,-ROW(),1))-1)</f>
        <v>-8.7339063092693903E-2</v>
      </c>
      <c r="J781" s="4" t="str">
        <f ca="1">IF(OR(AND(I781&lt;计算结果!B$19,I781&gt;计算结果!B$20),I781&lt;计算结果!B$21),"买","卖")</f>
        <v>卖</v>
      </c>
      <c r="K781" s="4">
        <f t="shared" ca="1" si="37"/>
        <v>1</v>
      </c>
      <c r="L781" s="3">
        <f ca="1">IF(J780="买",E781/E780-1,0)-IF(K781=1,计算结果!B$17,0)</f>
        <v>1.2620913694002533E-2</v>
      </c>
      <c r="M781" s="2">
        <f t="shared" ca="1" si="38"/>
        <v>5.1490464401476279</v>
      </c>
      <c r="N781" s="3">
        <f ca="1">1-M781/MAX(M$2:M781)</f>
        <v>6.6769175280569026E-2</v>
      </c>
    </row>
    <row r="782" spans="1:14" x14ac:dyDescent="0.15">
      <c r="A782" s="1">
        <v>39533</v>
      </c>
      <c r="B782">
        <v>3926.86</v>
      </c>
      <c r="C782">
        <v>4001.55</v>
      </c>
      <c r="D782">
        <v>3888.02</v>
      </c>
      <c r="E782" s="2">
        <v>3914.37</v>
      </c>
      <c r="F782" s="19">
        <v>52026060800</v>
      </c>
      <c r="G782" s="3">
        <f t="shared" si="36"/>
        <v>2.2018705658550797E-3</v>
      </c>
      <c r="H782" s="3">
        <f>1-E782/MAX(E$2:E782)</f>
        <v>0.333973660926972</v>
      </c>
      <c r="I782" s="3">
        <f ca="1">IFERROR(E782/AVERAGE(OFFSET(E782,0,0,-计算结果!B$18,1))-1,E782/AVERAGE(OFFSET(E782,0,0,-ROW(),1))-1)</f>
        <v>-7.6213204502438403E-2</v>
      </c>
      <c r="J782" s="4" t="str">
        <f ca="1">IF(OR(AND(I782&lt;计算结果!B$19,I782&gt;计算结果!B$20),I782&lt;计算结果!B$21),"买","卖")</f>
        <v>卖</v>
      </c>
      <c r="K782" s="4" t="str">
        <f t="shared" ca="1" si="37"/>
        <v/>
      </c>
      <c r="L782" s="3">
        <f ca="1">IF(J781="买",E782/E781-1,0)-IF(K782=1,计算结果!B$17,0)</f>
        <v>0</v>
      </c>
      <c r="M782" s="2">
        <f t="shared" ca="1" si="38"/>
        <v>5.1490464401476279</v>
      </c>
      <c r="N782" s="3">
        <f ca="1">1-M782/MAX(M$2:M782)</f>
        <v>6.6769175280569026E-2</v>
      </c>
    </row>
    <row r="783" spans="1:14" x14ac:dyDescent="0.15">
      <c r="A783" s="1">
        <v>39534</v>
      </c>
      <c r="B783">
        <v>3847.44</v>
      </c>
      <c r="C783">
        <v>3873.61</v>
      </c>
      <c r="D783">
        <v>3745.88</v>
      </c>
      <c r="E783" s="2">
        <v>3748.92</v>
      </c>
      <c r="F783" s="19">
        <v>55151411200</v>
      </c>
      <c r="G783" s="3">
        <f t="shared" si="36"/>
        <v>-4.2267338039071345E-2</v>
      </c>
      <c r="H783" s="3">
        <f>1-E783/MAX(E$2:E783)</f>
        <v>0.36212482134349688</v>
      </c>
      <c r="I783" s="3">
        <f ca="1">IFERROR(E783/AVERAGE(OFFSET(E783,0,0,-计算结果!B$18,1))-1,E783/AVERAGE(OFFSET(E783,0,0,-ROW(),1))-1)</f>
        <v>-0.10300686935778314</v>
      </c>
      <c r="J783" s="4" t="str">
        <f ca="1">IF(OR(AND(I783&lt;计算结果!B$19,I783&gt;计算结果!B$20),I783&lt;计算结果!B$21),"买","卖")</f>
        <v>买</v>
      </c>
      <c r="K783" s="4">
        <f t="shared" ca="1" si="37"/>
        <v>1</v>
      </c>
      <c r="L783" s="3">
        <f ca="1">IF(J782="买",E783/E782-1,0)-IF(K783=1,计算结果!B$17,0)</f>
        <v>0</v>
      </c>
      <c r="M783" s="2">
        <f t="shared" ca="1" si="38"/>
        <v>5.1490464401476279</v>
      </c>
      <c r="N783" s="3">
        <f ca="1">1-M783/MAX(M$2:M783)</f>
        <v>6.6769175280569026E-2</v>
      </c>
    </row>
    <row r="784" spans="1:14" x14ac:dyDescent="0.15">
      <c r="A784" s="1">
        <v>39535</v>
      </c>
      <c r="B784">
        <v>3712.98</v>
      </c>
      <c r="C784">
        <v>3925.86</v>
      </c>
      <c r="D784">
        <v>3661.38</v>
      </c>
      <c r="E784" s="2">
        <v>3918.16</v>
      </c>
      <c r="F784" s="19">
        <v>72726085632</v>
      </c>
      <c r="G784" s="3">
        <f t="shared" si="36"/>
        <v>4.5143668043063023E-2</v>
      </c>
      <c r="H784" s="3">
        <f>1-E784/MAX(E$2:E784)</f>
        <v>0.33332879602531817</v>
      </c>
      <c r="I784" s="3">
        <f ca="1">IFERROR(E784/AVERAGE(OFFSET(E784,0,0,-计算结果!B$18,1))-1,E784/AVERAGE(OFFSET(E784,0,0,-ROW(),1))-1)</f>
        <v>-5.3034940434431022E-2</v>
      </c>
      <c r="J784" s="4" t="str">
        <f ca="1">IF(OR(AND(I784&lt;计算结果!B$19,I784&gt;计算结果!B$20),I784&lt;计算结果!B$21),"买","卖")</f>
        <v>卖</v>
      </c>
      <c r="K784" s="4">
        <f t="shared" ca="1" si="37"/>
        <v>1</v>
      </c>
      <c r="L784" s="3">
        <f ca="1">IF(J783="买",E784/E783-1,0)-IF(K784=1,计算结果!B$17,0)</f>
        <v>4.5143668043063023E-2</v>
      </c>
      <c r="M784" s="2">
        <f t="shared" ca="1" si="38"/>
        <v>5.3814932833799682</v>
      </c>
      <c r="N784" s="3">
        <f ca="1">1-M784/MAX(M$2:M784)</f>
        <v>2.4639712721881035E-2</v>
      </c>
    </row>
    <row r="785" spans="1:14" x14ac:dyDescent="0.15">
      <c r="A785" s="1">
        <v>39538</v>
      </c>
      <c r="B785">
        <v>3802.21</v>
      </c>
      <c r="C785">
        <v>3891.66</v>
      </c>
      <c r="D785">
        <v>3780.12</v>
      </c>
      <c r="E785" s="2">
        <v>3790.53</v>
      </c>
      <c r="F785" s="19">
        <v>51166601216</v>
      </c>
      <c r="G785" s="3">
        <f t="shared" si="36"/>
        <v>-3.2573963288890617E-2</v>
      </c>
      <c r="H785" s="3">
        <f>1-E785/MAX(E$2:E785)</f>
        <v>0.35504491934935001</v>
      </c>
      <c r="I785" s="3">
        <f ca="1">IFERROR(E785/AVERAGE(OFFSET(E785,0,0,-计算结果!B$18,1))-1,E785/AVERAGE(OFFSET(E785,0,0,-ROW(),1))-1)</f>
        <v>-7.3453636247096554E-2</v>
      </c>
      <c r="J785" s="4" t="str">
        <f ca="1">IF(OR(AND(I785&lt;计算结果!B$19,I785&gt;计算结果!B$20),I785&lt;计算结果!B$21),"买","卖")</f>
        <v>卖</v>
      </c>
      <c r="K785" s="4" t="str">
        <f t="shared" ca="1" si="37"/>
        <v/>
      </c>
      <c r="L785" s="3">
        <f ca="1">IF(J784="买",E785/E784-1,0)-IF(K785=1,计算结果!B$17,0)</f>
        <v>0</v>
      </c>
      <c r="M785" s="2">
        <f t="shared" ca="1" si="38"/>
        <v>5.3814932833799682</v>
      </c>
      <c r="N785" s="3">
        <f ca="1">1-M785/MAX(M$2:M785)</f>
        <v>2.4639712721881035E-2</v>
      </c>
    </row>
    <row r="786" spans="1:14" x14ac:dyDescent="0.15">
      <c r="A786" s="1">
        <v>39539</v>
      </c>
      <c r="B786">
        <v>3776.27</v>
      </c>
      <c r="C786">
        <v>3815.16</v>
      </c>
      <c r="D786">
        <v>3566.21</v>
      </c>
      <c r="E786" s="2">
        <v>3582.85</v>
      </c>
      <c r="F786" s="19">
        <v>58962079744</v>
      </c>
      <c r="G786" s="3">
        <f t="shared" si="36"/>
        <v>-5.4789171962759897E-2</v>
      </c>
      <c r="H786" s="3">
        <f>1-E786/MAX(E$2:E786)</f>
        <v>0.39038147417137414</v>
      </c>
      <c r="I786" s="3">
        <f ca="1">IFERROR(E786/AVERAGE(OFFSET(E786,0,0,-计算结果!B$18,1))-1,E786/AVERAGE(OFFSET(E786,0,0,-ROW(),1))-1)</f>
        <v>-0.1109109663316532</v>
      </c>
      <c r="J786" s="4" t="str">
        <f ca="1">IF(OR(AND(I786&lt;计算结果!B$19,I786&gt;计算结果!B$20),I786&lt;计算结果!B$21),"买","卖")</f>
        <v>买</v>
      </c>
      <c r="K786" s="4">
        <f t="shared" ca="1" si="37"/>
        <v>1</v>
      </c>
      <c r="L786" s="3">
        <f ca="1">IF(J785="买",E786/E785-1,0)-IF(K786=1,计算结果!B$17,0)</f>
        <v>0</v>
      </c>
      <c r="M786" s="2">
        <f t="shared" ca="1" si="38"/>
        <v>5.3814932833799682</v>
      </c>
      <c r="N786" s="3">
        <f ca="1">1-M786/MAX(M$2:M786)</f>
        <v>2.4639712721881035E-2</v>
      </c>
    </row>
    <row r="787" spans="1:14" x14ac:dyDescent="0.15">
      <c r="A787" s="1">
        <v>39540</v>
      </c>
      <c r="B787">
        <v>3621.39</v>
      </c>
      <c r="C787">
        <v>3698.53</v>
      </c>
      <c r="D787">
        <v>3493.18</v>
      </c>
      <c r="E787" s="2">
        <v>3547.98</v>
      </c>
      <c r="F787" s="19">
        <v>70102761472</v>
      </c>
      <c r="G787" s="3">
        <f t="shared" si="36"/>
        <v>-9.7324755432127708E-3</v>
      </c>
      <c r="H787" s="3">
        <f>1-E787/MAX(E$2:E787)</f>
        <v>0.39631457156469063</v>
      </c>
      <c r="I787" s="3">
        <f ca="1">IFERROR(E787/AVERAGE(OFFSET(E787,0,0,-计算结果!B$18,1))-1,E787/AVERAGE(OFFSET(E787,0,0,-ROW(),1))-1)</f>
        <v>-0.10633565748383034</v>
      </c>
      <c r="J787" s="4" t="str">
        <f ca="1">IF(OR(AND(I787&lt;计算结果!B$19,I787&gt;计算结果!B$20),I787&lt;计算结果!B$21),"买","卖")</f>
        <v>买</v>
      </c>
      <c r="K787" s="4" t="str">
        <f t="shared" ca="1" si="37"/>
        <v/>
      </c>
      <c r="L787" s="3">
        <f ca="1">IF(J786="买",E787/E786-1,0)-IF(K787=1,计算结果!B$17,0)</f>
        <v>-9.7324755432127708E-3</v>
      </c>
      <c r="M787" s="2">
        <f t="shared" ca="1" si="38"/>
        <v>5.3291180316135085</v>
      </c>
      <c r="N787" s="3">
        <f ca="1">1-M787/MAX(M$2:M787)</f>
        <v>3.4132382863636401E-2</v>
      </c>
    </row>
    <row r="788" spans="1:14" x14ac:dyDescent="0.15">
      <c r="A788" s="1">
        <v>39541</v>
      </c>
      <c r="B788">
        <v>3518.22</v>
      </c>
      <c r="C788">
        <v>3665.65</v>
      </c>
      <c r="D788">
        <v>3457.62</v>
      </c>
      <c r="E788" s="2">
        <v>3650.7</v>
      </c>
      <c r="F788" s="19">
        <v>54233903104</v>
      </c>
      <c r="G788" s="3">
        <f t="shared" si="36"/>
        <v>2.8951685184245735E-2</v>
      </c>
      <c r="H788" s="3">
        <f>1-E788/MAX(E$2:E788)</f>
        <v>0.37883686109031511</v>
      </c>
      <c r="I788" s="3">
        <f ca="1">IFERROR(E788/AVERAGE(OFFSET(E788,0,0,-计算结果!B$18,1))-1,E788/AVERAGE(OFFSET(E788,0,0,-ROW(),1))-1)</f>
        <v>-7.0303549231499396E-2</v>
      </c>
      <c r="J788" s="4" t="str">
        <f ca="1">IF(OR(AND(I788&lt;计算结果!B$19,I788&gt;计算结果!B$20),I788&lt;计算结果!B$21),"买","卖")</f>
        <v>卖</v>
      </c>
      <c r="K788" s="4">
        <f t="shared" ca="1" si="37"/>
        <v>1</v>
      </c>
      <c r="L788" s="3">
        <f ca="1">IF(J787="买",E788/E787-1,0)-IF(K788=1,计算结果!B$17,0)</f>
        <v>2.8951685184245735E-2</v>
      </c>
      <c r="M788" s="2">
        <f t="shared" ca="1" si="38"/>
        <v>5.4834049791744697</v>
      </c>
      <c r="N788" s="3">
        <f ca="1">1-M788/MAX(M$2:M788)</f>
        <v>6.1688876826468952E-3</v>
      </c>
    </row>
    <row r="789" spans="1:14" x14ac:dyDescent="0.15">
      <c r="A789" s="1">
        <v>39545</v>
      </c>
      <c r="B789">
        <v>3611.96</v>
      </c>
      <c r="C789">
        <v>3854.07</v>
      </c>
      <c r="D789">
        <v>3578.38</v>
      </c>
      <c r="E789" s="2">
        <v>3845.82</v>
      </c>
      <c r="F789" s="19">
        <v>70525927424</v>
      </c>
      <c r="G789" s="3">
        <f t="shared" si="36"/>
        <v>5.3447284082504876E-2</v>
      </c>
      <c r="H789" s="3">
        <f>1-E789/MAX(E$2:E789)</f>
        <v>0.34563737834342878</v>
      </c>
      <c r="I789" s="3">
        <f ca="1">IFERROR(E789/AVERAGE(OFFSET(E789,0,0,-计算结果!B$18,1))-1,E789/AVERAGE(OFFSET(E789,0,0,-ROW(),1))-1)</f>
        <v>-1.2294250441098331E-2</v>
      </c>
      <c r="J789" s="4" t="str">
        <f ca="1">IF(OR(AND(I789&lt;计算结果!B$19,I789&gt;计算结果!B$20),I789&lt;计算结果!B$21),"买","卖")</f>
        <v>卖</v>
      </c>
      <c r="K789" s="4" t="str">
        <f t="shared" ca="1" si="37"/>
        <v/>
      </c>
      <c r="L789" s="3">
        <f ca="1">IF(J788="买",E789/E788-1,0)-IF(K789=1,计算结果!B$17,0)</f>
        <v>0</v>
      </c>
      <c r="M789" s="2">
        <f t="shared" ca="1" si="38"/>
        <v>5.4834049791744697</v>
      </c>
      <c r="N789" s="3">
        <f ca="1">1-M789/MAX(M$2:M789)</f>
        <v>6.1688876826468952E-3</v>
      </c>
    </row>
    <row r="790" spans="1:14" x14ac:dyDescent="0.15">
      <c r="A790" s="1">
        <v>39546</v>
      </c>
      <c r="B790">
        <v>3852.01</v>
      </c>
      <c r="C790">
        <v>3935.33</v>
      </c>
      <c r="D790">
        <v>3820.1</v>
      </c>
      <c r="E790" s="2">
        <v>3891.06</v>
      </c>
      <c r="F790" s="19">
        <v>76485918720</v>
      </c>
      <c r="G790" s="3">
        <f t="shared" si="36"/>
        <v>1.1763421064948432E-2</v>
      </c>
      <c r="H790" s="3">
        <f>1-E790/MAX(E$2:E790)</f>
        <v>0.33793983529571903</v>
      </c>
      <c r="I790" s="3">
        <f ca="1">IFERROR(E790/AVERAGE(OFFSET(E790,0,0,-计算结果!B$18,1))-1,E790/AVERAGE(OFFSET(E790,0,0,-ROW(),1))-1)</f>
        <v>5.3288583841351045E-3</v>
      </c>
      <c r="J790" s="4" t="str">
        <f ca="1">IF(OR(AND(I790&lt;计算结果!B$19,I790&gt;计算结果!B$20),I790&lt;计算结果!B$21),"买","卖")</f>
        <v>买</v>
      </c>
      <c r="K790" s="4">
        <f t="shared" ca="1" si="37"/>
        <v>1</v>
      </c>
      <c r="L790" s="3">
        <f ca="1">IF(J789="买",E790/E789-1,0)-IF(K790=1,计算结果!B$17,0)</f>
        <v>0</v>
      </c>
      <c r="M790" s="2">
        <f t="shared" ca="1" si="38"/>
        <v>5.4834049791744697</v>
      </c>
      <c r="N790" s="3">
        <f ca="1">1-M790/MAX(M$2:M790)</f>
        <v>6.1688876826468952E-3</v>
      </c>
    </row>
    <row r="791" spans="1:14" x14ac:dyDescent="0.15">
      <c r="A791" s="1">
        <v>39547</v>
      </c>
      <c r="B791">
        <v>3857.27</v>
      </c>
      <c r="C791">
        <v>3911.7</v>
      </c>
      <c r="D791">
        <v>3687.6</v>
      </c>
      <c r="E791" s="2">
        <v>3688.13</v>
      </c>
      <c r="F791" s="19">
        <v>64555765760</v>
      </c>
      <c r="G791" s="3">
        <f t="shared" si="36"/>
        <v>-5.2152883790021143E-2</v>
      </c>
      <c r="H791" s="3">
        <f>1-E791/MAX(E$2:E791)</f>
        <v>0.37246818212754373</v>
      </c>
      <c r="I791" s="3">
        <f ca="1">IFERROR(E791/AVERAGE(OFFSET(E791,0,0,-计算结果!B$18,1))-1,E791/AVERAGE(OFFSET(E791,0,0,-ROW(),1))-1)</f>
        <v>-4.0063334152725005E-2</v>
      </c>
      <c r="J791" s="4" t="str">
        <f ca="1">IF(OR(AND(I791&lt;计算结果!B$19,I791&gt;计算结果!B$20),I791&lt;计算结果!B$21),"买","卖")</f>
        <v>卖</v>
      </c>
      <c r="K791" s="4">
        <f t="shared" ca="1" si="37"/>
        <v>1</v>
      </c>
      <c r="L791" s="3">
        <f ca="1">IF(J790="买",E791/E790-1,0)-IF(K791=1,计算结果!B$17,0)</f>
        <v>-5.2152883790021143E-2</v>
      </c>
      <c r="M791" s="2">
        <f t="shared" ca="1" si="38"/>
        <v>5.1974295965219603</v>
      </c>
      <c r="N791" s="3">
        <f ca="1">1-M791/MAX(M$2:M791)</f>
        <v>5.8000046190241239E-2</v>
      </c>
    </row>
    <row r="792" spans="1:14" x14ac:dyDescent="0.15">
      <c r="A792" s="1">
        <v>39548</v>
      </c>
      <c r="B792">
        <v>3641.66</v>
      </c>
      <c r="C792">
        <v>3754.72</v>
      </c>
      <c r="D792">
        <v>3608.32</v>
      </c>
      <c r="E792" s="2">
        <v>3754.72</v>
      </c>
      <c r="F792" s="19">
        <v>47152259072</v>
      </c>
      <c r="G792" s="3">
        <f t="shared" si="36"/>
        <v>1.8055220396244076E-2</v>
      </c>
      <c r="H792" s="3">
        <f>1-E792/MAX(E$2:E792)</f>
        <v>0.36113795685020078</v>
      </c>
      <c r="I792" s="3">
        <f ca="1">IFERROR(E792/AVERAGE(OFFSET(E792,0,0,-计算结果!B$18,1))-1,E792/AVERAGE(OFFSET(E792,0,0,-ROW(),1))-1)</f>
        <v>-1.7001084302915359E-2</v>
      </c>
      <c r="J792" s="4" t="str">
        <f ca="1">IF(OR(AND(I792&lt;计算结果!B$19,I792&gt;计算结果!B$20),I792&lt;计算结果!B$21),"买","卖")</f>
        <v>卖</v>
      </c>
      <c r="K792" s="4" t="str">
        <f t="shared" ca="1" si="37"/>
        <v/>
      </c>
      <c r="L792" s="3">
        <f ca="1">IF(J791="买",E792/E791-1,0)-IF(K792=1,计算结果!B$17,0)</f>
        <v>0</v>
      </c>
      <c r="M792" s="2">
        <f t="shared" ca="1" si="38"/>
        <v>5.1974295965219603</v>
      </c>
      <c r="N792" s="3">
        <f ca="1">1-M792/MAX(M$2:M792)</f>
        <v>5.8000046190241239E-2</v>
      </c>
    </row>
    <row r="793" spans="1:14" x14ac:dyDescent="0.15">
      <c r="A793" s="1">
        <v>39549</v>
      </c>
      <c r="B793">
        <v>3794.3</v>
      </c>
      <c r="C793">
        <v>3825.29</v>
      </c>
      <c r="D793">
        <v>3755.01</v>
      </c>
      <c r="E793" s="2">
        <v>3783.73</v>
      </c>
      <c r="F793" s="19">
        <v>44418994176</v>
      </c>
      <c r="G793" s="3">
        <f t="shared" si="36"/>
        <v>7.7262751949547237E-3</v>
      </c>
      <c r="H793" s="3">
        <f>1-E793/MAX(E$2:E793)</f>
        <v>0.35620193289321445</v>
      </c>
      <c r="I793" s="3">
        <f ca="1">IFERROR(E793/AVERAGE(OFFSET(E793,0,0,-计算结果!B$18,1))-1,E793/AVERAGE(OFFSET(E793,0,0,-ROW(),1))-1)</f>
        <v>-6.7834971263904809E-3</v>
      </c>
      <c r="J793" s="4" t="str">
        <f ca="1">IF(OR(AND(I793&lt;计算结果!B$19,I793&gt;计算结果!B$20),I793&lt;计算结果!B$21),"买","卖")</f>
        <v>卖</v>
      </c>
      <c r="K793" s="4" t="str">
        <f t="shared" ca="1" si="37"/>
        <v/>
      </c>
      <c r="L793" s="3">
        <f ca="1">IF(J792="买",E793/E792-1,0)-IF(K793=1,计算结果!B$17,0)</f>
        <v>0</v>
      </c>
      <c r="M793" s="2">
        <f t="shared" ca="1" si="38"/>
        <v>5.1974295965219603</v>
      </c>
      <c r="N793" s="3">
        <f ca="1">1-M793/MAX(M$2:M793)</f>
        <v>5.8000046190241239E-2</v>
      </c>
    </row>
    <row r="794" spans="1:14" x14ac:dyDescent="0.15">
      <c r="A794" s="1">
        <v>39552</v>
      </c>
      <c r="B794">
        <v>3699.14</v>
      </c>
      <c r="C794">
        <v>3710.79</v>
      </c>
      <c r="D794">
        <v>3525.19</v>
      </c>
      <c r="E794" s="2">
        <v>3536.33</v>
      </c>
      <c r="F794" s="19">
        <v>54637416448</v>
      </c>
      <c r="G794" s="3">
        <f t="shared" si="36"/>
        <v>-6.5385215118414886E-2</v>
      </c>
      <c r="H794" s="3">
        <f>1-E794/MAX(E$2:E794)</f>
        <v>0.39829680800381129</v>
      </c>
      <c r="I794" s="3">
        <f ca="1">IFERROR(E794/AVERAGE(OFFSET(E794,0,0,-计算结果!B$18,1))-1,E794/AVERAGE(OFFSET(E794,0,0,-ROW(),1))-1)</f>
        <v>-6.8633579087648E-2</v>
      </c>
      <c r="J794" s="4" t="str">
        <f ca="1">IF(OR(AND(I794&lt;计算结果!B$19,I794&gt;计算结果!B$20),I794&lt;计算结果!B$21),"买","卖")</f>
        <v>卖</v>
      </c>
      <c r="K794" s="4" t="str">
        <f t="shared" ca="1" si="37"/>
        <v/>
      </c>
      <c r="L794" s="3">
        <f ca="1">IF(J793="买",E794/E793-1,0)-IF(K794=1,计算结果!B$17,0)</f>
        <v>0</v>
      </c>
      <c r="M794" s="2">
        <f t="shared" ca="1" si="38"/>
        <v>5.1974295965219603</v>
      </c>
      <c r="N794" s="3">
        <f ca="1">1-M794/MAX(M$2:M794)</f>
        <v>5.8000046190241239E-2</v>
      </c>
    </row>
    <row r="795" spans="1:14" x14ac:dyDescent="0.15">
      <c r="A795" s="1">
        <v>39553</v>
      </c>
      <c r="B795">
        <v>3513.07</v>
      </c>
      <c r="C795">
        <v>3583.86</v>
      </c>
      <c r="D795">
        <v>3417.25</v>
      </c>
      <c r="E795" s="2">
        <v>3583.3</v>
      </c>
      <c r="F795" s="19">
        <v>48997126144</v>
      </c>
      <c r="G795" s="3">
        <f t="shared" si="36"/>
        <v>1.3282131475286674E-2</v>
      </c>
      <c r="H795" s="3">
        <f>1-E795/MAX(E$2:E795)</f>
        <v>0.39030490709861831</v>
      </c>
      <c r="I795" s="3">
        <f ca="1">IFERROR(E795/AVERAGE(OFFSET(E795,0,0,-计算结果!B$18,1))-1,E795/AVERAGE(OFFSET(E795,0,0,-ROW(),1))-1)</f>
        <v>-5.2024776334555711E-2</v>
      </c>
      <c r="J795" s="4" t="str">
        <f ca="1">IF(OR(AND(I795&lt;计算结果!B$19,I795&gt;计算结果!B$20),I795&lt;计算结果!B$21),"买","卖")</f>
        <v>卖</v>
      </c>
      <c r="K795" s="4" t="str">
        <f t="shared" ca="1" si="37"/>
        <v/>
      </c>
      <c r="L795" s="3">
        <f ca="1">IF(J794="买",E795/E794-1,0)-IF(K795=1,计算结果!B$17,0)</f>
        <v>0</v>
      </c>
      <c r="M795" s="2">
        <f t="shared" ca="1" si="38"/>
        <v>5.1974295965219603</v>
      </c>
      <c r="N795" s="3">
        <f ca="1">1-M795/MAX(M$2:M795)</f>
        <v>5.8000046190241239E-2</v>
      </c>
    </row>
    <row r="796" spans="1:14" x14ac:dyDescent="0.15">
      <c r="A796" s="1">
        <v>39554</v>
      </c>
      <c r="B796">
        <v>3573.66</v>
      </c>
      <c r="C796">
        <v>3583.81</v>
      </c>
      <c r="D796">
        <v>3483.19</v>
      </c>
      <c r="E796" s="2">
        <v>3494.02</v>
      </c>
      <c r="F796" s="19">
        <v>42087714816</v>
      </c>
      <c r="G796" s="3">
        <f t="shared" si="36"/>
        <v>-2.4915580610052279E-2</v>
      </c>
      <c r="H796" s="3">
        <f>1-E796/MAX(E$2:E796)</f>
        <v>0.40549581433335602</v>
      </c>
      <c r="I796" s="3">
        <f ca="1">IFERROR(E796/AVERAGE(OFFSET(E796,0,0,-计算结果!B$18,1))-1,E796/AVERAGE(OFFSET(E796,0,0,-ROW(),1))-1)</f>
        <v>-6.869332166072295E-2</v>
      </c>
      <c r="J796" s="4" t="str">
        <f ca="1">IF(OR(AND(I796&lt;计算结果!B$19,I796&gt;计算结果!B$20),I796&lt;计算结果!B$21),"买","卖")</f>
        <v>卖</v>
      </c>
      <c r="K796" s="4" t="str">
        <f t="shared" ca="1" si="37"/>
        <v/>
      </c>
      <c r="L796" s="3">
        <f ca="1">IF(J795="买",E796/E795-1,0)-IF(K796=1,计算结果!B$17,0)</f>
        <v>0</v>
      </c>
      <c r="M796" s="2">
        <f t="shared" ca="1" si="38"/>
        <v>5.1974295965219603</v>
      </c>
      <c r="N796" s="3">
        <f ca="1">1-M796/MAX(M$2:M796)</f>
        <v>5.8000046190241239E-2</v>
      </c>
    </row>
    <row r="797" spans="1:14" x14ac:dyDescent="0.15">
      <c r="A797" s="1">
        <v>39555</v>
      </c>
      <c r="B797">
        <v>3493.24</v>
      </c>
      <c r="C797">
        <v>3559.1</v>
      </c>
      <c r="D797">
        <v>3340.88</v>
      </c>
      <c r="E797" s="2">
        <v>3386.63</v>
      </c>
      <c r="F797" s="19">
        <v>46829953024</v>
      </c>
      <c r="G797" s="3">
        <f t="shared" si="36"/>
        <v>-3.0735370719114363E-2</v>
      </c>
      <c r="H797" s="3">
        <f>1-E797/MAX(E$2:E797)</f>
        <v>0.42376812087388549</v>
      </c>
      <c r="I797" s="3">
        <f ca="1">IFERROR(E797/AVERAGE(OFFSET(E797,0,0,-计算结果!B$18,1))-1,E797/AVERAGE(OFFSET(E797,0,0,-ROW(),1))-1)</f>
        <v>-8.8528113963927346E-2</v>
      </c>
      <c r="J797" s="4" t="str">
        <f ca="1">IF(OR(AND(I797&lt;计算结果!B$19,I797&gt;计算结果!B$20),I797&lt;计算结果!B$21),"买","卖")</f>
        <v>卖</v>
      </c>
      <c r="K797" s="4" t="str">
        <f t="shared" ca="1" si="37"/>
        <v/>
      </c>
      <c r="L797" s="3">
        <f ca="1">IF(J796="买",E797/E796-1,0)-IF(K797=1,计算结果!B$17,0)</f>
        <v>0</v>
      </c>
      <c r="M797" s="2">
        <f t="shared" ca="1" si="38"/>
        <v>5.1974295965219603</v>
      </c>
      <c r="N797" s="3">
        <f ca="1">1-M797/MAX(M$2:M797)</f>
        <v>5.8000046190241239E-2</v>
      </c>
    </row>
    <row r="798" spans="1:14" x14ac:dyDescent="0.15">
      <c r="A798" s="1">
        <v>39556</v>
      </c>
      <c r="B798">
        <v>3356.56</v>
      </c>
      <c r="C798">
        <v>3390.55</v>
      </c>
      <c r="D798">
        <v>3248.53</v>
      </c>
      <c r="E798" s="2">
        <v>3272.5</v>
      </c>
      <c r="F798" s="19">
        <v>42184118272</v>
      </c>
      <c r="G798" s="3">
        <f t="shared" si="36"/>
        <v>-3.3700168013630072E-2</v>
      </c>
      <c r="H798" s="3">
        <f>1-E798/MAX(E$2:E798)</f>
        <v>0.44318723201524535</v>
      </c>
      <c r="I798" s="3">
        <f ca="1">IFERROR(E798/AVERAGE(OFFSET(E798,0,0,-计算结果!B$18,1))-1,E798/AVERAGE(OFFSET(E798,0,0,-ROW(),1))-1)</f>
        <v>-0.11147842267471453</v>
      </c>
      <c r="J798" s="4" t="str">
        <f ca="1">IF(OR(AND(I798&lt;计算结果!B$19,I798&gt;计算结果!B$20),I798&lt;计算结果!B$21),"买","卖")</f>
        <v>买</v>
      </c>
      <c r="K798" s="4">
        <f t="shared" ca="1" si="37"/>
        <v>1</v>
      </c>
      <c r="L798" s="3">
        <f ca="1">IF(J797="买",E798/E797-1,0)-IF(K798=1,计算结果!B$17,0)</f>
        <v>0</v>
      </c>
      <c r="M798" s="2">
        <f t="shared" ca="1" si="38"/>
        <v>5.1974295965219603</v>
      </c>
      <c r="N798" s="3">
        <f ca="1">1-M798/MAX(M$2:M798)</f>
        <v>5.8000046190241239E-2</v>
      </c>
    </row>
    <row r="799" spans="1:14" x14ac:dyDescent="0.15">
      <c r="A799" s="1">
        <v>39559</v>
      </c>
      <c r="B799">
        <v>3516.43</v>
      </c>
      <c r="C799">
        <v>3516.43</v>
      </c>
      <c r="D799">
        <v>3223.89</v>
      </c>
      <c r="E799" s="2">
        <v>3267.55</v>
      </c>
      <c r="F799" s="19">
        <v>64657686528</v>
      </c>
      <c r="G799" s="3">
        <f t="shared" si="36"/>
        <v>-1.5126050420167791E-3</v>
      </c>
      <c r="H799" s="3">
        <f>1-E799/MAX(E$2:E799)</f>
        <v>0.44402946981555835</v>
      </c>
      <c r="I799" s="3">
        <f ca="1">IFERROR(E799/AVERAGE(OFFSET(E799,0,0,-计算结果!B$18,1))-1,E799/AVERAGE(OFFSET(E799,0,0,-ROW(),1))-1)</f>
        <v>-0.10419861919390527</v>
      </c>
      <c r="J799" s="4" t="str">
        <f ca="1">IF(OR(AND(I799&lt;计算结果!B$19,I799&gt;计算结果!B$20),I799&lt;计算结果!B$21),"买","卖")</f>
        <v>买</v>
      </c>
      <c r="K799" s="4" t="str">
        <f t="shared" ca="1" si="37"/>
        <v/>
      </c>
      <c r="L799" s="3">
        <f ca="1">IF(J798="买",E799/E798-1,0)-IF(K799=1,计算结果!B$17,0)</f>
        <v>-1.5126050420167791E-3</v>
      </c>
      <c r="M799" s="2">
        <f t="shared" ca="1" si="38"/>
        <v>5.1895679383087341</v>
      </c>
      <c r="N799" s="3">
        <f ca="1">1-M799/MAX(M$2:M799)</f>
        <v>5.9424920069953369E-2</v>
      </c>
    </row>
    <row r="800" spans="1:14" x14ac:dyDescent="0.15">
      <c r="A800" s="1">
        <v>39560</v>
      </c>
      <c r="B800">
        <v>3207.88</v>
      </c>
      <c r="C800">
        <v>3301.55</v>
      </c>
      <c r="D800">
        <v>3122.39</v>
      </c>
      <c r="E800" s="2">
        <v>3296.28</v>
      </c>
      <c r="F800" s="19">
        <v>47706443776</v>
      </c>
      <c r="G800" s="3">
        <f t="shared" si="36"/>
        <v>8.7925203898946425E-3</v>
      </c>
      <c r="H800" s="3">
        <f>1-E800/MAX(E$2:E800)</f>
        <v>0.43914108759273118</v>
      </c>
      <c r="I800" s="3">
        <f ca="1">IFERROR(E800/AVERAGE(OFFSET(E800,0,0,-计算结果!B$18,1))-1,E800/AVERAGE(OFFSET(E800,0,0,-ROW(),1))-1)</f>
        <v>-8.7734306735890555E-2</v>
      </c>
      <c r="J800" s="4" t="str">
        <f ca="1">IF(OR(AND(I800&lt;计算结果!B$19,I800&gt;计算结果!B$20),I800&lt;计算结果!B$21),"买","卖")</f>
        <v>卖</v>
      </c>
      <c r="K800" s="4">
        <f t="shared" ca="1" si="37"/>
        <v>1</v>
      </c>
      <c r="L800" s="3">
        <f ca="1">IF(J799="买",E800/E799-1,0)-IF(K800=1,计算结果!B$17,0)</f>
        <v>8.7925203898946425E-3</v>
      </c>
      <c r="M800" s="2">
        <f t="shared" ca="1" si="38"/>
        <v>5.2351973202210571</v>
      </c>
      <c r="N800" s="3">
        <f ca="1">1-M800/MAX(M$2:M800)</f>
        <v>5.1154894501441728E-2</v>
      </c>
    </row>
    <row r="801" spans="1:14" x14ac:dyDescent="0.15">
      <c r="A801" s="1">
        <v>39561</v>
      </c>
      <c r="B801">
        <v>3267.36</v>
      </c>
      <c r="C801">
        <v>3467.43</v>
      </c>
      <c r="D801">
        <v>3245.3</v>
      </c>
      <c r="E801" s="2">
        <v>3453.73</v>
      </c>
      <c r="F801" s="19">
        <v>67718615040</v>
      </c>
      <c r="G801" s="3">
        <f t="shared" si="36"/>
        <v>4.7765966483429789E-2</v>
      </c>
      <c r="H801" s="3">
        <f>1-E801/MAX(E$2:E801)</f>
        <v>0.41235111958075277</v>
      </c>
      <c r="I801" s="3">
        <f ca="1">IFERROR(E801/AVERAGE(OFFSET(E801,0,0,-计算结果!B$18,1))-1,E801/AVERAGE(OFFSET(E801,0,0,-ROW(),1))-1)</f>
        <v>-3.9801050351831901E-2</v>
      </c>
      <c r="J801" s="4" t="str">
        <f ca="1">IF(OR(AND(I801&lt;计算结果!B$19,I801&gt;计算结果!B$20),I801&lt;计算结果!B$21),"买","卖")</f>
        <v>卖</v>
      </c>
      <c r="K801" s="4" t="str">
        <f t="shared" ca="1" si="37"/>
        <v/>
      </c>
      <c r="L801" s="3">
        <f ca="1">IF(J800="买",E801/E800-1,0)-IF(K801=1,计算结果!B$17,0)</f>
        <v>0</v>
      </c>
      <c r="M801" s="2">
        <f t="shared" ca="1" si="38"/>
        <v>5.2351973202210571</v>
      </c>
      <c r="N801" s="3">
        <f ca="1">1-M801/MAX(M$2:M801)</f>
        <v>5.1154894501441728E-2</v>
      </c>
    </row>
    <row r="802" spans="1:14" x14ac:dyDescent="0.15">
      <c r="A802" s="1">
        <v>39562</v>
      </c>
      <c r="B802">
        <v>3739.32</v>
      </c>
      <c r="C802">
        <v>3781.48</v>
      </c>
      <c r="D802">
        <v>3659.73</v>
      </c>
      <c r="E802" s="2">
        <v>3774.5</v>
      </c>
      <c r="F802" s="19">
        <v>149394571264</v>
      </c>
      <c r="G802" s="3">
        <f t="shared" si="36"/>
        <v>9.2876397402228861E-2</v>
      </c>
      <c r="H802" s="3">
        <f>1-E802/MAX(E$2:E802)</f>
        <v>0.35777240862995985</v>
      </c>
      <c r="I802" s="3">
        <f ca="1">IFERROR(E802/AVERAGE(OFFSET(E802,0,0,-计算结果!B$18,1))-1,E802/AVERAGE(OFFSET(E802,0,0,-ROW(),1))-1)</f>
        <v>5.1712405317865029E-2</v>
      </c>
      <c r="J802" s="4" t="str">
        <f ca="1">IF(OR(AND(I802&lt;计算结果!B$19,I802&gt;计算结果!B$20),I802&lt;计算结果!B$21),"买","卖")</f>
        <v>买</v>
      </c>
      <c r="K802" s="4">
        <f t="shared" ca="1" si="37"/>
        <v>1</v>
      </c>
      <c r="L802" s="3">
        <f ca="1">IF(J801="买",E802/E801-1,0)-IF(K802=1,计算结果!B$17,0)</f>
        <v>0</v>
      </c>
      <c r="M802" s="2">
        <f t="shared" ca="1" si="38"/>
        <v>5.2351973202210571</v>
      </c>
      <c r="N802" s="3">
        <f ca="1">1-M802/MAX(M$2:M802)</f>
        <v>5.1154894501441728E-2</v>
      </c>
    </row>
    <row r="803" spans="1:14" x14ac:dyDescent="0.15">
      <c r="A803" s="1">
        <v>39563</v>
      </c>
      <c r="B803">
        <v>3781.91</v>
      </c>
      <c r="C803">
        <v>3915.84</v>
      </c>
      <c r="D803">
        <v>3737.98</v>
      </c>
      <c r="E803" s="2">
        <v>3803.07</v>
      </c>
      <c r="F803" s="19">
        <v>147098320896</v>
      </c>
      <c r="G803" s="3">
        <f t="shared" si="36"/>
        <v>7.5692144654921911E-3</v>
      </c>
      <c r="H803" s="3">
        <f>1-E803/MAX(E$2:E803)</f>
        <v>0.35291125025522352</v>
      </c>
      <c r="I803" s="3">
        <f ca="1">IFERROR(E803/AVERAGE(OFFSET(E803,0,0,-计算结果!B$18,1))-1,E803/AVERAGE(OFFSET(E803,0,0,-ROW(),1))-1)</f>
        <v>5.9467381900518257E-2</v>
      </c>
      <c r="J803" s="4" t="str">
        <f ca="1">IF(OR(AND(I803&lt;计算结果!B$19,I803&gt;计算结果!B$20),I803&lt;计算结果!B$21),"买","卖")</f>
        <v>买</v>
      </c>
      <c r="K803" s="4" t="str">
        <f t="shared" ca="1" si="37"/>
        <v/>
      </c>
      <c r="L803" s="3">
        <f ca="1">IF(J802="买",E803/E802-1,0)-IF(K803=1,计算结果!B$17,0)</f>
        <v>7.5692144654921911E-3</v>
      </c>
      <c r="M803" s="2">
        <f t="shared" ca="1" si="38"/>
        <v>5.2748236515069804</v>
      </c>
      <c r="N803" s="3">
        <f ca="1">1-M803/MAX(M$2:M803)</f>
        <v>4.3972882403390479E-2</v>
      </c>
    </row>
    <row r="804" spans="1:14" x14ac:dyDescent="0.15">
      <c r="A804" s="1">
        <v>39566</v>
      </c>
      <c r="B804">
        <v>3740.95</v>
      </c>
      <c r="C804">
        <v>3791.77</v>
      </c>
      <c r="D804">
        <v>3711.19</v>
      </c>
      <c r="E804" s="2">
        <v>3729.15</v>
      </c>
      <c r="F804" s="19">
        <v>85070651392</v>
      </c>
      <c r="G804" s="3">
        <f t="shared" si="36"/>
        <v>-1.9436928586641811E-2</v>
      </c>
      <c r="H804" s="3">
        <f>1-E804/MAX(E$2:E804)</f>
        <v>0.3654886680732321</v>
      </c>
      <c r="I804" s="3">
        <f ca="1">IFERROR(E804/AVERAGE(OFFSET(E804,0,0,-计算结果!B$18,1))-1,E804/AVERAGE(OFFSET(E804,0,0,-ROW(),1))-1)</f>
        <v>3.6527628506837662E-2</v>
      </c>
      <c r="J804" s="4" t="str">
        <f ca="1">IF(OR(AND(I804&lt;计算结果!B$19,I804&gt;计算结果!B$20),I804&lt;计算结果!B$21),"买","卖")</f>
        <v>买</v>
      </c>
      <c r="K804" s="4" t="str">
        <f t="shared" ca="1" si="37"/>
        <v/>
      </c>
      <c r="L804" s="3">
        <f ca="1">IF(J803="买",E804/E803-1,0)-IF(K804=1,计算结果!B$17,0)</f>
        <v>-1.9436928586641811E-2</v>
      </c>
      <c r="M804" s="2">
        <f t="shared" ca="1" si="38"/>
        <v>5.1722972808855099</v>
      </c>
      <c r="N804" s="3">
        <f ca="1">1-M804/MAX(M$2:M804)</f>
        <v>6.255511321500884E-2</v>
      </c>
    </row>
    <row r="805" spans="1:14" x14ac:dyDescent="0.15">
      <c r="A805" s="1">
        <v>39567</v>
      </c>
      <c r="B805">
        <v>3704.93</v>
      </c>
      <c r="C805">
        <v>3797.53</v>
      </c>
      <c r="D805">
        <v>3702.02</v>
      </c>
      <c r="E805" s="2">
        <v>3776.94</v>
      </c>
      <c r="F805" s="19">
        <v>78895824896</v>
      </c>
      <c r="G805" s="3">
        <f t="shared" si="36"/>
        <v>1.2815252805599142E-2</v>
      </c>
      <c r="H805" s="3">
        <f>1-E805/MAX(E$2:E805)</f>
        <v>0.35735724494657317</v>
      </c>
      <c r="I805" s="3">
        <f ca="1">IFERROR(E805/AVERAGE(OFFSET(E805,0,0,-计算结果!B$18,1))-1,E805/AVERAGE(OFFSET(E805,0,0,-ROW(),1))-1)</f>
        <v>4.6112399550933603E-2</v>
      </c>
      <c r="J805" s="4" t="str">
        <f ca="1">IF(OR(AND(I805&lt;计算结果!B$19,I805&gt;计算结果!B$20),I805&lt;计算结果!B$21),"买","卖")</f>
        <v>买</v>
      </c>
      <c r="K805" s="4" t="str">
        <f t="shared" ca="1" si="37"/>
        <v/>
      </c>
      <c r="L805" s="3">
        <f ca="1">IF(J804="买",E805/E804-1,0)-IF(K805=1,计算结果!B$17,0)</f>
        <v>1.2815252805599142E-2</v>
      </c>
      <c r="M805" s="2">
        <f t="shared" ca="1" si="38"/>
        <v>5.2385815781257703</v>
      </c>
      <c r="N805" s="3">
        <f ca="1">1-M805/MAX(M$2:M805)</f>
        <v>5.0541519999543039E-2</v>
      </c>
    </row>
    <row r="806" spans="1:14" x14ac:dyDescent="0.15">
      <c r="A806" s="1">
        <v>39568</v>
      </c>
      <c r="B806">
        <v>3793.85</v>
      </c>
      <c r="C806">
        <v>3970.57</v>
      </c>
      <c r="D806">
        <v>3793.85</v>
      </c>
      <c r="E806" s="2">
        <v>3959.12</v>
      </c>
      <c r="F806" s="19">
        <v>122637221888</v>
      </c>
      <c r="G806" s="3">
        <f t="shared" si="36"/>
        <v>4.8234814426493466E-2</v>
      </c>
      <c r="H806" s="3">
        <f>1-E806/MAX(E$2:E806)</f>
        <v>0.32635949091404071</v>
      </c>
      <c r="I806" s="3">
        <f ca="1">IFERROR(E806/AVERAGE(OFFSET(E806,0,0,-计算结果!B$18,1))-1,E806/AVERAGE(OFFSET(E806,0,0,-ROW(),1))-1)</f>
        <v>9.1391922823522931E-2</v>
      </c>
      <c r="J806" s="4" t="str">
        <f ca="1">IF(OR(AND(I806&lt;计算结果!B$19,I806&gt;计算结果!B$20),I806&lt;计算结果!B$21),"买","卖")</f>
        <v>买</v>
      </c>
      <c r="K806" s="4" t="str">
        <f t="shared" ca="1" si="37"/>
        <v/>
      </c>
      <c r="L806" s="3">
        <f ca="1">IF(J805="买",E806/E805-1,0)-IF(K806=1,计算结果!B$17,0)</f>
        <v>4.8234814426493466E-2</v>
      </c>
      <c r="M806" s="2">
        <f t="shared" ca="1" si="38"/>
        <v>5.4912635884047143</v>
      </c>
      <c r="N806" s="3">
        <f ca="1">1-M806/MAX(M$2:M806)</f>
        <v>4.744566411060358E-3</v>
      </c>
    </row>
    <row r="807" spans="1:14" x14ac:dyDescent="0.15">
      <c r="A807" s="1">
        <v>39573</v>
      </c>
      <c r="B807">
        <v>4015.21</v>
      </c>
      <c r="C807">
        <v>4061.47</v>
      </c>
      <c r="D807">
        <v>3972.56</v>
      </c>
      <c r="E807" s="2">
        <v>4055.78</v>
      </c>
      <c r="F807" s="19">
        <v>111004385280</v>
      </c>
      <c r="G807" s="3">
        <f t="shared" si="36"/>
        <v>2.4414516357170291E-2</v>
      </c>
      <c r="H807" s="3">
        <f>1-E807/MAX(E$2:E807)</f>
        <v>0.30991288368610903</v>
      </c>
      <c r="I807" s="3">
        <f ca="1">IFERROR(E807/AVERAGE(OFFSET(E807,0,0,-计算结果!B$18,1))-1,E807/AVERAGE(OFFSET(E807,0,0,-ROW(),1))-1)</f>
        <v>0.1144542209067978</v>
      </c>
      <c r="J807" s="4" t="str">
        <f ca="1">IF(OR(AND(I807&lt;计算结果!B$19,I807&gt;计算结果!B$20),I807&lt;计算结果!B$21),"买","卖")</f>
        <v>卖</v>
      </c>
      <c r="K807" s="4">
        <f t="shared" ca="1" si="37"/>
        <v>1</v>
      </c>
      <c r="L807" s="3">
        <f ca="1">IF(J806="买",E807/E806-1,0)-IF(K807=1,计算结果!B$17,0)</f>
        <v>2.4414516357170291E-2</v>
      </c>
      <c r="M807" s="2">
        <f t="shared" ca="1" si="38"/>
        <v>5.6253301331053551</v>
      </c>
      <c r="N807" s="3">
        <f ca="1">1-M807/MAX(M$2:M807)</f>
        <v>0</v>
      </c>
    </row>
    <row r="808" spans="1:14" x14ac:dyDescent="0.15">
      <c r="A808" s="1">
        <v>39574</v>
      </c>
      <c r="B808">
        <v>4021.07</v>
      </c>
      <c r="C808">
        <v>4075.57</v>
      </c>
      <c r="D808">
        <v>3961.34</v>
      </c>
      <c r="E808" s="2">
        <v>4010.89</v>
      </c>
      <c r="F808" s="19">
        <v>106198409216</v>
      </c>
      <c r="G808" s="3">
        <f t="shared" si="36"/>
        <v>-1.1068154584321754E-2</v>
      </c>
      <c r="H808" s="3">
        <f>1-E808/MAX(E$2:E808)</f>
        <v>0.31755087456611997</v>
      </c>
      <c r="I808" s="3">
        <f ca="1">IFERROR(E808/AVERAGE(OFFSET(E808,0,0,-计算结果!B$18,1))-1,E808/AVERAGE(OFFSET(E808,0,0,-ROW(),1))-1)</f>
        <v>0.10010686253102197</v>
      </c>
      <c r="J808" s="4" t="str">
        <f ca="1">IF(OR(AND(I808&lt;计算结果!B$19,I808&gt;计算结果!B$20),I808&lt;计算结果!B$21),"买","卖")</f>
        <v>卖</v>
      </c>
      <c r="K808" s="4" t="str">
        <f t="shared" ca="1" si="37"/>
        <v/>
      </c>
      <c r="L808" s="3">
        <f ca="1">IF(J807="买",E808/E807-1,0)-IF(K808=1,计算结果!B$17,0)</f>
        <v>0</v>
      </c>
      <c r="M808" s="2">
        <f t="shared" ca="1" si="38"/>
        <v>5.6253301331053551</v>
      </c>
      <c r="N808" s="3">
        <f ca="1">1-M808/MAX(M$2:M808)</f>
        <v>0</v>
      </c>
    </row>
    <row r="809" spans="1:14" x14ac:dyDescent="0.15">
      <c r="A809" s="1">
        <v>39575</v>
      </c>
      <c r="B809">
        <v>3986.13</v>
      </c>
      <c r="C809">
        <v>4042.41</v>
      </c>
      <c r="D809">
        <v>3821.11</v>
      </c>
      <c r="E809" s="2">
        <v>3821.32</v>
      </c>
      <c r="F809" s="19">
        <v>98465316864</v>
      </c>
      <c r="G809" s="3">
        <f t="shared" si="36"/>
        <v>-4.726382423851061E-2</v>
      </c>
      <c r="H809" s="3">
        <f>1-E809/MAX(E$2:E809)</f>
        <v>0.34980603008235212</v>
      </c>
      <c r="I809" s="3">
        <f ca="1">IFERROR(E809/AVERAGE(OFFSET(E809,0,0,-计算结果!B$18,1))-1,E809/AVERAGE(OFFSET(E809,0,0,-ROW(),1))-1)</f>
        <v>4.598875053300211E-2</v>
      </c>
      <c r="J809" s="4" t="str">
        <f ca="1">IF(OR(AND(I809&lt;计算结果!B$19,I809&gt;计算结果!B$20),I809&lt;计算结果!B$21),"买","卖")</f>
        <v>买</v>
      </c>
      <c r="K809" s="4">
        <f t="shared" ca="1" si="37"/>
        <v>1</v>
      </c>
      <c r="L809" s="3">
        <f ca="1">IF(J808="买",E809/E808-1,0)-IF(K809=1,计算结果!B$17,0)</f>
        <v>0</v>
      </c>
      <c r="M809" s="2">
        <f t="shared" ca="1" si="38"/>
        <v>5.6253301331053551</v>
      </c>
      <c r="N809" s="3">
        <f ca="1">1-M809/MAX(M$2:M809)</f>
        <v>0</v>
      </c>
    </row>
    <row r="810" spans="1:14" x14ac:dyDescent="0.15">
      <c r="A810" s="1">
        <v>39576</v>
      </c>
      <c r="B810">
        <v>3774.04</v>
      </c>
      <c r="C810">
        <v>3926</v>
      </c>
      <c r="D810">
        <v>3761.28</v>
      </c>
      <c r="E810" s="2">
        <v>3925.04</v>
      </c>
      <c r="F810" s="19">
        <v>77839106048</v>
      </c>
      <c r="G810" s="3">
        <f t="shared" si="36"/>
        <v>2.71424533930682E-2</v>
      </c>
      <c r="H810" s="3">
        <f>1-E810/MAX(E$2:E810)</f>
        <v>0.33215817055740826</v>
      </c>
      <c r="I810" s="3">
        <f ca="1">IFERROR(E810/AVERAGE(OFFSET(E810,0,0,-计算结果!B$18,1))-1,E810/AVERAGE(OFFSET(E810,0,0,-ROW(),1))-1)</f>
        <v>7.1603952562935058E-2</v>
      </c>
      <c r="J810" s="4" t="str">
        <f ca="1">IF(OR(AND(I810&lt;计算结果!B$19,I810&gt;计算结果!B$20),I810&lt;计算结果!B$21),"买","卖")</f>
        <v>买</v>
      </c>
      <c r="K810" s="4" t="str">
        <f t="shared" ca="1" si="37"/>
        <v/>
      </c>
      <c r="L810" s="3">
        <f ca="1">IF(J809="买",E810/E809-1,0)-IF(K810=1,计算结果!B$17,0)</f>
        <v>2.71424533930682E-2</v>
      </c>
      <c r="M810" s="2">
        <f t="shared" ca="1" si="38"/>
        <v>5.7780153940637895</v>
      </c>
      <c r="N810" s="3">
        <f ca="1">1-M810/MAX(M$2:M810)</f>
        <v>0</v>
      </c>
    </row>
    <row r="811" spans="1:14" x14ac:dyDescent="0.15">
      <c r="A811" s="1">
        <v>39577</v>
      </c>
      <c r="B811">
        <v>3960.89</v>
      </c>
      <c r="C811">
        <v>3973.06</v>
      </c>
      <c r="D811">
        <v>3806.52</v>
      </c>
      <c r="E811" s="2">
        <v>3878.92</v>
      </c>
      <c r="F811" s="19">
        <v>96377856000</v>
      </c>
      <c r="G811" s="3">
        <f t="shared" si="36"/>
        <v>-1.1750198724089445E-2</v>
      </c>
      <c r="H811" s="3">
        <f>1-E811/MAX(E$2:E811)</f>
        <v>0.34000544476961814</v>
      </c>
      <c r="I811" s="3">
        <f ca="1">IFERROR(E811/AVERAGE(OFFSET(E811,0,0,-计算结果!B$18,1))-1,E811/AVERAGE(OFFSET(E811,0,0,-ROW(),1))-1)</f>
        <v>5.7485588428758838E-2</v>
      </c>
      <c r="J811" s="4" t="str">
        <f ca="1">IF(OR(AND(I811&lt;计算结果!B$19,I811&gt;计算结果!B$20),I811&lt;计算结果!B$21),"买","卖")</f>
        <v>买</v>
      </c>
      <c r="K811" s="4" t="str">
        <f t="shared" ca="1" si="37"/>
        <v/>
      </c>
      <c r="L811" s="3">
        <f ca="1">IF(J810="买",E811/E810-1,0)-IF(K811=1,计算结果!B$17,0)</f>
        <v>-1.1750198724089445E-2</v>
      </c>
      <c r="M811" s="2">
        <f t="shared" ca="1" si="38"/>
        <v>5.7101225649526919</v>
      </c>
      <c r="N811" s="3">
        <f ca="1">1-M811/MAX(M$2:M811)</f>
        <v>1.1750198724089445E-2</v>
      </c>
    </row>
    <row r="812" spans="1:14" x14ac:dyDescent="0.15">
      <c r="A812" s="1">
        <v>39580</v>
      </c>
      <c r="B812">
        <v>3804.99</v>
      </c>
      <c r="C812">
        <v>3952.79</v>
      </c>
      <c r="D812">
        <v>3766.58</v>
      </c>
      <c r="E812" s="2">
        <v>3904.92</v>
      </c>
      <c r="F812" s="19">
        <v>81691484160</v>
      </c>
      <c r="G812" s="3">
        <f t="shared" si="36"/>
        <v>6.7028966825817271E-3</v>
      </c>
      <c r="H812" s="3">
        <f>1-E812/MAX(E$2:E812)</f>
        <v>0.33558156945484241</v>
      </c>
      <c r="I812" s="3">
        <f ca="1">IFERROR(E812/AVERAGE(OFFSET(E812,0,0,-计算结果!B$18,1))-1,E812/AVERAGE(OFFSET(E812,0,0,-ROW(),1))-1)</f>
        <v>5.8663733856515687E-2</v>
      </c>
      <c r="J812" s="4" t="str">
        <f ca="1">IF(OR(AND(I812&lt;计算结果!B$19,I812&gt;计算结果!B$20),I812&lt;计算结果!B$21),"买","卖")</f>
        <v>买</v>
      </c>
      <c r="K812" s="4" t="str">
        <f t="shared" ca="1" si="37"/>
        <v/>
      </c>
      <c r="L812" s="3">
        <f ca="1">IF(J811="买",E812/E811-1,0)-IF(K812=1,计算结果!B$17,0)</f>
        <v>6.7028966825817271E-3</v>
      </c>
      <c r="M812" s="2">
        <f t="shared" ca="1" si="38"/>
        <v>5.7483969265504484</v>
      </c>
      <c r="N812" s="3">
        <f ca="1">1-M812/MAX(M$2:M812)</f>
        <v>5.1260624095550433E-3</v>
      </c>
    </row>
    <row r="813" spans="1:14" x14ac:dyDescent="0.15">
      <c r="A813" s="1">
        <v>39581</v>
      </c>
      <c r="B813">
        <v>3786.53</v>
      </c>
      <c r="C813">
        <v>3923.17</v>
      </c>
      <c r="D813">
        <v>3778.72</v>
      </c>
      <c r="E813" s="2">
        <v>3851.69</v>
      </c>
      <c r="F813" s="19">
        <v>79847317504</v>
      </c>
      <c r="G813" s="3">
        <f t="shared" si="36"/>
        <v>-1.3631521260358714E-2</v>
      </c>
      <c r="H813" s="3">
        <f>1-E813/MAX(E$2:E813)</f>
        <v>0.34463860341659291</v>
      </c>
      <c r="I813" s="3">
        <f ca="1">IFERROR(E813/AVERAGE(OFFSET(E813,0,0,-计算结果!B$18,1))-1,E813/AVERAGE(OFFSET(E813,0,0,-ROW(),1))-1)</f>
        <v>4.0028321961295799E-2</v>
      </c>
      <c r="J813" s="4" t="str">
        <f ca="1">IF(OR(AND(I813&lt;计算结果!B$19,I813&gt;计算结果!B$20),I813&lt;计算结果!B$21),"买","卖")</f>
        <v>买</v>
      </c>
      <c r="K813" s="4" t="str">
        <f t="shared" ca="1" si="37"/>
        <v/>
      </c>
      <c r="L813" s="3">
        <f ca="1">IF(J812="买",E813/E812-1,0)-IF(K813=1,计算结果!B$17,0)</f>
        <v>-1.3631521260358714E-2</v>
      </c>
      <c r="M813" s="2">
        <f t="shared" ca="1" si="38"/>
        <v>5.670037531633195</v>
      </c>
      <c r="N813" s="3">
        <f ca="1">1-M813/MAX(M$2:M813)</f>
        <v>1.8687707641196094E-2</v>
      </c>
    </row>
    <row r="814" spans="1:14" x14ac:dyDescent="0.15">
      <c r="A814" s="1">
        <v>39582</v>
      </c>
      <c r="B814">
        <v>3843.47</v>
      </c>
      <c r="C814">
        <v>3975.79</v>
      </c>
      <c r="D814">
        <v>3843.47</v>
      </c>
      <c r="E814" s="2">
        <v>3975.78</v>
      </c>
      <c r="F814" s="19">
        <v>85230878720</v>
      </c>
      <c r="G814" s="3">
        <f t="shared" si="36"/>
        <v>3.2217026811607319E-2</v>
      </c>
      <c r="H814" s="3">
        <f>1-E814/MAX(E$2:E814)</f>
        <v>0.32352480773157277</v>
      </c>
      <c r="I814" s="3">
        <f ca="1">IFERROR(E814/AVERAGE(OFFSET(E814,0,0,-计算结果!B$18,1))-1,E814/AVERAGE(OFFSET(E814,0,0,-ROW(),1))-1)</f>
        <v>6.5832278507877318E-2</v>
      </c>
      <c r="J814" s="4" t="str">
        <f ca="1">IF(OR(AND(I814&lt;计算结果!B$19,I814&gt;计算结果!B$20),I814&lt;计算结果!B$21),"买","卖")</f>
        <v>买</v>
      </c>
      <c r="K814" s="4" t="str">
        <f t="shared" ca="1" si="37"/>
        <v/>
      </c>
      <c r="L814" s="3">
        <f ca="1">IF(J813="买",E814/E813-1,0)-IF(K814=1,计算结果!B$17,0)</f>
        <v>3.2217026811607319E-2</v>
      </c>
      <c r="M814" s="2">
        <f t="shared" ca="1" si="38"/>
        <v>5.8527092828126417</v>
      </c>
      <c r="N814" s="3">
        <f ca="1">1-M814/MAX(M$2:M814)</f>
        <v>0</v>
      </c>
    </row>
    <row r="815" spans="1:14" x14ac:dyDescent="0.15">
      <c r="A815" s="1">
        <v>39583</v>
      </c>
      <c r="B815">
        <v>4006.66</v>
      </c>
      <c r="C815">
        <v>4038.85</v>
      </c>
      <c r="D815">
        <v>3948.06</v>
      </c>
      <c r="E815" s="2">
        <v>3948.09</v>
      </c>
      <c r="F815" s="19">
        <v>81795874816</v>
      </c>
      <c r="G815" s="3">
        <f t="shared" si="36"/>
        <v>-6.9646710834100345E-3</v>
      </c>
      <c r="H815" s="3">
        <f>1-E815/MAX(E$2:E815)</f>
        <v>0.32823623494180898</v>
      </c>
      <c r="I815" s="3">
        <f ca="1">IFERROR(E815/AVERAGE(OFFSET(E815,0,0,-计算结果!B$18,1))-1,E815/AVERAGE(OFFSET(E815,0,0,-ROW(),1))-1)</f>
        <v>4.9632030121141479E-2</v>
      </c>
      <c r="J815" s="4" t="str">
        <f ca="1">IF(OR(AND(I815&lt;计算结果!B$19,I815&gt;计算结果!B$20),I815&lt;计算结果!B$21),"买","卖")</f>
        <v>买</v>
      </c>
      <c r="K815" s="4" t="str">
        <f t="shared" ca="1" si="37"/>
        <v/>
      </c>
      <c r="L815" s="3">
        <f ca="1">IF(J814="买",E815/E814-1,0)-IF(K815=1,计算结果!B$17,0)</f>
        <v>-6.9646710834100345E-3</v>
      </c>
      <c r="M815" s="2">
        <f t="shared" ca="1" si="38"/>
        <v>5.8119470877110313</v>
      </c>
      <c r="N815" s="3">
        <f ca="1">1-M815/MAX(M$2:M815)</f>
        <v>6.9646710834100345E-3</v>
      </c>
    </row>
    <row r="816" spans="1:14" x14ac:dyDescent="0.15">
      <c r="A816" s="1">
        <v>39584</v>
      </c>
      <c r="B816">
        <v>3948.03</v>
      </c>
      <c r="C816">
        <v>3982.22</v>
      </c>
      <c r="D816">
        <v>3882.9</v>
      </c>
      <c r="E816" s="2">
        <v>3936.12</v>
      </c>
      <c r="F816" s="19">
        <v>66279362560</v>
      </c>
      <c r="G816" s="3">
        <f t="shared" si="36"/>
        <v>-3.0318457785917241E-3</v>
      </c>
      <c r="H816" s="3">
        <f>1-E816/MAX(E$2:E816)</f>
        <v>0.33027291907711154</v>
      </c>
      <c r="I816" s="3">
        <f ca="1">IFERROR(E816/AVERAGE(OFFSET(E816,0,0,-计算结果!B$18,1))-1,E816/AVERAGE(OFFSET(E816,0,0,-ROW(),1))-1)</f>
        <v>3.6292383860554223E-2</v>
      </c>
      <c r="J816" s="4" t="str">
        <f ca="1">IF(OR(AND(I816&lt;计算结果!B$19,I816&gt;计算结果!B$20),I816&lt;计算结果!B$21),"买","卖")</f>
        <v>买</v>
      </c>
      <c r="K816" s="4" t="str">
        <f t="shared" ca="1" si="37"/>
        <v/>
      </c>
      <c r="L816" s="3">
        <f ca="1">IF(J815="买",E816/E815-1,0)-IF(K816=1,计算结果!B$17,0)</f>
        <v>-3.0318457785917241E-3</v>
      </c>
      <c r="M816" s="2">
        <f t="shared" ca="1" si="38"/>
        <v>5.7943261604677563</v>
      </c>
      <c r="N816" s="3">
        <f ca="1">1-M816/MAX(M$2:M816)</f>
        <v>9.9754010533781301E-3</v>
      </c>
    </row>
    <row r="817" spans="1:14" x14ac:dyDescent="0.15">
      <c r="A817" s="1">
        <v>39587</v>
      </c>
      <c r="B817">
        <v>3926.31</v>
      </c>
      <c r="C817">
        <v>3936.28</v>
      </c>
      <c r="D817">
        <v>3865.5</v>
      </c>
      <c r="E817" s="2">
        <v>3914.07</v>
      </c>
      <c r="F817" s="19">
        <v>49755652096</v>
      </c>
      <c r="G817" s="3">
        <f t="shared" si="36"/>
        <v>-5.6019633547756964E-3</v>
      </c>
      <c r="H817" s="3">
        <f>1-E817/MAX(E$2:E817)</f>
        <v>0.33402470564214248</v>
      </c>
      <c r="I817" s="3">
        <f ca="1">IFERROR(E817/AVERAGE(OFFSET(E817,0,0,-计算结果!B$18,1))-1,E817/AVERAGE(OFFSET(E817,0,0,-ROW(),1))-1)</f>
        <v>2.0833752925614624E-2</v>
      </c>
      <c r="J817" s="4" t="str">
        <f ca="1">IF(OR(AND(I817&lt;计算结果!B$19,I817&gt;计算结果!B$20),I817&lt;计算结果!B$21),"买","卖")</f>
        <v>买</v>
      </c>
      <c r="K817" s="4" t="str">
        <f t="shared" ca="1" si="37"/>
        <v/>
      </c>
      <c r="L817" s="3">
        <f ca="1">IF(J816="买",E817/E816-1,0)-IF(K817=1,计算结果!B$17,0)</f>
        <v>-5.6019633547756964E-3</v>
      </c>
      <c r="M817" s="2">
        <f t="shared" ca="1" si="38"/>
        <v>5.7618665576511976</v>
      </c>
      <c r="N817" s="3">
        <f ca="1">1-M817/MAX(M$2:M817)</f>
        <v>1.5521482577003698E-2</v>
      </c>
    </row>
    <row r="818" spans="1:14" x14ac:dyDescent="0.15">
      <c r="A818" s="1">
        <v>39588</v>
      </c>
      <c r="B818">
        <v>3911.1</v>
      </c>
      <c r="C818">
        <v>3946.44</v>
      </c>
      <c r="D818">
        <v>3698.55</v>
      </c>
      <c r="E818" s="2">
        <v>3710.82</v>
      </c>
      <c r="F818" s="19">
        <v>64572030976</v>
      </c>
      <c r="G818" s="3">
        <f t="shared" si="36"/>
        <v>-5.1928044209735624E-2</v>
      </c>
      <c r="H818" s="3">
        <f>1-E818/MAX(E$2:E818)</f>
        <v>0.36860750017014898</v>
      </c>
      <c r="I818" s="3">
        <f ca="1">IFERROR(E818/AVERAGE(OFFSET(E818,0,0,-计算结果!B$18,1))-1,E818/AVERAGE(OFFSET(E818,0,0,-ROW(),1))-1)</f>
        <v>-3.795465789619612E-2</v>
      </c>
      <c r="J818" s="4" t="str">
        <f ca="1">IF(OR(AND(I818&lt;计算结果!B$19,I818&gt;计算结果!B$20),I818&lt;计算结果!B$21),"买","卖")</f>
        <v>卖</v>
      </c>
      <c r="K818" s="4">
        <f t="shared" ca="1" si="37"/>
        <v>1</v>
      </c>
      <c r="L818" s="3">
        <f ca="1">IF(J817="买",E818/E817-1,0)-IF(K818=1,计算结果!B$17,0)</f>
        <v>-5.1928044209735624E-2</v>
      </c>
      <c r="M818" s="2">
        <f t="shared" ca="1" si="38"/>
        <v>5.4626640963148887</v>
      </c>
      <c r="N818" s="3">
        <f ca="1">1-M818/MAX(M$2:M818)</f>
        <v>6.6643526553280097E-2</v>
      </c>
    </row>
    <row r="819" spans="1:14" x14ac:dyDescent="0.15">
      <c r="A819" s="1">
        <v>39589</v>
      </c>
      <c r="B819">
        <v>3668.18</v>
      </c>
      <c r="C819">
        <v>3801.07</v>
      </c>
      <c r="D819">
        <v>3591.57</v>
      </c>
      <c r="E819" s="2">
        <v>3783.05</v>
      </c>
      <c r="F819" s="19">
        <v>69179113472</v>
      </c>
      <c r="G819" s="3">
        <f t="shared" si="36"/>
        <v>1.9464700524412404E-2</v>
      </c>
      <c r="H819" s="3">
        <f>1-E819/MAX(E$2:E819)</f>
        <v>0.35631763424760088</v>
      </c>
      <c r="I819" s="3">
        <f ca="1">IFERROR(E819/AVERAGE(OFFSET(E819,0,0,-计算结果!B$18,1))-1,E819/AVERAGE(OFFSET(E819,0,0,-ROW(),1))-1)</f>
        <v>-2.3858764577094904E-2</v>
      </c>
      <c r="J819" s="4" t="str">
        <f ca="1">IF(OR(AND(I819&lt;计算结果!B$19,I819&gt;计算结果!B$20),I819&lt;计算结果!B$21),"买","卖")</f>
        <v>卖</v>
      </c>
      <c r="K819" s="4" t="str">
        <f t="shared" ca="1" si="37"/>
        <v/>
      </c>
      <c r="L819" s="3">
        <f ca="1">IF(J818="买",E819/E818-1,0)-IF(K819=1,计算结果!B$17,0)</f>
        <v>0</v>
      </c>
      <c r="M819" s="2">
        <f t="shared" ca="1" si="38"/>
        <v>5.4626640963148887</v>
      </c>
      <c r="N819" s="3">
        <f ca="1">1-M819/MAX(M$2:M819)</f>
        <v>6.6643526553280097E-2</v>
      </c>
    </row>
    <row r="820" spans="1:14" x14ac:dyDescent="0.15">
      <c r="A820" s="1">
        <v>39590</v>
      </c>
      <c r="B820">
        <v>3732.64</v>
      </c>
      <c r="C820">
        <v>3783.85</v>
      </c>
      <c r="D820">
        <v>3704.16</v>
      </c>
      <c r="E820" s="2">
        <v>3711.44</v>
      </c>
      <c r="F820" s="19">
        <v>66281213952</v>
      </c>
      <c r="G820" s="3">
        <f t="shared" si="36"/>
        <v>-1.8929170907072357E-2</v>
      </c>
      <c r="H820" s="3">
        <f>1-E820/MAX(E$2:E820)</f>
        <v>0.36850200775879671</v>
      </c>
      <c r="I820" s="3">
        <f ca="1">IFERROR(E820/AVERAGE(OFFSET(E820,0,0,-计算结果!B$18,1))-1,E820/AVERAGE(OFFSET(E820,0,0,-ROW(),1))-1)</f>
        <v>-4.146983028201956E-2</v>
      </c>
      <c r="J820" s="4" t="str">
        <f ca="1">IF(OR(AND(I820&lt;计算结果!B$19,I820&gt;计算结果!B$20),I820&lt;计算结果!B$21),"买","卖")</f>
        <v>卖</v>
      </c>
      <c r="K820" s="4" t="str">
        <f t="shared" ca="1" si="37"/>
        <v/>
      </c>
      <c r="L820" s="3">
        <f ca="1">IF(J819="买",E820/E819-1,0)-IF(K820=1,计算结果!B$17,0)</f>
        <v>0</v>
      </c>
      <c r="M820" s="2">
        <f t="shared" ca="1" si="38"/>
        <v>5.4626640963148887</v>
      </c>
      <c r="N820" s="3">
        <f ca="1">1-M820/MAX(M$2:M820)</f>
        <v>6.6643526553280097E-2</v>
      </c>
    </row>
    <row r="821" spans="1:14" x14ac:dyDescent="0.15">
      <c r="A821" s="1">
        <v>39591</v>
      </c>
      <c r="B821">
        <v>3697.89</v>
      </c>
      <c r="C821">
        <v>3741.06</v>
      </c>
      <c r="D821">
        <v>3629.01</v>
      </c>
      <c r="E821" s="2">
        <v>3675.15</v>
      </c>
      <c r="F821" s="19">
        <v>52530761728</v>
      </c>
      <c r="G821" s="3">
        <f t="shared" si="36"/>
        <v>-9.7778759726683262E-3</v>
      </c>
      <c r="H821" s="3">
        <f>1-E821/MAX(E$2:E821)</f>
        <v>0.37467671680392023</v>
      </c>
      <c r="I821" s="3">
        <f ca="1">IFERROR(E821/AVERAGE(OFFSET(E821,0,0,-计算结果!B$18,1))-1,E821/AVERAGE(OFFSET(E821,0,0,-ROW(),1))-1)</f>
        <v>-4.9096937699632859E-2</v>
      </c>
      <c r="J821" s="4" t="str">
        <f ca="1">IF(OR(AND(I821&lt;计算结果!B$19,I821&gt;计算结果!B$20),I821&lt;计算结果!B$21),"买","卖")</f>
        <v>卖</v>
      </c>
      <c r="K821" s="4" t="str">
        <f t="shared" ca="1" si="37"/>
        <v/>
      </c>
      <c r="L821" s="3">
        <f ca="1">IF(J820="买",E821/E820-1,0)-IF(K821=1,计算结果!B$17,0)</f>
        <v>0</v>
      </c>
      <c r="M821" s="2">
        <f t="shared" ca="1" si="38"/>
        <v>5.4626640963148887</v>
      </c>
      <c r="N821" s="3">
        <f ca="1">1-M821/MAX(M$2:M821)</f>
        <v>6.6643526553280097E-2</v>
      </c>
    </row>
    <row r="822" spans="1:14" x14ac:dyDescent="0.15">
      <c r="A822" s="1">
        <v>39594</v>
      </c>
      <c r="B822">
        <v>3643.01</v>
      </c>
      <c r="C822">
        <v>3643.01</v>
      </c>
      <c r="D822">
        <v>3555.76</v>
      </c>
      <c r="E822" s="2">
        <v>3559.22</v>
      </c>
      <c r="F822" s="19">
        <v>45524373504</v>
      </c>
      <c r="G822" s="3">
        <f t="shared" si="36"/>
        <v>-3.1544290709222822E-2</v>
      </c>
      <c r="H822" s="3">
        <f>1-E822/MAX(E$2:E822)</f>
        <v>0.39440209623630307</v>
      </c>
      <c r="I822" s="3">
        <f ca="1">IFERROR(E822/AVERAGE(OFFSET(E822,0,0,-计算结果!B$18,1))-1,E822/AVERAGE(OFFSET(E822,0,0,-ROW(),1))-1)</f>
        <v>-7.6837550627997797E-2</v>
      </c>
      <c r="J822" s="4" t="str">
        <f ca="1">IF(OR(AND(I822&lt;计算结果!B$19,I822&gt;计算结果!B$20),I822&lt;计算结果!B$21),"买","卖")</f>
        <v>卖</v>
      </c>
      <c r="K822" s="4" t="str">
        <f t="shared" ca="1" si="37"/>
        <v/>
      </c>
      <c r="L822" s="3">
        <f ca="1">IF(J821="买",E822/E821-1,0)-IF(K822=1,计算结果!B$17,0)</f>
        <v>0</v>
      </c>
      <c r="M822" s="2">
        <f t="shared" ca="1" si="38"/>
        <v>5.4626640963148887</v>
      </c>
      <c r="N822" s="3">
        <f ca="1">1-M822/MAX(M$2:M822)</f>
        <v>6.6643526553280097E-2</v>
      </c>
    </row>
    <row r="823" spans="1:14" x14ac:dyDescent="0.15">
      <c r="A823" s="1">
        <v>39595</v>
      </c>
      <c r="B823">
        <v>3549.99</v>
      </c>
      <c r="C823">
        <v>3594.66</v>
      </c>
      <c r="D823">
        <v>3533.47</v>
      </c>
      <c r="E823" s="2">
        <v>3576.2</v>
      </c>
      <c r="F823" s="19">
        <v>39856279552</v>
      </c>
      <c r="G823" s="3">
        <f t="shared" si="36"/>
        <v>4.7707081888728187E-3</v>
      </c>
      <c r="H823" s="3">
        <f>1-E823/MAX(E$2:E823)</f>
        <v>0.39151296535765334</v>
      </c>
      <c r="I823" s="3">
        <f ca="1">IFERROR(E823/AVERAGE(OFFSET(E823,0,0,-计算结果!B$18,1))-1,E823/AVERAGE(OFFSET(E823,0,0,-ROW(),1))-1)</f>
        <v>-6.9742572071120557E-2</v>
      </c>
      <c r="J823" s="4" t="str">
        <f ca="1">IF(OR(AND(I823&lt;计算结果!B$19,I823&gt;计算结果!B$20),I823&lt;计算结果!B$21),"买","卖")</f>
        <v>卖</v>
      </c>
      <c r="K823" s="4" t="str">
        <f t="shared" ca="1" si="37"/>
        <v/>
      </c>
      <c r="L823" s="3">
        <f ca="1">IF(J822="买",E823/E822-1,0)-IF(K823=1,计算结果!B$17,0)</f>
        <v>0</v>
      </c>
      <c r="M823" s="2">
        <f t="shared" ca="1" si="38"/>
        <v>5.4626640963148887</v>
      </c>
      <c r="N823" s="3">
        <f ca="1">1-M823/MAX(M$2:M823)</f>
        <v>6.6643526553280097E-2</v>
      </c>
    </row>
    <row r="824" spans="1:14" x14ac:dyDescent="0.15">
      <c r="A824" s="1">
        <v>39596</v>
      </c>
      <c r="B824">
        <v>3583.28</v>
      </c>
      <c r="C824">
        <v>3698</v>
      </c>
      <c r="D824">
        <v>3561.73</v>
      </c>
      <c r="E824" s="2">
        <v>3676.23</v>
      </c>
      <c r="F824" s="19">
        <v>49994772480</v>
      </c>
      <c r="G824" s="3">
        <f t="shared" si="36"/>
        <v>2.7971030702980793E-2</v>
      </c>
      <c r="H824" s="3">
        <f>1-E824/MAX(E$2:E824)</f>
        <v>0.37449295582930642</v>
      </c>
      <c r="I824" s="3">
        <f ca="1">IFERROR(E824/AVERAGE(OFFSET(E824,0,0,-计算结果!B$18,1))-1,E824/AVERAGE(OFFSET(E824,0,0,-ROW(),1))-1)</f>
        <v>-3.9796862006134193E-2</v>
      </c>
      <c r="J824" s="4" t="str">
        <f ca="1">IF(OR(AND(I824&lt;计算结果!B$19,I824&gt;计算结果!B$20),I824&lt;计算结果!B$21),"买","卖")</f>
        <v>卖</v>
      </c>
      <c r="K824" s="4" t="str">
        <f t="shared" ca="1" si="37"/>
        <v/>
      </c>
      <c r="L824" s="3">
        <f ca="1">IF(J823="买",E824/E823-1,0)-IF(K824=1,计算结果!B$17,0)</f>
        <v>0</v>
      </c>
      <c r="M824" s="2">
        <f t="shared" ca="1" si="38"/>
        <v>5.4626640963148887</v>
      </c>
      <c r="N824" s="3">
        <f ca="1">1-M824/MAX(M$2:M824)</f>
        <v>6.6643526553280097E-2</v>
      </c>
    </row>
    <row r="825" spans="1:14" x14ac:dyDescent="0.15">
      <c r="A825" s="1">
        <v>39597</v>
      </c>
      <c r="B825">
        <v>3666.2</v>
      </c>
      <c r="C825">
        <v>3677.02</v>
      </c>
      <c r="D825">
        <v>3578.73</v>
      </c>
      <c r="E825" s="2">
        <v>3580.87</v>
      </c>
      <c r="F825" s="19">
        <v>46589022208</v>
      </c>
      <c r="G825" s="3">
        <f t="shared" si="36"/>
        <v>-2.5939617488568434E-2</v>
      </c>
      <c r="H825" s="3">
        <f>1-E825/MAX(E$2:E825)</f>
        <v>0.39071836929149939</v>
      </c>
      <c r="I825" s="3">
        <f ca="1">IFERROR(E825/AVERAGE(OFFSET(E825,0,0,-计算结果!B$18,1))-1,E825/AVERAGE(OFFSET(E825,0,0,-ROW(),1))-1)</f>
        <v>-5.821406309952315E-2</v>
      </c>
      <c r="J825" s="4" t="str">
        <f ca="1">IF(OR(AND(I825&lt;计算结果!B$19,I825&gt;计算结果!B$20),I825&lt;计算结果!B$21),"买","卖")</f>
        <v>卖</v>
      </c>
      <c r="K825" s="4" t="str">
        <f t="shared" ca="1" si="37"/>
        <v/>
      </c>
      <c r="L825" s="3">
        <f ca="1">IF(J824="买",E825/E824-1,0)-IF(K825=1,计算结果!B$17,0)</f>
        <v>0</v>
      </c>
      <c r="M825" s="2">
        <f t="shared" ca="1" si="38"/>
        <v>5.4626640963148887</v>
      </c>
      <c r="N825" s="3">
        <f ca="1">1-M825/MAX(M$2:M825)</f>
        <v>6.6643526553280097E-2</v>
      </c>
    </row>
    <row r="826" spans="1:14" x14ac:dyDescent="0.15">
      <c r="A826" s="1">
        <v>39598</v>
      </c>
      <c r="B826">
        <v>3585.6</v>
      </c>
      <c r="C826">
        <v>3620.23</v>
      </c>
      <c r="D826">
        <v>3552.66</v>
      </c>
      <c r="E826" s="2">
        <v>3611.33</v>
      </c>
      <c r="F826" s="19">
        <v>46886682624</v>
      </c>
      <c r="G826" s="3">
        <f t="shared" si="36"/>
        <v>8.5063127117153137E-3</v>
      </c>
      <c r="H826" s="3">
        <f>1-E826/MAX(E$2:E826)</f>
        <v>0.385535629211189</v>
      </c>
      <c r="I826" s="3">
        <f ca="1">IFERROR(E826/AVERAGE(OFFSET(E826,0,0,-计算结果!B$18,1))-1,E826/AVERAGE(OFFSET(E826,0,0,-ROW(),1))-1)</f>
        <v>-4.4625343877286894E-2</v>
      </c>
      <c r="J826" s="4" t="str">
        <f ca="1">IF(OR(AND(I826&lt;计算结果!B$19,I826&gt;计算结果!B$20),I826&lt;计算结果!B$21),"买","卖")</f>
        <v>卖</v>
      </c>
      <c r="K826" s="4" t="str">
        <f t="shared" ca="1" si="37"/>
        <v/>
      </c>
      <c r="L826" s="3">
        <f ca="1">IF(J825="买",E826/E825-1,0)-IF(K826=1,计算结果!B$17,0)</f>
        <v>0</v>
      </c>
      <c r="M826" s="2">
        <f t="shared" ca="1" si="38"/>
        <v>5.4626640963148887</v>
      </c>
      <c r="N826" s="3">
        <f ca="1">1-M826/MAX(M$2:M826)</f>
        <v>6.6643526553280097E-2</v>
      </c>
    </row>
    <row r="827" spans="1:14" x14ac:dyDescent="0.15">
      <c r="A827" s="1">
        <v>39601</v>
      </c>
      <c r="B827">
        <v>3600.23</v>
      </c>
      <c r="C827">
        <v>3650.48</v>
      </c>
      <c r="D827">
        <v>3580.58</v>
      </c>
      <c r="E827" s="2">
        <v>3625.83</v>
      </c>
      <c r="F827" s="19">
        <v>41966895104</v>
      </c>
      <c r="G827" s="3">
        <f t="shared" si="36"/>
        <v>4.0151412360542871E-3</v>
      </c>
      <c r="H827" s="3">
        <f>1-E827/MAX(E$2:E827)</f>
        <v>0.38306846797794869</v>
      </c>
      <c r="I827" s="3">
        <f ca="1">IFERROR(E827/AVERAGE(OFFSET(E827,0,0,-计算结果!B$18,1))-1,E827/AVERAGE(OFFSET(E827,0,0,-ROW(),1))-1)</f>
        <v>-3.8025480814512624E-2</v>
      </c>
      <c r="J827" s="4" t="str">
        <f ca="1">IF(OR(AND(I827&lt;计算结果!B$19,I827&gt;计算结果!B$20),I827&lt;计算结果!B$21),"买","卖")</f>
        <v>卖</v>
      </c>
      <c r="K827" s="4" t="str">
        <f t="shared" ca="1" si="37"/>
        <v/>
      </c>
      <c r="L827" s="3">
        <f ca="1">IF(J826="买",E827/E826-1,0)-IF(K827=1,计算结果!B$17,0)</f>
        <v>0</v>
      </c>
      <c r="M827" s="2">
        <f t="shared" ca="1" si="38"/>
        <v>5.4626640963148887</v>
      </c>
      <c r="N827" s="3">
        <f ca="1">1-M827/MAX(M$2:M827)</f>
        <v>6.6643526553280097E-2</v>
      </c>
    </row>
    <row r="828" spans="1:14" x14ac:dyDescent="0.15">
      <c r="A828" s="1">
        <v>39602</v>
      </c>
      <c r="B828">
        <v>3624.57</v>
      </c>
      <c r="C828">
        <v>3641.43</v>
      </c>
      <c r="D828">
        <v>3585.12</v>
      </c>
      <c r="E828" s="2">
        <v>3614.11</v>
      </c>
      <c r="F828" s="19">
        <v>48796405760</v>
      </c>
      <c r="G828" s="3">
        <f t="shared" si="36"/>
        <v>-3.232363348529832E-3</v>
      </c>
      <c r="H828" s="3">
        <f>1-E828/MAX(E$2:E828)</f>
        <v>0.38506261485060911</v>
      </c>
      <c r="I828" s="3">
        <f ca="1">IFERROR(E828/AVERAGE(OFFSET(E828,0,0,-计算结果!B$18,1))-1,E828/AVERAGE(OFFSET(E828,0,0,-ROW(),1))-1)</f>
        <v>-3.672025757753461E-2</v>
      </c>
      <c r="J828" s="4" t="str">
        <f ca="1">IF(OR(AND(I828&lt;计算结果!B$19,I828&gt;计算结果!B$20),I828&lt;计算结果!B$21),"买","卖")</f>
        <v>卖</v>
      </c>
      <c r="K828" s="4" t="str">
        <f t="shared" ca="1" si="37"/>
        <v/>
      </c>
      <c r="L828" s="3">
        <f ca="1">IF(J827="买",E828/E827-1,0)-IF(K828=1,计算结果!B$17,0)</f>
        <v>0</v>
      </c>
      <c r="M828" s="2">
        <f t="shared" ca="1" si="38"/>
        <v>5.4626640963148887</v>
      </c>
      <c r="N828" s="3">
        <f ca="1">1-M828/MAX(M$2:M828)</f>
        <v>6.6643526553280097E-2</v>
      </c>
    </row>
    <row r="829" spans="1:14" x14ac:dyDescent="0.15">
      <c r="A829" s="1">
        <v>39603</v>
      </c>
      <c r="B829">
        <v>3601.54</v>
      </c>
      <c r="C829">
        <v>3605.06</v>
      </c>
      <c r="D829">
        <v>3513.64</v>
      </c>
      <c r="E829" s="2">
        <v>3546.92</v>
      </c>
      <c r="F829" s="19">
        <v>42963714048</v>
      </c>
      <c r="G829" s="3">
        <f t="shared" si="36"/>
        <v>-1.8591022409389923E-2</v>
      </c>
      <c r="H829" s="3">
        <f>1-E829/MAX(E$2:E829)</f>
        <v>0.39649492955829302</v>
      </c>
      <c r="I829" s="3">
        <f ca="1">IFERROR(E829/AVERAGE(OFFSET(E829,0,0,-计算结果!B$18,1))-1,E829/AVERAGE(OFFSET(E829,0,0,-ROW(),1))-1)</f>
        <v>-4.995815590763597E-2</v>
      </c>
      <c r="J829" s="4" t="str">
        <f ca="1">IF(OR(AND(I829&lt;计算结果!B$19,I829&gt;计算结果!B$20),I829&lt;计算结果!B$21),"买","卖")</f>
        <v>卖</v>
      </c>
      <c r="K829" s="4" t="str">
        <f t="shared" ca="1" si="37"/>
        <v/>
      </c>
      <c r="L829" s="3">
        <f ca="1">IF(J828="买",E829/E828-1,0)-IF(K829=1,计算结果!B$17,0)</f>
        <v>0</v>
      </c>
      <c r="M829" s="2">
        <f t="shared" ca="1" si="38"/>
        <v>5.4626640963148887</v>
      </c>
      <c r="N829" s="3">
        <f ca="1">1-M829/MAX(M$2:M829)</f>
        <v>6.6643526553280097E-2</v>
      </c>
    </row>
    <row r="830" spans="1:14" x14ac:dyDescent="0.15">
      <c r="A830" s="1">
        <v>39604</v>
      </c>
      <c r="B830">
        <v>3529.98</v>
      </c>
      <c r="C830">
        <v>3542.24</v>
      </c>
      <c r="D830">
        <v>3487.79</v>
      </c>
      <c r="E830" s="2">
        <v>3512.14</v>
      </c>
      <c r="F830" s="19">
        <v>36565913600</v>
      </c>
      <c r="G830" s="3">
        <f t="shared" si="36"/>
        <v>-9.8056905709743569E-3</v>
      </c>
      <c r="H830" s="3">
        <f>1-E830/MAX(E$2:E830)</f>
        <v>0.40241271353705843</v>
      </c>
      <c r="I830" s="3">
        <f ca="1">IFERROR(E830/AVERAGE(OFFSET(E830,0,0,-计算结果!B$18,1))-1,E830/AVERAGE(OFFSET(E830,0,0,-ROW(),1))-1)</f>
        <v>-5.3743309664887051E-2</v>
      </c>
      <c r="J830" s="4" t="str">
        <f ca="1">IF(OR(AND(I830&lt;计算结果!B$19,I830&gt;计算结果!B$20),I830&lt;计算结果!B$21),"买","卖")</f>
        <v>卖</v>
      </c>
      <c r="K830" s="4" t="str">
        <f t="shared" ca="1" si="37"/>
        <v/>
      </c>
      <c r="L830" s="3">
        <f ca="1">IF(J829="买",E830/E829-1,0)-IF(K830=1,计算结果!B$17,0)</f>
        <v>0</v>
      </c>
      <c r="M830" s="2">
        <f t="shared" ca="1" si="38"/>
        <v>5.4626640963148887</v>
      </c>
      <c r="N830" s="3">
        <f ca="1">1-M830/MAX(M$2:M830)</f>
        <v>6.6643526553280097E-2</v>
      </c>
    </row>
    <row r="831" spans="1:14" x14ac:dyDescent="0.15">
      <c r="A831" s="1">
        <v>39605</v>
      </c>
      <c r="B831">
        <v>3519.12</v>
      </c>
      <c r="C831">
        <v>3532.3</v>
      </c>
      <c r="D831">
        <v>3470.56</v>
      </c>
      <c r="E831" s="2">
        <v>3489.5</v>
      </c>
      <c r="F831" s="19">
        <v>30298595328</v>
      </c>
      <c r="G831" s="3">
        <f t="shared" si="36"/>
        <v>-6.4462122808316424E-3</v>
      </c>
      <c r="H831" s="3">
        <f>1-E831/MAX(E$2:E831)</f>
        <v>0.40626488804192473</v>
      </c>
      <c r="I831" s="3">
        <f ca="1">IFERROR(E831/AVERAGE(OFFSET(E831,0,0,-计算结果!B$18,1))-1,E831/AVERAGE(OFFSET(E831,0,0,-ROW(),1))-1)</f>
        <v>-5.4718454006938089E-2</v>
      </c>
      <c r="J831" s="4" t="str">
        <f ca="1">IF(OR(AND(I831&lt;计算结果!B$19,I831&gt;计算结果!B$20),I831&lt;计算结果!B$21),"买","卖")</f>
        <v>卖</v>
      </c>
      <c r="K831" s="4" t="str">
        <f t="shared" ca="1" si="37"/>
        <v/>
      </c>
      <c r="L831" s="3">
        <f ca="1">IF(J830="买",E831/E830-1,0)-IF(K831=1,计算结果!B$17,0)</f>
        <v>0</v>
      </c>
      <c r="M831" s="2">
        <f t="shared" ca="1" si="38"/>
        <v>5.4626640963148887</v>
      </c>
      <c r="N831" s="3">
        <f ca="1">1-M831/MAX(M$2:M831)</f>
        <v>6.6643526553280097E-2</v>
      </c>
    </row>
    <row r="832" spans="1:14" x14ac:dyDescent="0.15">
      <c r="A832" s="1">
        <v>39609</v>
      </c>
      <c r="B832">
        <v>3344.45</v>
      </c>
      <c r="C832">
        <v>3352.32</v>
      </c>
      <c r="D832">
        <v>3188.8</v>
      </c>
      <c r="E832" s="2">
        <v>3206.56</v>
      </c>
      <c r="F832" s="19">
        <v>45818265600</v>
      </c>
      <c r="G832" s="3">
        <f t="shared" si="36"/>
        <v>-8.1083249749247743E-2</v>
      </c>
      <c r="H832" s="3">
        <f>1-E832/MAX(E$2:E832)</f>
        <v>0.45440686040971889</v>
      </c>
      <c r="I832" s="3">
        <f ca="1">IFERROR(E832/AVERAGE(OFFSET(E832,0,0,-计算结果!B$18,1))-1,E832/AVERAGE(OFFSET(E832,0,0,-ROW(),1))-1)</f>
        <v>-0.1211914555408119</v>
      </c>
      <c r="J832" s="4" t="str">
        <f ca="1">IF(OR(AND(I832&lt;计算结果!B$19,I832&gt;计算结果!B$20),I832&lt;计算结果!B$21),"买","卖")</f>
        <v>买</v>
      </c>
      <c r="K832" s="4">
        <f t="shared" ca="1" si="37"/>
        <v>1</v>
      </c>
      <c r="L832" s="3">
        <f ca="1">IF(J831="买",E832/E831-1,0)-IF(K832=1,计算结果!B$17,0)</f>
        <v>0</v>
      </c>
      <c r="M832" s="2">
        <f t="shared" ca="1" si="38"/>
        <v>5.4626640963148887</v>
      </c>
      <c r="N832" s="3">
        <f ca="1">1-M832/MAX(M$2:M832)</f>
        <v>6.6643526553280097E-2</v>
      </c>
    </row>
    <row r="833" spans="1:14" x14ac:dyDescent="0.15">
      <c r="A833" s="1">
        <v>39610</v>
      </c>
      <c r="B833">
        <v>3155.94</v>
      </c>
      <c r="C833">
        <v>3181.82</v>
      </c>
      <c r="D833">
        <v>3097.4</v>
      </c>
      <c r="E833" s="2">
        <v>3140.3</v>
      </c>
      <c r="F833" s="19">
        <v>40596533248</v>
      </c>
      <c r="G833" s="3">
        <f t="shared" si="36"/>
        <v>-2.0663889027493609E-2</v>
      </c>
      <c r="H833" s="3">
        <f>1-E833/MAX(E$2:E833)</f>
        <v>0.46568093650037423</v>
      </c>
      <c r="I833" s="3">
        <f ca="1">IFERROR(E833/AVERAGE(OFFSET(E833,0,0,-计算结果!B$18,1))-1,E833/AVERAGE(OFFSET(E833,0,0,-ROW(),1))-1)</f>
        <v>-0.12863385245474568</v>
      </c>
      <c r="J833" s="4" t="str">
        <f ca="1">IF(OR(AND(I833&lt;计算结果!B$19,I833&gt;计算结果!B$20),I833&lt;计算结果!B$21),"买","卖")</f>
        <v>买</v>
      </c>
      <c r="K833" s="4" t="str">
        <f t="shared" ca="1" si="37"/>
        <v/>
      </c>
      <c r="L833" s="3">
        <f ca="1">IF(J832="买",E833/E832-1,0)-IF(K833=1,计算结果!B$17,0)</f>
        <v>-2.0663889027493609E-2</v>
      </c>
      <c r="M833" s="2">
        <f t="shared" ca="1" si="38"/>
        <v>5.3497842116341641</v>
      </c>
      <c r="N833" s="3">
        <f ca="1">1-M833/MAX(M$2:M833)</f>
        <v>8.5930301143675836E-2</v>
      </c>
    </row>
    <row r="834" spans="1:14" x14ac:dyDescent="0.15">
      <c r="A834" s="1">
        <v>39611</v>
      </c>
      <c r="B834">
        <v>3123.64</v>
      </c>
      <c r="C834">
        <v>3148.74</v>
      </c>
      <c r="D834">
        <v>3022.88</v>
      </c>
      <c r="E834" s="2">
        <v>3084.63</v>
      </c>
      <c r="F834" s="19">
        <v>42817388544</v>
      </c>
      <c r="G834" s="3">
        <f t="shared" si="36"/>
        <v>-1.7727605642772981E-2</v>
      </c>
      <c r="H834" s="3">
        <f>1-E834/MAX(E$2:E834)</f>
        <v>0.47515313414551141</v>
      </c>
      <c r="I834" s="3">
        <f ca="1">IFERROR(E834/AVERAGE(OFFSET(E834,0,0,-计算结果!B$18,1))-1,E834/AVERAGE(OFFSET(E834,0,0,-ROW(),1))-1)</f>
        <v>-0.13269675563435934</v>
      </c>
      <c r="J834" s="4" t="str">
        <f ca="1">IF(OR(AND(I834&lt;计算结果!B$19,I834&gt;计算结果!B$20),I834&lt;计算结果!B$21),"买","卖")</f>
        <v>买</v>
      </c>
      <c r="K834" s="4" t="str">
        <f t="shared" ca="1" si="37"/>
        <v/>
      </c>
      <c r="L834" s="3">
        <f ca="1">IF(J833="买",E834/E833-1,0)-IF(K834=1,计算结果!B$17,0)</f>
        <v>-1.7727605642772981E-2</v>
      </c>
      <c r="M834" s="2">
        <f t="shared" ca="1" si="38"/>
        <v>5.2549453468563803</v>
      </c>
      <c r="N834" s="3">
        <f ca="1">1-M834/MAX(M$2:M834)</f>
        <v>0.10213456829500911</v>
      </c>
    </row>
    <row r="835" spans="1:14" x14ac:dyDescent="0.15">
      <c r="A835" s="1">
        <v>39612</v>
      </c>
      <c r="B835">
        <v>3087.34</v>
      </c>
      <c r="C835">
        <v>3108.99</v>
      </c>
      <c r="D835">
        <v>2975.66</v>
      </c>
      <c r="E835" s="2">
        <v>2979.12</v>
      </c>
      <c r="F835" s="19">
        <v>33193994240</v>
      </c>
      <c r="G835" s="3">
        <f t="shared" ref="G835:G898" si="39">E835/E834-1</f>
        <v>-3.4205074838797644E-2</v>
      </c>
      <c r="H835" s="3">
        <f>1-E835/MAX(E$2:E835)</f>
        <v>0.49310556047097254</v>
      </c>
      <c r="I835" s="3">
        <f ca="1">IFERROR(E835/AVERAGE(OFFSET(E835,0,0,-计算结果!B$18,1))-1,E835/AVERAGE(OFFSET(E835,0,0,-ROW(),1))-1)</f>
        <v>-0.14994843336014441</v>
      </c>
      <c r="J835" s="4" t="str">
        <f ca="1">IF(OR(AND(I835&lt;计算结果!B$19,I835&gt;计算结果!B$20),I835&lt;计算结果!B$21),"买","卖")</f>
        <v>买</v>
      </c>
      <c r="K835" s="4" t="str">
        <f t="shared" ca="1" si="37"/>
        <v/>
      </c>
      <c r="L835" s="3">
        <f ca="1">IF(J834="买",E835/E834-1,0)-IF(K835=1,计算结果!B$17,0)</f>
        <v>-3.4205074838797644E-2</v>
      </c>
      <c r="M835" s="2">
        <f t="shared" ca="1" si="38"/>
        <v>5.0751995479933667</v>
      </c>
      <c r="N835" s="3">
        <f ca="1">1-M835/MAX(M$2:M835)</f>
        <v>0.13284612258164763</v>
      </c>
    </row>
    <row r="836" spans="1:14" x14ac:dyDescent="0.15">
      <c r="A836" s="1">
        <v>39615</v>
      </c>
      <c r="B836">
        <v>2981.08</v>
      </c>
      <c r="C836">
        <v>3012.99</v>
      </c>
      <c r="D836">
        <v>2900.07</v>
      </c>
      <c r="E836" s="2">
        <v>2952.24</v>
      </c>
      <c r="F836" s="19">
        <v>33731835904</v>
      </c>
      <c r="G836" s="3">
        <f t="shared" si="39"/>
        <v>-9.0227986788045111E-3</v>
      </c>
      <c r="H836" s="3">
        <f>1-E836/MAX(E$2:E836)</f>
        <v>0.49767916695024839</v>
      </c>
      <c r="I836" s="3">
        <f ca="1">IFERROR(E836/AVERAGE(OFFSET(E836,0,0,-计算结果!B$18,1))-1,E836/AVERAGE(OFFSET(E836,0,0,-ROW(),1))-1)</f>
        <v>-0.14736532015164427</v>
      </c>
      <c r="J836" s="4" t="str">
        <f ca="1">IF(OR(AND(I836&lt;计算结果!B$19,I836&gt;计算结果!B$20),I836&lt;计算结果!B$21),"买","卖")</f>
        <v>买</v>
      </c>
      <c r="K836" s="4" t="str">
        <f t="shared" ref="K836:K899" ca="1" si="40">IF(J835&lt;&gt;J836,1,"")</f>
        <v/>
      </c>
      <c r="L836" s="3">
        <f ca="1">IF(J835="买",E836/E835-1,0)-IF(K836=1,计算结果!B$17,0)</f>
        <v>-9.0227986788045111E-3</v>
      </c>
      <c r="M836" s="2">
        <f t="shared" ref="M836:M899" ca="1" si="41">IFERROR(M835*(1+L836),M835)</f>
        <v>5.0294070442170629</v>
      </c>
      <c r="N836" s="3">
        <f ca="1">1-M836/MAX(M$2:M836)</f>
        <v>0.14067027744113814</v>
      </c>
    </row>
    <row r="837" spans="1:14" x14ac:dyDescent="0.15">
      <c r="A837" s="1">
        <v>39616</v>
      </c>
      <c r="B837">
        <v>2950.4</v>
      </c>
      <c r="C837">
        <v>2977.89</v>
      </c>
      <c r="D837">
        <v>2820.64</v>
      </c>
      <c r="E837" s="2">
        <v>2842.68</v>
      </c>
      <c r="F837" s="19">
        <v>32031256576</v>
      </c>
      <c r="G837" s="3">
        <f t="shared" si="39"/>
        <v>-3.7110803999674813E-2</v>
      </c>
      <c r="H837" s="3">
        <f>1-E837/MAX(E$2:E837)</f>
        <v>0.51632069693051119</v>
      </c>
      <c r="I837" s="3">
        <f ca="1">IFERROR(E837/AVERAGE(OFFSET(E837,0,0,-计算结果!B$18,1))-1,E837/AVERAGE(OFFSET(E837,0,0,-ROW(),1))-1)</f>
        <v>-0.16643020620687932</v>
      </c>
      <c r="J837" s="4" t="str">
        <f ca="1">IF(OR(AND(I837&lt;计算结果!B$19,I837&gt;计算结果!B$20),I837&lt;计算结果!B$21),"买","卖")</f>
        <v>买</v>
      </c>
      <c r="K837" s="4" t="str">
        <f t="shared" ca="1" si="40"/>
        <v/>
      </c>
      <c r="L837" s="3">
        <f ca="1">IF(J836="买",E837/E836-1,0)-IF(K837=1,计算结果!B$17,0)</f>
        <v>-3.7110803999674813E-2</v>
      </c>
      <c r="M837" s="2">
        <f t="shared" ca="1" si="41"/>
        <v>4.8427617051645395</v>
      </c>
      <c r="N837" s="3">
        <f ca="1">1-M837/MAX(M$2:M837)</f>
        <v>0.17256069434611498</v>
      </c>
    </row>
    <row r="838" spans="1:14" x14ac:dyDescent="0.15">
      <c r="A838" s="1">
        <v>39617</v>
      </c>
      <c r="B838">
        <v>2820.24</v>
      </c>
      <c r="C838">
        <v>3007.18</v>
      </c>
      <c r="D838">
        <v>2759.11</v>
      </c>
      <c r="E838" s="2">
        <v>2991.27</v>
      </c>
      <c r="F838" s="19">
        <v>52826656768</v>
      </c>
      <c r="G838" s="3">
        <f t="shared" si="39"/>
        <v>5.2271096289417063E-2</v>
      </c>
      <c r="H838" s="3">
        <f>1-E838/MAX(E$2:E838)</f>
        <v>0.49103824950656771</v>
      </c>
      <c r="I838" s="3">
        <f ca="1">IFERROR(E838/AVERAGE(OFFSET(E838,0,0,-计算结果!B$18,1))-1,E838/AVERAGE(OFFSET(E838,0,0,-ROW(),1))-1)</f>
        <v>-0.11244570529949238</v>
      </c>
      <c r="J838" s="4" t="str">
        <f ca="1">IF(OR(AND(I838&lt;计算结果!B$19,I838&gt;计算结果!B$20),I838&lt;计算结果!B$21),"买","卖")</f>
        <v>买</v>
      </c>
      <c r="K838" s="4" t="str">
        <f t="shared" ca="1" si="40"/>
        <v/>
      </c>
      <c r="L838" s="3">
        <f ca="1">IF(J837="买",E838/E837-1,0)-IF(K838=1,计算结果!B$17,0)</f>
        <v>5.2271096289417063E-2</v>
      </c>
      <c r="M838" s="2">
        <f t="shared" ca="1" si="41"/>
        <v>5.0958981685618969</v>
      </c>
      <c r="N838" s="3">
        <f ca="1">1-M838/MAX(M$2:M838)</f>
        <v>0.12930953472663231</v>
      </c>
    </row>
    <row r="839" spans="1:14" x14ac:dyDescent="0.15">
      <c r="A839" s="1">
        <v>39618</v>
      </c>
      <c r="B839">
        <v>2967.4</v>
      </c>
      <c r="C839">
        <v>2967.4</v>
      </c>
      <c r="D839">
        <v>2768.23</v>
      </c>
      <c r="E839" s="2">
        <v>2773.08</v>
      </c>
      <c r="F839" s="19">
        <v>45264912384</v>
      </c>
      <c r="G839" s="3">
        <f t="shared" si="39"/>
        <v>-7.294226198236875E-2</v>
      </c>
      <c r="H839" s="3">
        <f>1-E839/MAX(E$2:E839)</f>
        <v>0.52816307085006464</v>
      </c>
      <c r="I839" s="3">
        <f ca="1">IFERROR(E839/AVERAGE(OFFSET(E839,0,0,-计算结果!B$18,1))-1,E839/AVERAGE(OFFSET(E839,0,0,-ROW(),1))-1)</f>
        <v>-0.16476610728883445</v>
      </c>
      <c r="J839" s="4" t="str">
        <f ca="1">IF(OR(AND(I839&lt;计算结果!B$19,I839&gt;计算结果!B$20),I839&lt;计算结果!B$21),"买","卖")</f>
        <v>买</v>
      </c>
      <c r="K839" s="4" t="str">
        <f t="shared" ca="1" si="40"/>
        <v/>
      </c>
      <c r="L839" s="3">
        <f ca="1">IF(J838="买",E839/E838-1,0)-IF(K839=1,计算结果!B$17,0)</f>
        <v>-7.294226198236875E-2</v>
      </c>
      <c r="M839" s="2">
        <f t="shared" ca="1" si="41"/>
        <v>4.7241918293151821</v>
      </c>
      <c r="N839" s="3">
        <f ca="1">1-M839/MAX(M$2:M839)</f>
        <v>0.19281966675015283</v>
      </c>
    </row>
    <row r="840" spans="1:14" x14ac:dyDescent="0.15">
      <c r="A840" s="1">
        <v>39619</v>
      </c>
      <c r="B840">
        <v>2795.47</v>
      </c>
      <c r="C840">
        <v>2946.94</v>
      </c>
      <c r="D840">
        <v>2691.87</v>
      </c>
      <c r="E840" s="2">
        <v>2849.67</v>
      </c>
      <c r="F840" s="19">
        <v>65259569152</v>
      </c>
      <c r="G840" s="3">
        <f t="shared" si="39"/>
        <v>2.7619109437881484E-2</v>
      </c>
      <c r="H840" s="3">
        <f>1-E840/MAX(E$2:E840)</f>
        <v>0.51513135506703867</v>
      </c>
      <c r="I840" s="3">
        <f ca="1">IFERROR(E840/AVERAGE(OFFSET(E840,0,0,-计算结果!B$18,1))-1,E840/AVERAGE(OFFSET(E840,0,0,-ROW(),1))-1)</f>
        <v>-0.13138472292874759</v>
      </c>
      <c r="J840" s="4" t="str">
        <f ca="1">IF(OR(AND(I840&lt;计算结果!B$19,I840&gt;计算结果!B$20),I840&lt;计算结果!B$21),"买","卖")</f>
        <v>买</v>
      </c>
      <c r="K840" s="4" t="str">
        <f t="shared" ca="1" si="40"/>
        <v/>
      </c>
      <c r="L840" s="3">
        <f ca="1">IF(J839="买",E840/E839-1,0)-IF(K840=1,计算结果!B$17,0)</f>
        <v>2.7619109437881484E-2</v>
      </c>
      <c r="M840" s="2">
        <f t="shared" ca="1" si="41"/>
        <v>4.8546698004545839</v>
      </c>
      <c r="N840" s="3">
        <f ca="1">1-M840/MAX(M$2:M840)</f>
        <v>0.17052606479001964</v>
      </c>
    </row>
    <row r="841" spans="1:14" x14ac:dyDescent="0.15">
      <c r="A841" s="1">
        <v>39622</v>
      </c>
      <c r="B841">
        <v>2798.43</v>
      </c>
      <c r="C841">
        <v>2845.48</v>
      </c>
      <c r="D841">
        <v>2771.36</v>
      </c>
      <c r="E841" s="2">
        <v>2789.94</v>
      </c>
      <c r="F841" s="19">
        <v>32382380032</v>
      </c>
      <c r="G841" s="3">
        <f t="shared" si="39"/>
        <v>-2.0960321721462449E-2</v>
      </c>
      <c r="H841" s="3">
        <f>1-E841/MAX(E$2:E841)</f>
        <v>0.52529435785748313</v>
      </c>
      <c r="I841" s="3">
        <f ca="1">IFERROR(E841/AVERAGE(OFFSET(E841,0,0,-计算结果!B$18,1))-1,E841/AVERAGE(OFFSET(E841,0,0,-ROW(),1))-1)</f>
        <v>-0.13811557325814761</v>
      </c>
      <c r="J841" s="4" t="str">
        <f ca="1">IF(OR(AND(I841&lt;计算结果!B$19,I841&gt;计算结果!B$20),I841&lt;计算结果!B$21),"买","卖")</f>
        <v>买</v>
      </c>
      <c r="K841" s="4" t="str">
        <f t="shared" ca="1" si="40"/>
        <v/>
      </c>
      <c r="L841" s="3">
        <f ca="1">IF(J840="买",E841/E840-1,0)-IF(K841=1,计算结果!B$17,0)</f>
        <v>-2.0960321721462449E-2</v>
      </c>
      <c r="M841" s="2">
        <f t="shared" ca="1" si="41"/>
        <v>4.7529143595855876</v>
      </c>
      <c r="N841" s="3">
        <f ca="1">1-M841/MAX(M$2:M841)</f>
        <v>0.18791210533158831</v>
      </c>
    </row>
    <row r="842" spans="1:14" x14ac:dyDescent="0.15">
      <c r="A842" s="1">
        <v>39623</v>
      </c>
      <c r="B842">
        <v>2775.69</v>
      </c>
      <c r="C842">
        <v>2865.9</v>
      </c>
      <c r="D842">
        <v>2770.99</v>
      </c>
      <c r="E842" s="2">
        <v>2851.92</v>
      </c>
      <c r="F842" s="19">
        <v>38885761024</v>
      </c>
      <c r="G842" s="3">
        <f t="shared" si="39"/>
        <v>2.2215531516806886E-2</v>
      </c>
      <c r="H842" s="3">
        <f>1-E842/MAX(E$2:E842)</f>
        <v>0.51474851970325997</v>
      </c>
      <c r="I842" s="3">
        <f ca="1">IFERROR(E842/AVERAGE(OFFSET(E842,0,0,-计算结果!B$18,1))-1,E842/AVERAGE(OFFSET(E842,0,0,-ROW(),1))-1)</f>
        <v>-0.10632530733985912</v>
      </c>
      <c r="J842" s="4" t="str">
        <f ca="1">IF(OR(AND(I842&lt;计算结果!B$19,I842&gt;计算结果!B$20),I842&lt;计算结果!B$21),"买","卖")</f>
        <v>买</v>
      </c>
      <c r="K842" s="4" t="str">
        <f t="shared" ca="1" si="40"/>
        <v/>
      </c>
      <c r="L842" s="3">
        <f ca="1">IF(J841="买",E842/E841-1,0)-IF(K842=1,计算结果!B$17,0)</f>
        <v>2.2215531516806886E-2</v>
      </c>
      <c r="M842" s="2">
        <f t="shared" ca="1" si="41"/>
        <v>4.8585028783376449</v>
      </c>
      <c r="N842" s="3">
        <f ca="1">1-M842/MAX(M$2:M842)</f>
        <v>0.16987114111316493</v>
      </c>
    </row>
    <row r="843" spans="1:14" x14ac:dyDescent="0.15">
      <c r="A843" s="1">
        <v>39624</v>
      </c>
      <c r="B843">
        <v>2844.92</v>
      </c>
      <c r="C843">
        <v>2973.17</v>
      </c>
      <c r="D843">
        <v>2834.95</v>
      </c>
      <c r="E843" s="2">
        <v>2969.54</v>
      </c>
      <c r="F843" s="19">
        <v>51619344384</v>
      </c>
      <c r="G843" s="3">
        <f t="shared" si="39"/>
        <v>4.1242391090914099E-2</v>
      </c>
      <c r="H843" s="3">
        <f>1-E843/MAX(E$2:E843)</f>
        <v>0.49473558837541687</v>
      </c>
      <c r="I843" s="3">
        <f ca="1">IFERROR(E843/AVERAGE(OFFSET(E843,0,0,-计算结果!B$18,1))-1,E843/AVERAGE(OFFSET(E843,0,0,-ROW(),1))-1)</f>
        <v>-5.9458272436169302E-2</v>
      </c>
      <c r="J843" s="4" t="str">
        <f ca="1">IF(OR(AND(I843&lt;计算结果!B$19,I843&gt;计算结果!B$20),I843&lt;计算结果!B$21),"买","卖")</f>
        <v>卖</v>
      </c>
      <c r="K843" s="4">
        <f t="shared" ca="1" si="40"/>
        <v>1</v>
      </c>
      <c r="L843" s="3">
        <f ca="1">IF(J842="买",E843/E842-1,0)-IF(K843=1,计算结果!B$17,0)</f>
        <v>4.1242391090914099E-2</v>
      </c>
      <c r="M843" s="2">
        <f t="shared" ca="1" si="41"/>
        <v>5.0588791541623781</v>
      </c>
      <c r="N843" s="3">
        <f ca="1">1-M843/MAX(M$2:M843)</f>
        <v>0.13563464205909981</v>
      </c>
    </row>
    <row r="844" spans="1:14" x14ac:dyDescent="0.15">
      <c r="A844" s="1">
        <v>39625</v>
      </c>
      <c r="B844">
        <v>2964.52</v>
      </c>
      <c r="C844">
        <v>3010.28</v>
      </c>
      <c r="D844">
        <v>2922.79</v>
      </c>
      <c r="E844" s="2">
        <v>2980.91</v>
      </c>
      <c r="F844" s="19">
        <v>52508561408</v>
      </c>
      <c r="G844" s="3">
        <f t="shared" si="39"/>
        <v>3.8288758528257638E-3</v>
      </c>
      <c r="H844" s="3">
        <f>1-E844/MAX(E$2:E844)</f>
        <v>0.49280099367045538</v>
      </c>
      <c r="I844" s="3">
        <f ca="1">IFERROR(E844/AVERAGE(OFFSET(E844,0,0,-计算结果!B$18,1))-1,E844/AVERAGE(OFFSET(E844,0,0,-ROW(),1))-1)</f>
        <v>-4.5266258080909116E-2</v>
      </c>
      <c r="J844" s="4" t="str">
        <f ca="1">IF(OR(AND(I844&lt;计算结果!B$19,I844&gt;计算结果!B$20),I844&lt;计算结果!B$21),"买","卖")</f>
        <v>卖</v>
      </c>
      <c r="K844" s="4" t="str">
        <f t="shared" ca="1" si="40"/>
        <v/>
      </c>
      <c r="L844" s="3">
        <f ca="1">IF(J843="买",E844/E843-1,0)-IF(K844=1,计算结果!B$17,0)</f>
        <v>0</v>
      </c>
      <c r="M844" s="2">
        <f t="shared" ca="1" si="41"/>
        <v>5.0588791541623781</v>
      </c>
      <c r="N844" s="3">
        <f ca="1">1-M844/MAX(M$2:M844)</f>
        <v>0.13563464205909981</v>
      </c>
    </row>
    <row r="845" spans="1:14" x14ac:dyDescent="0.15">
      <c r="A845" s="1">
        <v>39626</v>
      </c>
      <c r="B845">
        <v>2886.18</v>
      </c>
      <c r="C845">
        <v>2899.84</v>
      </c>
      <c r="D845">
        <v>2787.25</v>
      </c>
      <c r="E845" s="2">
        <v>2816.02</v>
      </c>
      <c r="F845" s="19">
        <v>49324843008</v>
      </c>
      <c r="G845" s="3">
        <f t="shared" si="39"/>
        <v>-5.5315323173124931E-2</v>
      </c>
      <c r="H845" s="3">
        <f>1-E845/MAX(E$2:E845)</f>
        <v>0.52085687061866193</v>
      </c>
      <c r="I845" s="3">
        <f ca="1">IFERROR(E845/AVERAGE(OFFSET(E845,0,0,-计算结果!B$18,1))-1,E845/AVERAGE(OFFSET(E845,0,0,-ROW(),1))-1)</f>
        <v>-8.4891556411698432E-2</v>
      </c>
      <c r="J845" s="4" t="str">
        <f ca="1">IF(OR(AND(I845&lt;计算结果!B$19,I845&gt;计算结果!B$20),I845&lt;计算结果!B$21),"买","卖")</f>
        <v>卖</v>
      </c>
      <c r="K845" s="4" t="str">
        <f t="shared" ca="1" si="40"/>
        <v/>
      </c>
      <c r="L845" s="3">
        <f ca="1">IF(J844="买",E845/E844-1,0)-IF(K845=1,计算结果!B$17,0)</f>
        <v>0</v>
      </c>
      <c r="M845" s="2">
        <f t="shared" ca="1" si="41"/>
        <v>5.0588791541623781</v>
      </c>
      <c r="N845" s="3">
        <f ca="1">1-M845/MAX(M$2:M845)</f>
        <v>0.13563464205909981</v>
      </c>
    </row>
    <row r="846" spans="1:14" x14ac:dyDescent="0.15">
      <c r="A846" s="1">
        <v>39629</v>
      </c>
      <c r="B846">
        <v>2782.84</v>
      </c>
      <c r="C846">
        <v>2834.27</v>
      </c>
      <c r="D846">
        <v>2747.61</v>
      </c>
      <c r="E846" s="2">
        <v>2791.82</v>
      </c>
      <c r="F846" s="19">
        <v>31502446592</v>
      </c>
      <c r="G846" s="3">
        <f t="shared" si="39"/>
        <v>-8.5936889652771242E-3</v>
      </c>
      <c r="H846" s="3">
        <f>1-E846/MAX(E$2:E846)</f>
        <v>0.52497447764241478</v>
      </c>
      <c r="I846" s="3">
        <f ca="1">IFERROR(E846/AVERAGE(OFFSET(E846,0,0,-计算结果!B$18,1))-1,E846/AVERAGE(OFFSET(E846,0,0,-ROW(),1))-1)</f>
        <v>-7.908443479781091E-2</v>
      </c>
      <c r="J846" s="4" t="str">
        <f ca="1">IF(OR(AND(I846&lt;计算结果!B$19,I846&gt;计算结果!B$20),I846&lt;计算结果!B$21),"买","卖")</f>
        <v>卖</v>
      </c>
      <c r="K846" s="4" t="str">
        <f t="shared" ca="1" si="40"/>
        <v/>
      </c>
      <c r="L846" s="3">
        <f ca="1">IF(J845="买",E846/E845-1,0)-IF(K846=1,计算结果!B$17,0)</f>
        <v>0</v>
      </c>
      <c r="M846" s="2">
        <f t="shared" ca="1" si="41"/>
        <v>5.0588791541623781</v>
      </c>
      <c r="N846" s="3">
        <f ca="1">1-M846/MAX(M$2:M846)</f>
        <v>0.13563464205909981</v>
      </c>
    </row>
    <row r="847" spans="1:14" x14ac:dyDescent="0.15">
      <c r="A847" s="1">
        <v>39630</v>
      </c>
      <c r="B847">
        <v>2799.2</v>
      </c>
      <c r="C847">
        <v>2809.38</v>
      </c>
      <c r="D847">
        <v>2690.18</v>
      </c>
      <c r="E847" s="2">
        <v>2698.35</v>
      </c>
      <c r="F847" s="19">
        <v>35242553344</v>
      </c>
      <c r="G847" s="3">
        <f t="shared" si="39"/>
        <v>-3.347995214591204E-2</v>
      </c>
      <c r="H847" s="3">
        <f>1-E847/MAX(E$2:E847)</f>
        <v>0.54087830939903347</v>
      </c>
      <c r="I847" s="3">
        <f ca="1">IFERROR(E847/AVERAGE(OFFSET(E847,0,0,-计算结果!B$18,1))-1,E847/AVERAGE(OFFSET(E847,0,0,-ROW(),1))-1)</f>
        <v>-9.5856658889878155E-2</v>
      </c>
      <c r="J847" s="4" t="str">
        <f ca="1">IF(OR(AND(I847&lt;计算结果!B$19,I847&gt;计算结果!B$20),I847&lt;计算结果!B$21),"买","卖")</f>
        <v>卖</v>
      </c>
      <c r="K847" s="4" t="str">
        <f t="shared" ca="1" si="40"/>
        <v/>
      </c>
      <c r="L847" s="3">
        <f ca="1">IF(J846="买",E847/E846-1,0)-IF(K847=1,计算结果!B$17,0)</f>
        <v>0</v>
      </c>
      <c r="M847" s="2">
        <f t="shared" ca="1" si="41"/>
        <v>5.0588791541623781</v>
      </c>
      <c r="N847" s="3">
        <f ca="1">1-M847/MAX(M$2:M847)</f>
        <v>0.13563464205909981</v>
      </c>
    </row>
    <row r="848" spans="1:14" x14ac:dyDescent="0.15">
      <c r="A848" s="1">
        <v>39631</v>
      </c>
      <c r="B848">
        <v>2702.63</v>
      </c>
      <c r="C848">
        <v>2745.94</v>
      </c>
      <c r="D848">
        <v>2670.06</v>
      </c>
      <c r="E848" s="2">
        <v>2699.6</v>
      </c>
      <c r="F848" s="19">
        <v>35126247424</v>
      </c>
      <c r="G848" s="3">
        <f t="shared" si="39"/>
        <v>4.6324605777603445E-4</v>
      </c>
      <c r="H848" s="3">
        <f>1-E848/MAX(E$2:E848)</f>
        <v>0.54066562308582311</v>
      </c>
      <c r="I848" s="3">
        <f ca="1">IFERROR(E848/AVERAGE(OFFSET(E848,0,0,-计算结果!B$18,1))-1,E848/AVERAGE(OFFSET(E848,0,0,-ROW(),1))-1)</f>
        <v>-8.1545689004227095E-2</v>
      </c>
      <c r="J848" s="4" t="str">
        <f ca="1">IF(OR(AND(I848&lt;计算结果!B$19,I848&gt;计算结果!B$20),I848&lt;计算结果!B$21),"买","卖")</f>
        <v>卖</v>
      </c>
      <c r="K848" s="4" t="str">
        <f t="shared" ca="1" si="40"/>
        <v/>
      </c>
      <c r="L848" s="3">
        <f ca="1">IF(J847="买",E848/E847-1,0)-IF(K848=1,计算结果!B$17,0)</f>
        <v>0</v>
      </c>
      <c r="M848" s="2">
        <f t="shared" ca="1" si="41"/>
        <v>5.0588791541623781</v>
      </c>
      <c r="N848" s="3">
        <f ca="1">1-M848/MAX(M$2:M848)</f>
        <v>0.13563464205909981</v>
      </c>
    </row>
    <row r="849" spans="1:14" x14ac:dyDescent="0.15">
      <c r="A849" s="1">
        <v>39632</v>
      </c>
      <c r="B849">
        <v>2654.48</v>
      </c>
      <c r="C849">
        <v>2807.68</v>
      </c>
      <c r="D849">
        <v>2617.2600000000002</v>
      </c>
      <c r="E849" s="2">
        <v>2760.61</v>
      </c>
      <c r="F849" s="19">
        <v>58808143872</v>
      </c>
      <c r="G849" s="3">
        <f t="shared" si="39"/>
        <v>2.2599644391761764E-2</v>
      </c>
      <c r="H849" s="3">
        <f>1-E849/MAX(E$2:E849)</f>
        <v>0.53028482951065126</v>
      </c>
      <c r="I849" s="3">
        <f ca="1">IFERROR(E849/AVERAGE(OFFSET(E849,0,0,-计算结果!B$18,1))-1,E849/AVERAGE(OFFSET(E849,0,0,-ROW(),1))-1)</f>
        <v>-4.7668895053227023E-2</v>
      </c>
      <c r="J849" s="4" t="str">
        <f ca="1">IF(OR(AND(I849&lt;计算结果!B$19,I849&gt;计算结果!B$20),I849&lt;计算结果!B$21),"买","卖")</f>
        <v>卖</v>
      </c>
      <c r="K849" s="4" t="str">
        <f t="shared" ca="1" si="40"/>
        <v/>
      </c>
      <c r="L849" s="3">
        <f ca="1">IF(J848="买",E849/E848-1,0)-IF(K849=1,计算结果!B$17,0)</f>
        <v>0</v>
      </c>
      <c r="M849" s="2">
        <f t="shared" ca="1" si="41"/>
        <v>5.0588791541623781</v>
      </c>
      <c r="N849" s="3">
        <f ca="1">1-M849/MAX(M$2:M849)</f>
        <v>0.13563464205909981</v>
      </c>
    </row>
    <row r="850" spans="1:14" x14ac:dyDescent="0.15">
      <c r="A850" s="1">
        <v>39633</v>
      </c>
      <c r="B850">
        <v>2751.21</v>
      </c>
      <c r="C850">
        <v>2783.85</v>
      </c>
      <c r="D850">
        <v>2716.02</v>
      </c>
      <c r="E850" s="2">
        <v>2741.85</v>
      </c>
      <c r="F850" s="19">
        <v>47363588096</v>
      </c>
      <c r="G850" s="3">
        <f t="shared" si="39"/>
        <v>-6.7955995232938937E-3</v>
      </c>
      <c r="H850" s="3">
        <f>1-E850/MAX(E$2:E850)</f>
        <v>0.53347682569931254</v>
      </c>
      <c r="I850" s="3">
        <f ca="1">IFERROR(E850/AVERAGE(OFFSET(E850,0,0,-计算结果!B$18,1))-1,E850/AVERAGE(OFFSET(E850,0,0,-ROW(),1))-1)</f>
        <v>-4.5640842680496729E-2</v>
      </c>
      <c r="J850" s="4" t="str">
        <f ca="1">IF(OR(AND(I850&lt;计算结果!B$19,I850&gt;计算结果!B$20),I850&lt;计算结果!B$21),"买","卖")</f>
        <v>卖</v>
      </c>
      <c r="K850" s="4" t="str">
        <f t="shared" ca="1" si="40"/>
        <v/>
      </c>
      <c r="L850" s="3">
        <f ca="1">IF(J849="买",E850/E849-1,0)-IF(K850=1,计算结果!B$17,0)</f>
        <v>0</v>
      </c>
      <c r="M850" s="2">
        <f t="shared" ca="1" si="41"/>
        <v>5.0588791541623781</v>
      </c>
      <c r="N850" s="3">
        <f ca="1">1-M850/MAX(M$2:M850)</f>
        <v>0.13563464205909981</v>
      </c>
    </row>
    <row r="851" spans="1:14" x14ac:dyDescent="0.15">
      <c r="A851" s="1">
        <v>39636</v>
      </c>
      <c r="B851">
        <v>2747.61</v>
      </c>
      <c r="C851">
        <v>2890.99</v>
      </c>
      <c r="D851">
        <v>2747.61</v>
      </c>
      <c r="E851" s="2">
        <v>2882.76</v>
      </c>
      <c r="F851" s="19">
        <v>63284781056</v>
      </c>
      <c r="G851" s="3">
        <f t="shared" si="39"/>
        <v>5.1392308113135332E-2</v>
      </c>
      <c r="H851" s="3">
        <f>1-E851/MAX(E$2:E851)</f>
        <v>0.50950112298373362</v>
      </c>
      <c r="I851" s="3">
        <f ca="1">IFERROR(E851/AVERAGE(OFFSET(E851,0,0,-计算结果!B$18,1))-1,E851/AVERAGE(OFFSET(E851,0,0,-ROW(),1))-1)</f>
        <v>8.4279756630956104E-3</v>
      </c>
      <c r="J851" s="4" t="str">
        <f ca="1">IF(OR(AND(I851&lt;计算结果!B$19,I851&gt;计算结果!B$20),I851&lt;计算结果!B$21),"买","卖")</f>
        <v>买</v>
      </c>
      <c r="K851" s="4">
        <f t="shared" ca="1" si="40"/>
        <v>1</v>
      </c>
      <c r="L851" s="3">
        <f ca="1">IF(J850="买",E851/E850-1,0)-IF(K851=1,计算结果!B$17,0)</f>
        <v>0</v>
      </c>
      <c r="M851" s="2">
        <f t="shared" ca="1" si="41"/>
        <v>5.0588791541623781</v>
      </c>
      <c r="N851" s="3">
        <f ca="1">1-M851/MAX(M$2:M851)</f>
        <v>0.13563464205909981</v>
      </c>
    </row>
    <row r="852" spans="1:14" x14ac:dyDescent="0.15">
      <c r="A852" s="1">
        <v>39637</v>
      </c>
      <c r="B852">
        <v>2900.57</v>
      </c>
      <c r="C852">
        <v>2939.14</v>
      </c>
      <c r="D852">
        <v>2841.07</v>
      </c>
      <c r="E852" s="2">
        <v>2901.84</v>
      </c>
      <c r="F852" s="19">
        <v>67887149056</v>
      </c>
      <c r="G852" s="3">
        <f t="shared" si="39"/>
        <v>6.6186571202597744E-3</v>
      </c>
      <c r="H852" s="3">
        <f>1-E852/MAX(E$2:E852)</f>
        <v>0.50625467909889066</v>
      </c>
      <c r="I852" s="3">
        <f ca="1">IFERROR(E852/AVERAGE(OFFSET(E852,0,0,-计算结果!B$18,1))-1,E852/AVERAGE(OFFSET(E852,0,0,-ROW(),1))-1)</f>
        <v>1.8721273990593978E-2</v>
      </c>
      <c r="J852" s="4" t="str">
        <f ca="1">IF(OR(AND(I852&lt;计算结果!B$19,I852&gt;计算结果!B$20),I852&lt;计算结果!B$21),"买","卖")</f>
        <v>买</v>
      </c>
      <c r="K852" s="4" t="str">
        <f t="shared" ca="1" si="40"/>
        <v/>
      </c>
      <c r="L852" s="3">
        <f ca="1">IF(J851="买",E852/E851-1,0)-IF(K852=1,计算结果!B$17,0)</f>
        <v>6.6186571202597744E-3</v>
      </c>
      <c r="M852" s="2">
        <f t="shared" ca="1" si="41"/>
        <v>5.0923621406966086</v>
      </c>
      <c r="N852" s="3">
        <f ca="1">1-M852/MAX(M$2:M852)</f>
        <v>0.12991370412825842</v>
      </c>
    </row>
    <row r="853" spans="1:14" x14ac:dyDescent="0.15">
      <c r="A853" s="1">
        <v>39638</v>
      </c>
      <c r="B853">
        <v>2927</v>
      </c>
      <c r="C853">
        <v>3015.27</v>
      </c>
      <c r="D853">
        <v>2927</v>
      </c>
      <c r="E853" s="2">
        <v>3015.13</v>
      </c>
      <c r="F853" s="19">
        <v>85846253568</v>
      </c>
      <c r="G853" s="3">
        <f t="shared" si="39"/>
        <v>3.9040746560802697E-2</v>
      </c>
      <c r="H853" s="3">
        <f>1-E853/MAX(E$2:E853)</f>
        <v>0.48697849316000819</v>
      </c>
      <c r="I853" s="3">
        <f ca="1">IFERROR(E853/AVERAGE(OFFSET(E853,0,0,-计算结果!B$18,1))-1,E853/AVERAGE(OFFSET(E853,0,0,-ROW(),1))-1)</f>
        <v>5.775003834592729E-2</v>
      </c>
      <c r="J853" s="4" t="str">
        <f ca="1">IF(OR(AND(I853&lt;计算结果!B$19,I853&gt;计算结果!B$20),I853&lt;计算结果!B$21),"买","卖")</f>
        <v>买</v>
      </c>
      <c r="K853" s="4" t="str">
        <f t="shared" ca="1" si="40"/>
        <v/>
      </c>
      <c r="L853" s="3">
        <f ca="1">IF(J852="买",E853/E852-1,0)-IF(K853=1,计算结果!B$17,0)</f>
        <v>3.9040746560802697E-2</v>
      </c>
      <c r="M853" s="2">
        <f t="shared" ca="1" si="41"/>
        <v>5.291171760427372</v>
      </c>
      <c r="N853" s="3">
        <f ca="1">1-M853/MAX(M$2:M853)</f>
        <v>9.5944885565102056E-2</v>
      </c>
    </row>
    <row r="854" spans="1:14" x14ac:dyDescent="0.15">
      <c r="A854" s="1">
        <v>39639</v>
      </c>
      <c r="B854">
        <v>2970.98</v>
      </c>
      <c r="C854">
        <v>3056.91</v>
      </c>
      <c r="D854">
        <v>2950.2</v>
      </c>
      <c r="E854" s="2">
        <v>2973.73</v>
      </c>
      <c r="F854" s="19">
        <v>77643546624</v>
      </c>
      <c r="G854" s="3">
        <f t="shared" si="39"/>
        <v>-1.3730751244556694E-2</v>
      </c>
      <c r="H854" s="3">
        <f>1-E854/MAX(E$2:E854)</f>
        <v>0.49402266385353566</v>
      </c>
      <c r="I854" s="3">
        <f ca="1">IFERROR(E854/AVERAGE(OFFSET(E854,0,0,-计算结果!B$18,1))-1,E854/AVERAGE(OFFSET(E854,0,0,-ROW(),1))-1)</f>
        <v>4.2789580976070329E-2</v>
      </c>
      <c r="J854" s="4" t="str">
        <f ca="1">IF(OR(AND(I854&lt;计算结果!B$19,I854&gt;计算结果!B$20),I854&lt;计算结果!B$21),"买","卖")</f>
        <v>买</v>
      </c>
      <c r="K854" s="4" t="str">
        <f t="shared" ca="1" si="40"/>
        <v/>
      </c>
      <c r="L854" s="3">
        <f ca="1">IF(J853="买",E854/E853-1,0)-IF(K854=1,计算结果!B$17,0)</f>
        <v>-1.3730751244556694E-2</v>
      </c>
      <c r="M854" s="2">
        <f t="shared" ca="1" si="41"/>
        <v>5.218519997192721</v>
      </c>
      <c r="N854" s="3">
        <f ca="1">1-M854/MAX(M$2:M854)</f>
        <v>0.10835824145277684</v>
      </c>
    </row>
    <row r="855" spans="1:14" x14ac:dyDescent="0.15">
      <c r="A855" s="1">
        <v>39640</v>
      </c>
      <c r="B855">
        <v>2962.86</v>
      </c>
      <c r="C855">
        <v>2988.2</v>
      </c>
      <c r="D855">
        <v>2913.87</v>
      </c>
      <c r="E855" s="2">
        <v>2953.5</v>
      </c>
      <c r="F855" s="19">
        <v>55085359104</v>
      </c>
      <c r="G855" s="3">
        <f t="shared" si="39"/>
        <v>-6.8029040968750065E-3</v>
      </c>
      <c r="H855" s="3">
        <f>1-E855/MAX(E$2:E855)</f>
        <v>0.49746477914653231</v>
      </c>
      <c r="I855" s="3">
        <f ca="1">IFERROR(E855/AVERAGE(OFFSET(E855,0,0,-计算结果!B$18,1))-1,E855/AVERAGE(OFFSET(E855,0,0,-ROW(),1))-1)</f>
        <v>3.3464394728462743E-2</v>
      </c>
      <c r="J855" s="4" t="str">
        <f ca="1">IF(OR(AND(I855&lt;计算结果!B$19,I855&gt;计算结果!B$20),I855&lt;计算结果!B$21),"买","卖")</f>
        <v>买</v>
      </c>
      <c r="K855" s="4" t="str">
        <f t="shared" ca="1" si="40"/>
        <v/>
      </c>
      <c r="L855" s="3">
        <f ca="1">IF(J854="买",E855/E854-1,0)-IF(K855=1,计算结果!B$17,0)</f>
        <v>-6.8029040968750065E-3</v>
      </c>
      <c r="M855" s="2">
        <f t="shared" ca="1" si="41"/>
        <v>5.183018906124194</v>
      </c>
      <c r="N855" s="3">
        <f ca="1">1-M855/MAX(M$2:M855)</f>
        <v>0.1144239948249427</v>
      </c>
    </row>
    <row r="856" spans="1:14" x14ac:dyDescent="0.15">
      <c r="A856" s="1">
        <v>39643</v>
      </c>
      <c r="B856">
        <v>2927.24</v>
      </c>
      <c r="C856">
        <v>2996.59</v>
      </c>
      <c r="D856">
        <v>2917.02</v>
      </c>
      <c r="E856" s="2">
        <v>2975.87</v>
      </c>
      <c r="F856" s="19">
        <v>43920560128</v>
      </c>
      <c r="G856" s="3">
        <f t="shared" si="39"/>
        <v>7.5740646690367619E-3</v>
      </c>
      <c r="H856" s="3">
        <f>1-E856/MAX(E$2:E856)</f>
        <v>0.49365854488531957</v>
      </c>
      <c r="I856" s="3">
        <f ca="1">IFERROR(E856/AVERAGE(OFFSET(E856,0,0,-计算结果!B$18,1))-1,E856/AVERAGE(OFFSET(E856,0,0,-ROW(),1))-1)</f>
        <v>4.1603744710374757E-2</v>
      </c>
      <c r="J856" s="4" t="str">
        <f ca="1">IF(OR(AND(I856&lt;计算结果!B$19,I856&gt;计算结果!B$20),I856&lt;计算结果!B$21),"买","卖")</f>
        <v>买</v>
      </c>
      <c r="K856" s="4" t="str">
        <f t="shared" ca="1" si="40"/>
        <v/>
      </c>
      <c r="L856" s="3">
        <f ca="1">IF(J855="买",E856/E855-1,0)-IF(K856=1,计算结果!B$17,0)</f>
        <v>7.5740646690367619E-3</v>
      </c>
      <c r="M856" s="2">
        <f t="shared" ca="1" si="41"/>
        <v>5.2222754265000191</v>
      </c>
      <c r="N856" s="3">
        <f ca="1">1-M856/MAX(M$2:M856)</f>
        <v>0.10771658489239955</v>
      </c>
    </row>
    <row r="857" spans="1:14" x14ac:dyDescent="0.15">
      <c r="A857" s="1">
        <v>39644</v>
      </c>
      <c r="B857">
        <v>2987.06</v>
      </c>
      <c r="C857">
        <v>2997.67</v>
      </c>
      <c r="D857">
        <v>2849.2</v>
      </c>
      <c r="E857" s="2">
        <v>2852.98</v>
      </c>
      <c r="F857" s="19">
        <v>57118257152</v>
      </c>
      <c r="G857" s="3">
        <f t="shared" si="39"/>
        <v>-4.1295486698007644E-2</v>
      </c>
      <c r="H857" s="3">
        <f>1-E857/MAX(E$2:E857)</f>
        <v>0.51456816170965758</v>
      </c>
      <c r="I857" s="3">
        <f ca="1">IFERROR(E857/AVERAGE(OFFSET(E857,0,0,-计算结果!B$18,1))-1,E857/AVERAGE(OFFSET(E857,0,0,-ROW(),1))-1)</f>
        <v>-2.9588762793646417E-3</v>
      </c>
      <c r="J857" s="4" t="str">
        <f ca="1">IF(OR(AND(I857&lt;计算结果!B$19,I857&gt;计算结果!B$20),I857&lt;计算结果!B$21),"买","卖")</f>
        <v>卖</v>
      </c>
      <c r="K857" s="4">
        <f t="shared" ca="1" si="40"/>
        <v>1</v>
      </c>
      <c r="L857" s="3">
        <f ca="1">IF(J856="买",E857/E856-1,0)-IF(K857=1,计算结果!B$17,0)</f>
        <v>-4.1295486698007644E-2</v>
      </c>
      <c r="M857" s="2">
        <f t="shared" ca="1" si="41"/>
        <v>5.0066190210916552</v>
      </c>
      <c r="N857" s="3">
        <f ca="1">1-M857/MAX(M$2:M857)</f>
        <v>0.14456386279182831</v>
      </c>
    </row>
    <row r="858" spans="1:14" x14ac:dyDescent="0.15">
      <c r="A858" s="1">
        <v>39645</v>
      </c>
      <c r="B858">
        <v>2818.76</v>
      </c>
      <c r="C858">
        <v>2824.88</v>
      </c>
      <c r="D858">
        <v>2702.66</v>
      </c>
      <c r="E858" s="2">
        <v>2745.6</v>
      </c>
      <c r="F858" s="19">
        <v>45361332224</v>
      </c>
      <c r="G858" s="3">
        <f t="shared" si="39"/>
        <v>-3.7637838330447537E-2</v>
      </c>
      <c r="H858" s="3">
        <f>1-E858/MAX(E$2:E858)</f>
        <v>0.53283876675968145</v>
      </c>
      <c r="I858" s="3">
        <f ca="1">IFERROR(E858/AVERAGE(OFFSET(E858,0,0,-计算结果!B$18,1))-1,E858/AVERAGE(OFFSET(E858,0,0,-ROW(),1))-1)</f>
        <v>-3.8542686204439458E-2</v>
      </c>
      <c r="J858" s="4" t="str">
        <f ca="1">IF(OR(AND(I858&lt;计算结果!B$19,I858&gt;计算结果!B$20),I858&lt;计算结果!B$21),"买","卖")</f>
        <v>卖</v>
      </c>
      <c r="K858" s="4" t="str">
        <f t="shared" ca="1" si="40"/>
        <v/>
      </c>
      <c r="L858" s="3">
        <f ca="1">IF(J857="买",E858/E857-1,0)-IF(K858=1,计算结果!B$17,0)</f>
        <v>0</v>
      </c>
      <c r="M858" s="2">
        <f t="shared" ca="1" si="41"/>
        <v>5.0066190210916552</v>
      </c>
      <c r="N858" s="3">
        <f ca="1">1-M858/MAX(M$2:M858)</f>
        <v>0.14456386279182831</v>
      </c>
    </row>
    <row r="859" spans="1:14" x14ac:dyDescent="0.15">
      <c r="A859" s="1">
        <v>39646</v>
      </c>
      <c r="B859">
        <v>2790.26</v>
      </c>
      <c r="C859">
        <v>2812.99</v>
      </c>
      <c r="D859">
        <v>2705.81</v>
      </c>
      <c r="E859" s="2">
        <v>2718.07</v>
      </c>
      <c r="F859" s="19">
        <v>38054363136</v>
      </c>
      <c r="G859" s="3">
        <f t="shared" si="39"/>
        <v>-1.0026952214452156E-2</v>
      </c>
      <c r="H859" s="3">
        <f>1-E859/MAX(E$2:E859)</f>
        <v>0.5375229701218267</v>
      </c>
      <c r="I859" s="3">
        <f ca="1">IFERROR(E859/AVERAGE(OFFSET(E859,0,0,-计算结果!B$18,1))-1,E859/AVERAGE(OFFSET(E859,0,0,-ROW(),1))-1)</f>
        <v>-4.6850483439541346E-2</v>
      </c>
      <c r="J859" s="4" t="str">
        <f ca="1">IF(OR(AND(I859&lt;计算结果!B$19,I859&gt;计算结果!B$20),I859&lt;计算结果!B$21),"买","卖")</f>
        <v>卖</v>
      </c>
      <c r="K859" s="4" t="str">
        <f t="shared" ca="1" si="40"/>
        <v/>
      </c>
      <c r="L859" s="3">
        <f ca="1">IF(J858="买",E859/E858-1,0)-IF(K859=1,计算结果!B$17,0)</f>
        <v>0</v>
      </c>
      <c r="M859" s="2">
        <f t="shared" ca="1" si="41"/>
        <v>5.0066190210916552</v>
      </c>
      <c r="N859" s="3">
        <f ca="1">1-M859/MAX(M$2:M859)</f>
        <v>0.14456386279182831</v>
      </c>
    </row>
    <row r="860" spans="1:14" x14ac:dyDescent="0.15">
      <c r="A860" s="1">
        <v>39647</v>
      </c>
      <c r="B860">
        <v>2746.54</v>
      </c>
      <c r="C860">
        <v>2818.06</v>
      </c>
      <c r="D860">
        <v>2690.07</v>
      </c>
      <c r="E860" s="2">
        <v>2815.46</v>
      </c>
      <c r="F860" s="19">
        <v>47213297664</v>
      </c>
      <c r="G860" s="3">
        <f t="shared" si="39"/>
        <v>3.5830570956597807E-2</v>
      </c>
      <c r="H860" s="3">
        <f>1-E860/MAX(E$2:E860)</f>
        <v>0.52095215408698015</v>
      </c>
      <c r="I860" s="3">
        <f ca="1">IFERROR(E860/AVERAGE(OFFSET(E860,0,0,-计算结果!B$18,1))-1,E860/AVERAGE(OFFSET(E860,0,0,-ROW(),1))-1)</f>
        <v>-1.1996808961111105E-2</v>
      </c>
      <c r="J860" s="4" t="str">
        <f ca="1">IF(OR(AND(I860&lt;计算结果!B$19,I860&gt;计算结果!B$20),I860&lt;计算结果!B$21),"买","卖")</f>
        <v>卖</v>
      </c>
      <c r="K860" s="4" t="str">
        <f t="shared" ca="1" si="40"/>
        <v/>
      </c>
      <c r="L860" s="3">
        <f ca="1">IF(J859="买",E860/E859-1,0)-IF(K860=1,计算结果!B$17,0)</f>
        <v>0</v>
      </c>
      <c r="M860" s="2">
        <f t="shared" ca="1" si="41"/>
        <v>5.0066190210916552</v>
      </c>
      <c r="N860" s="3">
        <f ca="1">1-M860/MAX(M$2:M860)</f>
        <v>0.14456386279182831</v>
      </c>
    </row>
    <row r="861" spans="1:14" x14ac:dyDescent="0.15">
      <c r="A861" s="1">
        <v>39650</v>
      </c>
      <c r="B861">
        <v>2792.83</v>
      </c>
      <c r="C861">
        <v>2915.29</v>
      </c>
      <c r="D861">
        <v>2780.28</v>
      </c>
      <c r="E861" s="2">
        <v>2911.05</v>
      </c>
      <c r="F861" s="19">
        <v>54938054656</v>
      </c>
      <c r="G861" s="3">
        <f t="shared" si="39"/>
        <v>3.3951823147904792E-2</v>
      </c>
      <c r="H861" s="3">
        <f>1-E861/MAX(E$2:E861)</f>
        <v>0.50468760634315657</v>
      </c>
      <c r="I861" s="3">
        <f ca="1">IFERROR(E861/AVERAGE(OFFSET(E861,0,0,-计算结果!B$18,1))-1,E861/AVERAGE(OFFSET(E861,0,0,-ROW(),1))-1)</f>
        <v>2.2713898563778923E-2</v>
      </c>
      <c r="J861" s="4" t="str">
        <f ca="1">IF(OR(AND(I861&lt;计算结果!B$19,I861&gt;计算结果!B$20),I861&lt;计算结果!B$21),"买","卖")</f>
        <v>买</v>
      </c>
      <c r="K861" s="4">
        <f t="shared" ca="1" si="40"/>
        <v>1</v>
      </c>
      <c r="L861" s="3">
        <f ca="1">IF(J860="买",E861/E860-1,0)-IF(K861=1,计算结果!B$17,0)</f>
        <v>0</v>
      </c>
      <c r="M861" s="2">
        <f t="shared" ca="1" si="41"/>
        <v>5.0066190210916552</v>
      </c>
      <c r="N861" s="3">
        <f ca="1">1-M861/MAX(M$2:M861)</f>
        <v>0.14456386279182831</v>
      </c>
    </row>
    <row r="862" spans="1:14" x14ac:dyDescent="0.15">
      <c r="A862" s="1">
        <v>39651</v>
      </c>
      <c r="B862">
        <v>2905.28</v>
      </c>
      <c r="C862">
        <v>2931.45</v>
      </c>
      <c r="D862">
        <v>2890.25</v>
      </c>
      <c r="E862" s="2">
        <v>2904.74</v>
      </c>
      <c r="F862" s="19">
        <v>47781613568</v>
      </c>
      <c r="G862" s="3">
        <f t="shared" si="39"/>
        <v>-2.1676027550198151E-3</v>
      </c>
      <c r="H862" s="3">
        <f>1-E862/MAX(E$2:E862)</f>
        <v>0.50576124685224255</v>
      </c>
      <c r="I862" s="3">
        <f ca="1">IFERROR(E862/AVERAGE(OFFSET(E862,0,0,-计算结果!B$18,1))-1,E862/AVERAGE(OFFSET(E862,0,0,-ROW(),1))-1)</f>
        <v>2.2016467099226666E-2</v>
      </c>
      <c r="J862" s="4" t="str">
        <f ca="1">IF(OR(AND(I862&lt;计算结果!B$19,I862&gt;计算结果!B$20),I862&lt;计算结果!B$21),"买","卖")</f>
        <v>买</v>
      </c>
      <c r="K862" s="4" t="str">
        <f t="shared" ca="1" si="40"/>
        <v/>
      </c>
      <c r="L862" s="3">
        <f ca="1">IF(J861="买",E862/E861-1,0)-IF(K862=1,计算结果!B$17,0)</f>
        <v>-2.1676027550198151E-3</v>
      </c>
      <c r="M862" s="2">
        <f t="shared" ca="1" si="41"/>
        <v>4.9957666599082025</v>
      </c>
      <c r="N862" s="3">
        <f ca="1">1-M862/MAX(M$2:M862)</f>
        <v>0.14641810851958426</v>
      </c>
    </row>
    <row r="863" spans="1:14" x14ac:dyDescent="0.15">
      <c r="A863" s="1">
        <v>39652</v>
      </c>
      <c r="B863">
        <v>2923.05</v>
      </c>
      <c r="C863">
        <v>2941.97</v>
      </c>
      <c r="D863">
        <v>2879.19</v>
      </c>
      <c r="E863" s="2">
        <v>2883.32</v>
      </c>
      <c r="F863" s="19">
        <v>46949543936</v>
      </c>
      <c r="G863" s="3">
        <f t="shared" si="39"/>
        <v>-7.3741539690298508E-3</v>
      </c>
      <c r="H863" s="3">
        <f>1-E863/MAX(E$2:E863)</f>
        <v>0.50940583951541551</v>
      </c>
      <c r="I863" s="3">
        <f ca="1">IFERROR(E863/AVERAGE(OFFSET(E863,0,0,-计算结果!B$18,1))-1,E863/AVERAGE(OFFSET(E863,0,0,-ROW(),1))-1)</f>
        <v>1.3147158060276887E-2</v>
      </c>
      <c r="J863" s="4" t="str">
        <f ca="1">IF(OR(AND(I863&lt;计算结果!B$19,I863&gt;计算结果!B$20),I863&lt;计算结果!B$21),"买","卖")</f>
        <v>买</v>
      </c>
      <c r="K863" s="4" t="str">
        <f t="shared" ca="1" si="40"/>
        <v/>
      </c>
      <c r="L863" s="3">
        <f ca="1">IF(J862="买",E863/E862-1,0)-IF(K863=1,计算结果!B$17,0)</f>
        <v>-7.3741539690298508E-3</v>
      </c>
      <c r="M863" s="2">
        <f t="shared" ca="1" si="41"/>
        <v>4.9589271073646932</v>
      </c>
      <c r="N863" s="3">
        <f ca="1">1-M863/MAX(M$2:M863)</f>
        <v>0.15271255281253659</v>
      </c>
    </row>
    <row r="864" spans="1:14" x14ac:dyDescent="0.15">
      <c r="A864" s="1">
        <v>39653</v>
      </c>
      <c r="B864">
        <v>2905.04</v>
      </c>
      <c r="C864">
        <v>2979.75</v>
      </c>
      <c r="D864">
        <v>2902.98</v>
      </c>
      <c r="E864" s="2">
        <v>2977.36</v>
      </c>
      <c r="F864" s="19">
        <v>60255657984</v>
      </c>
      <c r="G864" s="3">
        <f t="shared" si="39"/>
        <v>3.2615179723374466E-2</v>
      </c>
      <c r="H864" s="3">
        <f>1-E864/MAX(E$2:E864)</f>
        <v>0.49340502279997278</v>
      </c>
      <c r="I864" s="3">
        <f ca="1">IFERROR(E864/AVERAGE(OFFSET(E864,0,0,-计算结果!B$18,1))-1,E864/AVERAGE(OFFSET(E864,0,0,-ROW(),1))-1)</f>
        <v>4.2415537905485579E-2</v>
      </c>
      <c r="J864" s="4" t="str">
        <f ca="1">IF(OR(AND(I864&lt;计算结果!B$19,I864&gt;计算结果!B$20),I864&lt;计算结果!B$21),"买","卖")</f>
        <v>买</v>
      </c>
      <c r="K864" s="4" t="str">
        <f t="shared" ca="1" si="40"/>
        <v/>
      </c>
      <c r="L864" s="3">
        <f ca="1">IF(J863="买",E864/E863-1,0)-IF(K864=1,计算结果!B$17,0)</f>
        <v>3.2615179723374466E-2</v>
      </c>
      <c r="M864" s="2">
        <f t="shared" ca="1" si="41"/>
        <v>5.1206634062065062</v>
      </c>
      <c r="N864" s="3">
        <f ca="1">1-M864/MAX(M$2:M864)</f>
        <v>0.12507812044515831</v>
      </c>
    </row>
    <row r="865" spans="1:14" x14ac:dyDescent="0.15">
      <c r="A865" s="1">
        <v>39654</v>
      </c>
      <c r="B865">
        <v>2939.32</v>
      </c>
      <c r="C865">
        <v>2967.72</v>
      </c>
      <c r="D865">
        <v>2916.68</v>
      </c>
      <c r="E865" s="2">
        <v>2939.2</v>
      </c>
      <c r="F865" s="19">
        <v>47706185728</v>
      </c>
      <c r="G865" s="3">
        <f t="shared" si="39"/>
        <v>-1.2816723540317709E-2</v>
      </c>
      <c r="H865" s="3">
        <f>1-E865/MAX(E$2:E865)</f>
        <v>0.49989791056965904</v>
      </c>
      <c r="I865" s="3">
        <f ca="1">IFERROR(E865/AVERAGE(OFFSET(E865,0,0,-计算结果!B$18,1))-1,E865/AVERAGE(OFFSET(E865,0,0,-ROW(),1))-1)</f>
        <v>2.4256829317826023E-2</v>
      </c>
      <c r="J865" s="4" t="str">
        <f ca="1">IF(OR(AND(I865&lt;计算结果!B$19,I865&gt;计算结果!B$20),I865&lt;计算结果!B$21),"买","卖")</f>
        <v>买</v>
      </c>
      <c r="K865" s="4" t="str">
        <f t="shared" ca="1" si="40"/>
        <v/>
      </c>
      <c r="L865" s="3">
        <f ca="1">IF(J864="买",E865/E864-1,0)-IF(K865=1,计算结果!B$17,0)</f>
        <v>-1.2816723540317709E-2</v>
      </c>
      <c r="M865" s="2">
        <f t="shared" ca="1" si="41"/>
        <v>5.0550332789861354</v>
      </c>
      <c r="N865" s="3">
        <f ca="1">1-M865/MAX(M$2:M865)</f>
        <v>0.13629175229478785</v>
      </c>
    </row>
    <row r="866" spans="1:14" x14ac:dyDescent="0.15">
      <c r="A866" s="1">
        <v>39657</v>
      </c>
      <c r="B866">
        <v>2959.11</v>
      </c>
      <c r="C866">
        <v>2997.6</v>
      </c>
      <c r="D866">
        <v>2946.49</v>
      </c>
      <c r="E866" s="2">
        <v>2960.85</v>
      </c>
      <c r="F866" s="19">
        <v>47089422336</v>
      </c>
      <c r="G866" s="3">
        <f t="shared" si="39"/>
        <v>7.3659499183451604E-3</v>
      </c>
      <c r="H866" s="3">
        <f>1-E866/MAX(E$2:E866)</f>
        <v>0.49621418362485537</v>
      </c>
      <c r="I866" s="3">
        <f ca="1">IFERROR(E866/AVERAGE(OFFSET(E866,0,0,-计算结果!B$18,1))-1,E866/AVERAGE(OFFSET(E866,0,0,-ROW(),1))-1)</f>
        <v>2.6609048209035313E-2</v>
      </c>
      <c r="J866" s="4" t="str">
        <f ca="1">IF(OR(AND(I866&lt;计算结果!B$19,I866&gt;计算结果!B$20),I866&lt;计算结果!B$21),"买","卖")</f>
        <v>买</v>
      </c>
      <c r="K866" s="4" t="str">
        <f t="shared" ca="1" si="40"/>
        <v/>
      </c>
      <c r="L866" s="3">
        <f ca="1">IF(J865="买",E866/E865-1,0)-IF(K866=1,计算结果!B$17,0)</f>
        <v>7.3659499183451604E-3</v>
      </c>
      <c r="M866" s="2">
        <f t="shared" ca="1" si="41"/>
        <v>5.0922684009547154</v>
      </c>
      <c r="N866" s="3">
        <f ca="1">1-M866/MAX(M$2:M866)</f>
        <v>0.12992972059812968</v>
      </c>
    </row>
    <row r="867" spans="1:14" x14ac:dyDescent="0.15">
      <c r="A867" s="1">
        <v>39658</v>
      </c>
      <c r="B867">
        <v>2921.25</v>
      </c>
      <c r="C867">
        <v>2921.25</v>
      </c>
      <c r="D867">
        <v>2881.05</v>
      </c>
      <c r="E867" s="2">
        <v>2905.63</v>
      </c>
      <c r="F867" s="19">
        <v>42192023552</v>
      </c>
      <c r="G867" s="3">
        <f t="shared" si="39"/>
        <v>-1.8650049816775538E-2</v>
      </c>
      <c r="H867" s="3">
        <f>1-E867/MAX(E$2:E867)</f>
        <v>0.50560981419723672</v>
      </c>
      <c r="I867" s="3">
        <f ca="1">IFERROR(E867/AVERAGE(OFFSET(E867,0,0,-计算结果!B$18,1))-1,E867/AVERAGE(OFFSET(E867,0,0,-ROW(),1))-1)</f>
        <v>4.6562607690441293E-3</v>
      </c>
      <c r="J867" s="4" t="str">
        <f ca="1">IF(OR(AND(I867&lt;计算结果!B$19,I867&gt;计算结果!B$20),I867&lt;计算结果!B$21),"买","卖")</f>
        <v>买</v>
      </c>
      <c r="K867" s="4" t="str">
        <f t="shared" ca="1" si="40"/>
        <v/>
      </c>
      <c r="L867" s="3">
        <f ca="1">IF(J866="买",E867/E866-1,0)-IF(K867=1,计算结果!B$17,0)</f>
        <v>-1.8650049816775538E-2</v>
      </c>
      <c r="M867" s="2">
        <f t="shared" ca="1" si="41"/>
        <v>4.9972973415965178</v>
      </c>
      <c r="N867" s="3">
        <f ca="1">1-M867/MAX(M$2:M867)</f>
        <v>0.14615657465307041</v>
      </c>
    </row>
    <row r="868" spans="1:14" x14ac:dyDescent="0.15">
      <c r="A868" s="1">
        <v>39659</v>
      </c>
      <c r="B868">
        <v>2940.02</v>
      </c>
      <c r="C868">
        <v>2949.94</v>
      </c>
      <c r="D868">
        <v>2866.03</v>
      </c>
      <c r="E868" s="2">
        <v>2884.38</v>
      </c>
      <c r="F868" s="19">
        <v>34223912960</v>
      </c>
      <c r="G868" s="3">
        <f t="shared" si="39"/>
        <v>-7.3133881464605421E-3</v>
      </c>
      <c r="H868" s="3">
        <f>1-E868/MAX(E$2:E868)</f>
        <v>0.50922548152181313</v>
      </c>
      <c r="I868" s="3">
        <f ca="1">IFERROR(E868/AVERAGE(OFFSET(E868,0,0,-计算结果!B$18,1))-1,E868/AVERAGE(OFFSET(E868,0,0,-ROW(),1))-1)</f>
        <v>-5.4142153468089704E-3</v>
      </c>
      <c r="J868" s="4" t="str">
        <f ca="1">IF(OR(AND(I868&lt;计算结果!B$19,I868&gt;计算结果!B$20),I868&lt;计算结果!B$21),"买","卖")</f>
        <v>卖</v>
      </c>
      <c r="K868" s="4">
        <f t="shared" ca="1" si="40"/>
        <v>1</v>
      </c>
      <c r="L868" s="3">
        <f ca="1">IF(J867="买",E868/E867-1,0)-IF(K868=1,计算结果!B$17,0)</f>
        <v>-7.3133881464605421E-3</v>
      </c>
      <c r="M868" s="2">
        <f t="shared" ca="1" si="41"/>
        <v>4.9607501664541473</v>
      </c>
      <c r="N868" s="3">
        <f ca="1">1-M868/MAX(M$2:M868)</f>
        <v>0.15240106303893586</v>
      </c>
    </row>
    <row r="869" spans="1:14" x14ac:dyDescent="0.15">
      <c r="A869" s="1">
        <v>39660</v>
      </c>
      <c r="B869">
        <v>2894.25</v>
      </c>
      <c r="C869">
        <v>2899.07</v>
      </c>
      <c r="D869">
        <v>2804.7</v>
      </c>
      <c r="E869" s="2">
        <v>2805.21</v>
      </c>
      <c r="F869" s="19">
        <v>31179208704</v>
      </c>
      <c r="G869" s="3">
        <f t="shared" si="39"/>
        <v>-2.7447839743723113E-2</v>
      </c>
      <c r="H869" s="3">
        <f>1-E869/MAX(E$2:E869)</f>
        <v>0.52269618185530531</v>
      </c>
      <c r="I869" s="3">
        <f ca="1">IFERROR(E869/AVERAGE(OFFSET(E869,0,0,-计算结果!B$18,1))-1,E869/AVERAGE(OFFSET(E869,0,0,-ROW(),1))-1)</f>
        <v>-3.1274317050597689E-2</v>
      </c>
      <c r="J869" s="4" t="str">
        <f ca="1">IF(OR(AND(I869&lt;计算结果!B$19,I869&gt;计算结果!B$20),I869&lt;计算结果!B$21),"买","卖")</f>
        <v>卖</v>
      </c>
      <c r="K869" s="4" t="str">
        <f t="shared" ca="1" si="40"/>
        <v/>
      </c>
      <c r="L869" s="3">
        <f ca="1">IF(J868="买",E869/E868-1,0)-IF(K869=1,计算结果!B$17,0)</f>
        <v>0</v>
      </c>
      <c r="M869" s="2">
        <f t="shared" ca="1" si="41"/>
        <v>4.9607501664541473</v>
      </c>
      <c r="N869" s="3">
        <f ca="1">1-M869/MAX(M$2:M869)</f>
        <v>0.15240106303893586</v>
      </c>
    </row>
    <row r="870" spans="1:14" x14ac:dyDescent="0.15">
      <c r="A870" s="1">
        <v>39661</v>
      </c>
      <c r="B870">
        <v>2786.12</v>
      </c>
      <c r="C870">
        <v>2868.68</v>
      </c>
      <c r="D870">
        <v>2748.75</v>
      </c>
      <c r="E870" s="2">
        <v>2840.79</v>
      </c>
      <c r="F870" s="19">
        <v>39748407296</v>
      </c>
      <c r="G870" s="3">
        <f t="shared" si="39"/>
        <v>1.2683542408589599E-2</v>
      </c>
      <c r="H870" s="3">
        <f>1-E870/MAX(E$2:E870)</f>
        <v>0.51664227863608514</v>
      </c>
      <c r="I870" s="3">
        <f ca="1">IFERROR(E870/AVERAGE(OFFSET(E870,0,0,-计算结果!B$18,1))-1,E870/AVERAGE(OFFSET(E870,0,0,-ROW(),1))-1)</f>
        <v>-1.7837088120574052E-2</v>
      </c>
      <c r="J870" s="4" t="str">
        <f ca="1">IF(OR(AND(I870&lt;计算结果!B$19,I870&gt;计算结果!B$20),I870&lt;计算结果!B$21),"买","卖")</f>
        <v>卖</v>
      </c>
      <c r="K870" s="4" t="str">
        <f t="shared" ca="1" si="40"/>
        <v/>
      </c>
      <c r="L870" s="3">
        <f ca="1">IF(J869="买",E870/E869-1,0)-IF(K870=1,计算结果!B$17,0)</f>
        <v>0</v>
      </c>
      <c r="M870" s="2">
        <f t="shared" ca="1" si="41"/>
        <v>4.9607501664541473</v>
      </c>
      <c r="N870" s="3">
        <f ca="1">1-M870/MAX(M$2:M870)</f>
        <v>0.15240106303893586</v>
      </c>
    </row>
    <row r="871" spans="1:14" x14ac:dyDescent="0.15">
      <c r="A871" s="1">
        <v>39664</v>
      </c>
      <c r="B871">
        <v>2816.94</v>
      </c>
      <c r="C871">
        <v>2832.9</v>
      </c>
      <c r="D871">
        <v>2767.53</v>
      </c>
      <c r="E871" s="2">
        <v>2773.15</v>
      </c>
      <c r="F871" s="19">
        <v>27440273408</v>
      </c>
      <c r="G871" s="3">
        <f t="shared" si="39"/>
        <v>-2.3810278126858986E-2</v>
      </c>
      <c r="H871" s="3">
        <f>1-E871/MAX(E$2:E871)</f>
        <v>0.52815116041652477</v>
      </c>
      <c r="I871" s="3">
        <f ca="1">IFERROR(E871/AVERAGE(OFFSET(E871,0,0,-计算结果!B$18,1))-1,E871/AVERAGE(OFFSET(E871,0,0,-ROW(),1))-1)</f>
        <v>-3.6745605874387577E-2</v>
      </c>
      <c r="J871" s="4" t="str">
        <f ca="1">IF(OR(AND(I871&lt;计算结果!B$19,I871&gt;计算结果!B$20),I871&lt;计算结果!B$21),"买","卖")</f>
        <v>卖</v>
      </c>
      <c r="K871" s="4" t="str">
        <f t="shared" ca="1" si="40"/>
        <v/>
      </c>
      <c r="L871" s="3">
        <f ca="1">IF(J870="买",E871/E870-1,0)-IF(K871=1,计算结果!B$17,0)</f>
        <v>0</v>
      </c>
      <c r="M871" s="2">
        <f t="shared" ca="1" si="41"/>
        <v>4.9607501664541473</v>
      </c>
      <c r="N871" s="3">
        <f ca="1">1-M871/MAX(M$2:M871)</f>
        <v>0.15240106303893586</v>
      </c>
    </row>
    <row r="872" spans="1:14" x14ac:dyDescent="0.15">
      <c r="A872" s="1">
        <v>39665</v>
      </c>
      <c r="B872">
        <v>2780.76</v>
      </c>
      <c r="C872">
        <v>2792.74</v>
      </c>
      <c r="D872">
        <v>2695.37</v>
      </c>
      <c r="E872" s="2">
        <v>2703.08</v>
      </c>
      <c r="F872" s="19">
        <v>34770821120</v>
      </c>
      <c r="G872" s="3">
        <f t="shared" si="39"/>
        <v>-2.5267295313993188E-2</v>
      </c>
      <c r="H872" s="3">
        <f>1-E872/MAX(E$2:E872)</f>
        <v>0.54007350438984547</v>
      </c>
      <c r="I872" s="3">
        <f ca="1">IFERROR(E872/AVERAGE(OFFSET(E872,0,0,-计算结果!B$18,1))-1,E872/AVERAGE(OFFSET(E872,0,0,-ROW(),1))-1)</f>
        <v>-5.6154927697717794E-2</v>
      </c>
      <c r="J872" s="4" t="str">
        <f ca="1">IF(OR(AND(I872&lt;计算结果!B$19,I872&gt;计算结果!B$20),I872&lt;计算结果!B$21),"买","卖")</f>
        <v>卖</v>
      </c>
      <c r="K872" s="4" t="str">
        <f t="shared" ca="1" si="40"/>
        <v/>
      </c>
      <c r="L872" s="3">
        <f ca="1">IF(J871="买",E872/E871-1,0)-IF(K872=1,计算结果!B$17,0)</f>
        <v>0</v>
      </c>
      <c r="M872" s="2">
        <f t="shared" ca="1" si="41"/>
        <v>4.9607501664541473</v>
      </c>
      <c r="N872" s="3">
        <f ca="1">1-M872/MAX(M$2:M872)</f>
        <v>0.15240106303893586</v>
      </c>
    </row>
    <row r="873" spans="1:14" x14ac:dyDescent="0.15">
      <c r="A873" s="1">
        <v>39666</v>
      </c>
      <c r="B873">
        <v>2723.52</v>
      </c>
      <c r="C873">
        <v>2749.1</v>
      </c>
      <c r="D873">
        <v>2679.66</v>
      </c>
      <c r="E873" s="2">
        <v>2721.69</v>
      </c>
      <c r="F873" s="19">
        <v>31744600064</v>
      </c>
      <c r="G873" s="3">
        <f t="shared" si="39"/>
        <v>6.8847388904509366E-3</v>
      </c>
      <c r="H873" s="3">
        <f>1-E873/MAX(E$2:E873)</f>
        <v>0.53690703055876954</v>
      </c>
      <c r="I873" s="3">
        <f ca="1">IFERROR(E873/AVERAGE(OFFSET(E873,0,0,-计算结果!B$18,1))-1,E873/AVERAGE(OFFSET(E873,0,0,-ROW(),1))-1)</f>
        <v>-4.5364014448610379E-2</v>
      </c>
      <c r="J873" s="4" t="str">
        <f ca="1">IF(OR(AND(I873&lt;计算结果!B$19,I873&gt;计算结果!B$20),I873&lt;计算结果!B$21),"买","卖")</f>
        <v>卖</v>
      </c>
      <c r="K873" s="4" t="str">
        <f t="shared" ca="1" si="40"/>
        <v/>
      </c>
      <c r="L873" s="3">
        <f ca="1">IF(J872="买",E873/E872-1,0)-IF(K873=1,计算结果!B$17,0)</f>
        <v>0</v>
      </c>
      <c r="M873" s="2">
        <f t="shared" ca="1" si="41"/>
        <v>4.9607501664541473</v>
      </c>
      <c r="N873" s="3">
        <f ca="1">1-M873/MAX(M$2:M873)</f>
        <v>0.15240106303893586</v>
      </c>
    </row>
    <row r="874" spans="1:14" x14ac:dyDescent="0.15">
      <c r="A874" s="1">
        <v>39667</v>
      </c>
      <c r="B874">
        <v>2717.66</v>
      </c>
      <c r="C874">
        <v>2747.88</v>
      </c>
      <c r="D874">
        <v>2683.41</v>
      </c>
      <c r="E874" s="2">
        <v>2720.44</v>
      </c>
      <c r="F874" s="19">
        <v>26661009408</v>
      </c>
      <c r="G874" s="3">
        <f t="shared" si="39"/>
        <v>-4.5927346611851494E-4</v>
      </c>
      <c r="H874" s="3">
        <f>1-E874/MAX(E$2:E874)</f>
        <v>0.5371197168719799</v>
      </c>
      <c r="I874" s="3">
        <f ca="1">IFERROR(E874/AVERAGE(OFFSET(E874,0,0,-计算结果!B$18,1))-1,E874/AVERAGE(OFFSET(E874,0,0,-ROW(),1))-1)</f>
        <v>-4.102931672639698E-2</v>
      </c>
      <c r="J874" s="4" t="str">
        <f ca="1">IF(OR(AND(I874&lt;计算结果!B$19,I874&gt;计算结果!B$20),I874&lt;计算结果!B$21),"买","卖")</f>
        <v>卖</v>
      </c>
      <c r="K874" s="4" t="str">
        <f t="shared" ca="1" si="40"/>
        <v/>
      </c>
      <c r="L874" s="3">
        <f ca="1">IF(J873="买",E874/E873-1,0)-IF(K874=1,计算结果!B$17,0)</f>
        <v>0</v>
      </c>
      <c r="M874" s="2">
        <f t="shared" ca="1" si="41"/>
        <v>4.9607501664541473</v>
      </c>
      <c r="N874" s="3">
        <f ca="1">1-M874/MAX(M$2:M874)</f>
        <v>0.15240106303893586</v>
      </c>
    </row>
    <row r="875" spans="1:14" x14ac:dyDescent="0.15">
      <c r="A875" s="1">
        <v>39668</v>
      </c>
      <c r="B875">
        <v>2719.38</v>
      </c>
      <c r="C875">
        <v>2719.38</v>
      </c>
      <c r="D875">
        <v>2581.81</v>
      </c>
      <c r="E875" s="2">
        <v>2591.46</v>
      </c>
      <c r="F875" s="19">
        <v>33617694720</v>
      </c>
      <c r="G875" s="3">
        <f t="shared" si="39"/>
        <v>-4.7411448148093727E-2</v>
      </c>
      <c r="H875" s="3">
        <f>1-E875/MAX(E$2:E875)</f>
        <v>0.55906554141427889</v>
      </c>
      <c r="I875" s="3">
        <f ca="1">IFERROR(E875/AVERAGE(OFFSET(E875,0,0,-计算结果!B$18,1))-1,E875/AVERAGE(OFFSET(E875,0,0,-ROW(),1))-1)</f>
        <v>-8.1792892648009596E-2</v>
      </c>
      <c r="J875" s="4" t="str">
        <f ca="1">IF(OR(AND(I875&lt;计算结果!B$19,I875&gt;计算结果!B$20),I875&lt;计算结果!B$21),"买","卖")</f>
        <v>卖</v>
      </c>
      <c r="K875" s="4" t="str">
        <f t="shared" ca="1" si="40"/>
        <v/>
      </c>
      <c r="L875" s="3">
        <f ca="1">IF(J874="买",E875/E874-1,0)-IF(K875=1,计算结果!B$17,0)</f>
        <v>0</v>
      </c>
      <c r="M875" s="2">
        <f t="shared" ca="1" si="41"/>
        <v>4.9607501664541473</v>
      </c>
      <c r="N875" s="3">
        <f ca="1">1-M875/MAX(M$2:M875)</f>
        <v>0.15240106303893586</v>
      </c>
    </row>
    <row r="876" spans="1:14" x14ac:dyDescent="0.15">
      <c r="A876" s="1">
        <v>39671</v>
      </c>
      <c r="B876">
        <v>2579.8000000000002</v>
      </c>
      <c r="C876">
        <v>2580.7199999999998</v>
      </c>
      <c r="D876">
        <v>2442.79</v>
      </c>
      <c r="E876" s="2">
        <v>2456.81</v>
      </c>
      <c r="F876" s="19">
        <v>32454533120</v>
      </c>
      <c r="G876" s="3">
        <f t="shared" si="39"/>
        <v>-5.1959127287320661E-2</v>
      </c>
      <c r="H876" s="3">
        <f>1-E876/MAX(E$2:E876)</f>
        <v>0.58197611107330016</v>
      </c>
      <c r="I876" s="3">
        <f ca="1">IFERROR(E876/AVERAGE(OFFSET(E876,0,0,-计算结果!B$18,1))-1,E876/AVERAGE(OFFSET(E876,0,0,-ROW(),1))-1)</f>
        <v>-0.12452534204771126</v>
      </c>
      <c r="J876" s="4" t="str">
        <f ca="1">IF(OR(AND(I876&lt;计算结果!B$19,I876&gt;计算结果!B$20),I876&lt;计算结果!B$21),"买","卖")</f>
        <v>买</v>
      </c>
      <c r="K876" s="4">
        <f t="shared" ca="1" si="40"/>
        <v>1</v>
      </c>
      <c r="L876" s="3">
        <f ca="1">IF(J875="买",E876/E875-1,0)-IF(K876=1,计算结果!B$17,0)</f>
        <v>0</v>
      </c>
      <c r="M876" s="2">
        <f t="shared" ca="1" si="41"/>
        <v>4.9607501664541473</v>
      </c>
      <c r="N876" s="3">
        <f ca="1">1-M876/MAX(M$2:M876)</f>
        <v>0.15240106303893586</v>
      </c>
    </row>
    <row r="877" spans="1:14" x14ac:dyDescent="0.15">
      <c r="A877" s="1">
        <v>39672</v>
      </c>
      <c r="B877">
        <v>2431.38</v>
      </c>
      <c r="C877">
        <v>2474.3200000000002</v>
      </c>
      <c r="D877">
        <v>2413.6</v>
      </c>
      <c r="E877" s="2">
        <v>2444.16</v>
      </c>
      <c r="F877" s="19">
        <v>24459630592</v>
      </c>
      <c r="G877" s="3">
        <f t="shared" si="39"/>
        <v>-5.1489533175134161E-3</v>
      </c>
      <c r="H877" s="3">
        <f>1-E877/MAX(E$2:E877)</f>
        <v>0.58412849656298915</v>
      </c>
      <c r="I877" s="3">
        <f ca="1">IFERROR(E877/AVERAGE(OFFSET(E877,0,0,-计算结果!B$18,1))-1,E877/AVERAGE(OFFSET(E877,0,0,-ROW(),1))-1)</f>
        <v>-0.12428446709892238</v>
      </c>
      <c r="J877" s="4" t="str">
        <f ca="1">IF(OR(AND(I877&lt;计算结果!B$19,I877&gt;计算结果!B$20),I877&lt;计算结果!B$21),"买","卖")</f>
        <v>买</v>
      </c>
      <c r="K877" s="4" t="str">
        <f t="shared" ca="1" si="40"/>
        <v/>
      </c>
      <c r="L877" s="3">
        <f ca="1">IF(J876="买",E877/E876-1,0)-IF(K877=1,计算结果!B$17,0)</f>
        <v>-5.1489533175134161E-3</v>
      </c>
      <c r="M877" s="2">
        <f t="shared" ca="1" si="41"/>
        <v>4.9352074954272283</v>
      </c>
      <c r="N877" s="3">
        <f ca="1">1-M877/MAX(M$2:M877)</f>
        <v>0.15676531039732233</v>
      </c>
    </row>
    <row r="878" spans="1:14" x14ac:dyDescent="0.15">
      <c r="A878" s="1">
        <v>39673</v>
      </c>
      <c r="B878">
        <v>2427.5</v>
      </c>
      <c r="C878">
        <v>2466.09</v>
      </c>
      <c r="D878">
        <v>2369.58</v>
      </c>
      <c r="E878" s="2">
        <v>2444.67</v>
      </c>
      <c r="F878" s="19">
        <v>27480614912</v>
      </c>
      <c r="G878" s="3">
        <f t="shared" si="39"/>
        <v>2.0866064414781782E-4</v>
      </c>
      <c r="H878" s="3">
        <f>1-E878/MAX(E$2:E878)</f>
        <v>0.58404172054719927</v>
      </c>
      <c r="I878" s="3">
        <f ca="1">IFERROR(E878/AVERAGE(OFFSET(E878,0,0,-计算结果!B$18,1))-1,E878/AVERAGE(OFFSET(E878,0,0,-ROW(),1))-1)</f>
        <v>-0.11758905863260183</v>
      </c>
      <c r="J878" s="4" t="str">
        <f ca="1">IF(OR(AND(I878&lt;计算结果!B$19,I878&gt;计算结果!B$20),I878&lt;计算结果!B$21),"买","卖")</f>
        <v>买</v>
      </c>
      <c r="K878" s="4" t="str">
        <f t="shared" ca="1" si="40"/>
        <v/>
      </c>
      <c r="L878" s="3">
        <f ca="1">IF(J877="买",E878/E877-1,0)-IF(K878=1,计算结果!B$17,0)</f>
        <v>2.0866064414781782E-4</v>
      </c>
      <c r="M878" s="2">
        <f t="shared" ca="1" si="41"/>
        <v>4.9362372790022269</v>
      </c>
      <c r="N878" s="3">
        <f ca="1">1-M878/MAX(M$2:M878)</f>
        <v>0.15658936050382211</v>
      </c>
    </row>
    <row r="879" spans="1:14" x14ac:dyDescent="0.15">
      <c r="A879" s="1">
        <v>39674</v>
      </c>
      <c r="B879">
        <v>2429.98</v>
      </c>
      <c r="C879">
        <v>2461.2399999999998</v>
      </c>
      <c r="D879">
        <v>2410.4899999999998</v>
      </c>
      <c r="E879" s="2">
        <v>2443.5100000000002</v>
      </c>
      <c r="F879" s="19">
        <v>21156177920</v>
      </c>
      <c r="G879" s="3">
        <f t="shared" si="39"/>
        <v>-4.7450167098206375E-4</v>
      </c>
      <c r="H879" s="3">
        <f>1-E879/MAX(E$2:E879)</f>
        <v>0.58423909344585856</v>
      </c>
      <c r="I879" s="3">
        <f ca="1">IFERROR(E879/AVERAGE(OFFSET(E879,0,0,-计算结果!B$18,1))-1,E879/AVERAGE(OFFSET(E879,0,0,-ROW(),1))-1)</f>
        <v>-0.10966033710219247</v>
      </c>
      <c r="J879" s="4" t="str">
        <f ca="1">IF(OR(AND(I879&lt;计算结果!B$19,I879&gt;计算结果!B$20),I879&lt;计算结果!B$21),"买","卖")</f>
        <v>买</v>
      </c>
      <c r="K879" s="4" t="str">
        <f t="shared" ca="1" si="40"/>
        <v/>
      </c>
      <c r="L879" s="3">
        <f ca="1">IF(J878="买",E879/E878-1,0)-IF(K879=1,计算结果!B$17,0)</f>
        <v>-4.7450167098206375E-4</v>
      </c>
      <c r="M879" s="2">
        <f t="shared" ca="1" si="41"/>
        <v>4.9338950261649765</v>
      </c>
      <c r="N879" s="3">
        <f ca="1">1-M879/MAX(M$2:M879)</f>
        <v>0.15698956026158706</v>
      </c>
    </row>
    <row r="880" spans="1:14" x14ac:dyDescent="0.15">
      <c r="A880" s="1">
        <v>39675</v>
      </c>
      <c r="B880">
        <v>2440.39</v>
      </c>
      <c r="C880">
        <v>2479.15</v>
      </c>
      <c r="D880">
        <v>2412.9499999999998</v>
      </c>
      <c r="E880" s="2">
        <v>2447.61</v>
      </c>
      <c r="F880" s="19">
        <v>21296936960</v>
      </c>
      <c r="G880" s="3">
        <f t="shared" si="39"/>
        <v>1.6779141480902648E-3</v>
      </c>
      <c r="H880" s="3">
        <f>1-E880/MAX(E$2:E880)</f>
        <v>0.58354148233852854</v>
      </c>
      <c r="I880" s="3">
        <f ca="1">IFERROR(E880/AVERAGE(OFFSET(E880,0,0,-计算结果!B$18,1))-1,E880/AVERAGE(OFFSET(E880,0,0,-ROW(),1))-1)</f>
        <v>-9.9836709074905383E-2</v>
      </c>
      <c r="J880" s="4" t="str">
        <f ca="1">IF(OR(AND(I880&lt;计算结果!B$19,I880&gt;计算结果!B$20),I880&lt;计算结果!B$21),"买","卖")</f>
        <v>卖</v>
      </c>
      <c r="K880" s="4">
        <f t="shared" ca="1" si="40"/>
        <v>1</v>
      </c>
      <c r="L880" s="3">
        <f ca="1">IF(J879="买",E880/E879-1,0)-IF(K880=1,计算结果!B$17,0)</f>
        <v>1.6779141480902648E-3</v>
      </c>
      <c r="M880" s="2">
        <f t="shared" ca="1" si="41"/>
        <v>4.9421736784345711</v>
      </c>
      <c r="N880" s="3">
        <f ca="1">1-M880/MAX(M$2:M880)</f>
        <v>0.15557506111776209</v>
      </c>
    </row>
    <row r="881" spans="1:14" x14ac:dyDescent="0.15">
      <c r="A881" s="1">
        <v>39678</v>
      </c>
      <c r="B881">
        <v>2451.31</v>
      </c>
      <c r="C881">
        <v>2452.63</v>
      </c>
      <c r="D881">
        <v>2312.9499999999998</v>
      </c>
      <c r="E881" s="2">
        <v>2313.4</v>
      </c>
      <c r="F881" s="19">
        <v>22662871040</v>
      </c>
      <c r="G881" s="3">
        <f t="shared" si="39"/>
        <v>-5.4833082067813121E-2</v>
      </c>
      <c r="H881" s="3">
        <f>1-E881/MAX(E$2:E881)</f>
        <v>0.60637718641529981</v>
      </c>
      <c r="I881" s="3">
        <f ca="1">IFERROR(E881/AVERAGE(OFFSET(E881,0,0,-计算结果!B$18,1))-1,E881/AVERAGE(OFFSET(E881,0,0,-ROW(),1))-1)</f>
        <v>-0.13917152815390255</v>
      </c>
      <c r="J881" s="4" t="str">
        <f ca="1">IF(OR(AND(I881&lt;计算结果!B$19,I881&gt;计算结果!B$20),I881&lt;计算结果!B$21),"买","卖")</f>
        <v>买</v>
      </c>
      <c r="K881" s="4">
        <f t="shared" ca="1" si="40"/>
        <v>1</v>
      </c>
      <c r="L881" s="3">
        <f ca="1">IF(J880="买",E881/E880-1,0)-IF(K881=1,计算结果!B$17,0)</f>
        <v>0</v>
      </c>
      <c r="M881" s="2">
        <f t="shared" ca="1" si="41"/>
        <v>4.9421736784345711</v>
      </c>
      <c r="N881" s="3">
        <f ca="1">1-M881/MAX(M$2:M881)</f>
        <v>0.15557506111776209</v>
      </c>
    </row>
    <row r="882" spans="1:14" x14ac:dyDescent="0.15">
      <c r="A882" s="1">
        <v>39679</v>
      </c>
      <c r="B882">
        <v>2285.5100000000002</v>
      </c>
      <c r="C882">
        <v>2356.19</v>
      </c>
      <c r="D882">
        <v>2273.89</v>
      </c>
      <c r="E882" s="2">
        <v>2348.4699999999998</v>
      </c>
      <c r="F882" s="19">
        <v>18407577600</v>
      </c>
      <c r="G882" s="3">
        <f t="shared" si="39"/>
        <v>1.5159505489755309E-2</v>
      </c>
      <c r="H882" s="3">
        <f>1-E882/MAX(E$2:E882)</f>
        <v>0.60041005921186963</v>
      </c>
      <c r="I882" s="3">
        <f ca="1">IFERROR(E882/AVERAGE(OFFSET(E882,0,0,-计算结果!B$18,1))-1,E882/AVERAGE(OFFSET(E882,0,0,-ROW(),1))-1)</f>
        <v>-0.11461108303342105</v>
      </c>
      <c r="J882" s="4" t="str">
        <f ca="1">IF(OR(AND(I882&lt;计算结果!B$19,I882&gt;计算结果!B$20),I882&lt;计算结果!B$21),"买","卖")</f>
        <v>买</v>
      </c>
      <c r="K882" s="4" t="str">
        <f t="shared" ca="1" si="40"/>
        <v/>
      </c>
      <c r="L882" s="3">
        <f ca="1">IF(J881="买",E882/E881-1,0)-IF(K882=1,计算结果!B$17,0)</f>
        <v>1.5159505489755309E-2</v>
      </c>
      <c r="M882" s="2">
        <f t="shared" ca="1" si="41"/>
        <v>5.0170945874441246</v>
      </c>
      <c r="N882" s="3">
        <f ca="1">1-M882/MAX(M$2:M882)</f>
        <v>0.14277399662109047</v>
      </c>
    </row>
    <row r="883" spans="1:14" x14ac:dyDescent="0.15">
      <c r="A883" s="1">
        <v>39680</v>
      </c>
      <c r="B883">
        <v>2332.39</v>
      </c>
      <c r="C883">
        <v>2533.3000000000002</v>
      </c>
      <c r="D883">
        <v>2312.1799999999998</v>
      </c>
      <c r="E883" s="2">
        <v>2532.94</v>
      </c>
      <c r="F883" s="19">
        <v>44564422656</v>
      </c>
      <c r="G883" s="3">
        <f t="shared" si="39"/>
        <v>7.8549012761500059E-2</v>
      </c>
      <c r="H883" s="3">
        <f>1-E883/MAX(E$2:E883)</f>
        <v>0.56902266385353562</v>
      </c>
      <c r="I883" s="3">
        <f ca="1">IFERROR(E883/AVERAGE(OFFSET(E883,0,0,-计算结果!B$18,1))-1,E883/AVERAGE(OFFSET(E883,0,0,-ROW(),1))-1)</f>
        <v>-3.6869339276378144E-2</v>
      </c>
      <c r="J883" s="4" t="str">
        <f ca="1">IF(OR(AND(I883&lt;计算结果!B$19,I883&gt;计算结果!B$20),I883&lt;计算结果!B$21),"买","卖")</f>
        <v>卖</v>
      </c>
      <c r="K883" s="4">
        <f t="shared" ca="1" si="40"/>
        <v>1</v>
      </c>
      <c r="L883" s="3">
        <f ca="1">IF(J882="买",E883/E882-1,0)-IF(K883=1,计算结果!B$17,0)</f>
        <v>7.8549012761500059E-2</v>
      </c>
      <c r="M883" s="2">
        <f t="shared" ca="1" si="41"/>
        <v>5.411182414218926</v>
      </c>
      <c r="N883" s="3">
        <f ca="1">1-M883/MAX(M$2:M883)</f>
        <v>7.5439740342190809E-2</v>
      </c>
    </row>
    <row r="884" spans="1:14" x14ac:dyDescent="0.15">
      <c r="A884" s="1">
        <v>39681</v>
      </c>
      <c r="B884">
        <v>2494.2600000000002</v>
      </c>
      <c r="C884">
        <v>2535.86</v>
      </c>
      <c r="D884">
        <v>2438.86</v>
      </c>
      <c r="E884" s="2">
        <v>2443.98</v>
      </c>
      <c r="F884" s="19">
        <v>39651328000</v>
      </c>
      <c r="G884" s="3">
        <f t="shared" si="39"/>
        <v>-3.5121242508705297E-2</v>
      </c>
      <c r="H884" s="3">
        <f>1-E884/MAX(E$2:E884)</f>
        <v>0.58415912339209153</v>
      </c>
      <c r="I884" s="3">
        <f ca="1">IFERROR(E884/AVERAGE(OFFSET(E884,0,0,-计算结果!B$18,1))-1,E884/AVERAGE(OFFSET(E884,0,0,-ROW(),1))-1)</f>
        <v>-6.0436920056606946E-2</v>
      </c>
      <c r="J884" s="4" t="str">
        <f ca="1">IF(OR(AND(I884&lt;计算结果!B$19,I884&gt;计算结果!B$20),I884&lt;计算结果!B$21),"买","卖")</f>
        <v>卖</v>
      </c>
      <c r="K884" s="4" t="str">
        <f t="shared" ca="1" si="40"/>
        <v/>
      </c>
      <c r="L884" s="3">
        <f ca="1">IF(J883="买",E884/E883-1,0)-IF(K884=1,计算结果!B$17,0)</f>
        <v>0</v>
      </c>
      <c r="M884" s="2">
        <f t="shared" ca="1" si="41"/>
        <v>5.411182414218926</v>
      </c>
      <c r="N884" s="3">
        <f ca="1">1-M884/MAX(M$2:M884)</f>
        <v>7.5439740342190809E-2</v>
      </c>
    </row>
    <row r="885" spans="1:14" x14ac:dyDescent="0.15">
      <c r="A885" s="1">
        <v>39682</v>
      </c>
      <c r="B885">
        <v>2421.25</v>
      </c>
      <c r="C885">
        <v>2437.4299999999998</v>
      </c>
      <c r="D885">
        <v>2362.63</v>
      </c>
      <c r="E885" s="2">
        <v>2404.9299999999998</v>
      </c>
      <c r="F885" s="19">
        <v>26183849984</v>
      </c>
      <c r="G885" s="3">
        <f t="shared" si="39"/>
        <v>-1.5978035826807124E-2</v>
      </c>
      <c r="H885" s="3">
        <f>1-E885/MAX(E$2:E885)</f>
        <v>0.59080344381678351</v>
      </c>
      <c r="I885" s="3">
        <f ca="1">IFERROR(E885/AVERAGE(OFFSET(E885,0,0,-计算结果!B$18,1))-1,E885/AVERAGE(OFFSET(E885,0,0,-ROW(),1))-1)</f>
        <v>-6.5455429410794741E-2</v>
      </c>
      <c r="J885" s="4" t="str">
        <f ca="1">IF(OR(AND(I885&lt;计算结果!B$19,I885&gt;计算结果!B$20),I885&lt;计算结果!B$21),"买","卖")</f>
        <v>卖</v>
      </c>
      <c r="K885" s="4" t="str">
        <f t="shared" ca="1" si="40"/>
        <v/>
      </c>
      <c r="L885" s="3">
        <f ca="1">IF(J884="买",E885/E884-1,0)-IF(K885=1,计算结果!B$17,0)</f>
        <v>0</v>
      </c>
      <c r="M885" s="2">
        <f t="shared" ca="1" si="41"/>
        <v>5.411182414218926</v>
      </c>
      <c r="N885" s="3">
        <f ca="1">1-M885/MAX(M$2:M885)</f>
        <v>7.5439740342190809E-2</v>
      </c>
    </row>
    <row r="886" spans="1:14" x14ac:dyDescent="0.15">
      <c r="A886" s="1">
        <v>39685</v>
      </c>
      <c r="B886">
        <v>2408.0300000000002</v>
      </c>
      <c r="C886">
        <v>2439.91</v>
      </c>
      <c r="D886">
        <v>2373.7600000000002</v>
      </c>
      <c r="E886" s="2">
        <v>2400.5500000000002</v>
      </c>
      <c r="F886" s="19">
        <v>18965202944</v>
      </c>
      <c r="G886" s="3">
        <f t="shared" si="39"/>
        <v>-1.8212588308181843E-3</v>
      </c>
      <c r="H886" s="3">
        <f>1-E886/MAX(E$2:E886)</f>
        <v>0.59154869665827259</v>
      </c>
      <c r="I886" s="3">
        <f ca="1">IFERROR(E886/AVERAGE(OFFSET(E886,0,0,-计算结果!B$18,1))-1,E886/AVERAGE(OFFSET(E886,0,0,-ROW(),1))-1)</f>
        <v>-5.7310875420104268E-2</v>
      </c>
      <c r="J886" s="4" t="str">
        <f ca="1">IF(OR(AND(I886&lt;计算结果!B$19,I886&gt;计算结果!B$20),I886&lt;计算结果!B$21),"买","卖")</f>
        <v>卖</v>
      </c>
      <c r="K886" s="4" t="str">
        <f t="shared" ca="1" si="40"/>
        <v/>
      </c>
      <c r="L886" s="3">
        <f ca="1">IF(J885="买",E886/E885-1,0)-IF(K886=1,计算结果!B$17,0)</f>
        <v>0</v>
      </c>
      <c r="M886" s="2">
        <f t="shared" ca="1" si="41"/>
        <v>5.411182414218926</v>
      </c>
      <c r="N886" s="3">
        <f ca="1">1-M886/MAX(M$2:M886)</f>
        <v>7.5439740342190809E-2</v>
      </c>
    </row>
    <row r="887" spans="1:14" x14ac:dyDescent="0.15">
      <c r="A887" s="1">
        <v>39686</v>
      </c>
      <c r="B887">
        <v>2370.5300000000002</v>
      </c>
      <c r="C887">
        <v>2390.66</v>
      </c>
      <c r="D887">
        <v>2306.94</v>
      </c>
      <c r="E887" s="2">
        <v>2331.5300000000002</v>
      </c>
      <c r="F887" s="19">
        <v>22262896640</v>
      </c>
      <c r="G887" s="3">
        <f t="shared" si="39"/>
        <v>-2.8751744391910194E-2</v>
      </c>
      <c r="H887" s="3">
        <f>1-E887/MAX(E$2:E887)</f>
        <v>0.60329238412849651</v>
      </c>
      <c r="I887" s="3">
        <f ca="1">IFERROR(E887/AVERAGE(OFFSET(E887,0,0,-计算结果!B$18,1))-1,E887/AVERAGE(OFFSET(E887,0,0,-ROW(),1))-1)</f>
        <v>-7.4854336678852218E-2</v>
      </c>
      <c r="J887" s="4" t="str">
        <f ca="1">IF(OR(AND(I887&lt;计算结果!B$19,I887&gt;计算结果!B$20),I887&lt;计算结果!B$21),"买","卖")</f>
        <v>卖</v>
      </c>
      <c r="K887" s="4" t="str">
        <f t="shared" ca="1" si="40"/>
        <v/>
      </c>
      <c r="L887" s="3">
        <f ca="1">IF(J886="买",E887/E886-1,0)-IF(K887=1,计算结果!B$17,0)</f>
        <v>0</v>
      </c>
      <c r="M887" s="2">
        <f t="shared" ca="1" si="41"/>
        <v>5.411182414218926</v>
      </c>
      <c r="N887" s="3">
        <f ca="1">1-M887/MAX(M$2:M887)</f>
        <v>7.5439740342190809E-2</v>
      </c>
    </row>
    <row r="888" spans="1:14" x14ac:dyDescent="0.15">
      <c r="A888" s="1">
        <v>39687</v>
      </c>
      <c r="B888">
        <v>2322.54</v>
      </c>
      <c r="C888">
        <v>2367.7199999999998</v>
      </c>
      <c r="D888">
        <v>2291.35</v>
      </c>
      <c r="E888" s="2">
        <v>2325.29</v>
      </c>
      <c r="F888" s="19">
        <v>23579971584</v>
      </c>
      <c r="G888" s="3">
        <f t="shared" si="39"/>
        <v>-2.6763541537103697E-3</v>
      </c>
      <c r="H888" s="3">
        <f>1-E888/MAX(E$2:E888)</f>
        <v>0.60435411420404272</v>
      </c>
      <c r="I888" s="3">
        <f ca="1">IFERROR(E888/AVERAGE(OFFSET(E888,0,0,-计算结果!B$18,1))-1,E888/AVERAGE(OFFSET(E888,0,0,-ROW(),1))-1)</f>
        <v>-6.6724759614045004E-2</v>
      </c>
      <c r="J888" s="4" t="str">
        <f ca="1">IF(OR(AND(I888&lt;计算结果!B$19,I888&gt;计算结果!B$20),I888&lt;计算结果!B$21),"买","卖")</f>
        <v>卖</v>
      </c>
      <c r="K888" s="4" t="str">
        <f t="shared" ca="1" si="40"/>
        <v/>
      </c>
      <c r="L888" s="3">
        <f ca="1">IF(J887="买",E888/E887-1,0)-IF(K888=1,计算结果!B$17,0)</f>
        <v>0</v>
      </c>
      <c r="M888" s="2">
        <f t="shared" ca="1" si="41"/>
        <v>5.411182414218926</v>
      </c>
      <c r="N888" s="3">
        <f ca="1">1-M888/MAX(M$2:M888)</f>
        <v>7.5439740342190809E-2</v>
      </c>
    </row>
    <row r="889" spans="1:14" x14ac:dyDescent="0.15">
      <c r="A889" s="1">
        <v>39688</v>
      </c>
      <c r="B889">
        <v>2325.2600000000002</v>
      </c>
      <c r="C889">
        <v>2363.56</v>
      </c>
      <c r="D889">
        <v>2316.6799999999998</v>
      </c>
      <c r="E889" s="2">
        <v>2335.86</v>
      </c>
      <c r="F889" s="19">
        <v>21711091712</v>
      </c>
      <c r="G889" s="3">
        <f t="shared" si="39"/>
        <v>4.5456695723975482E-3</v>
      </c>
      <c r="H889" s="3">
        <f>1-E889/MAX(E$2:E889)</f>
        <v>0.60255563873953588</v>
      </c>
      <c r="I889" s="3">
        <f ca="1">IFERROR(E889/AVERAGE(OFFSET(E889,0,0,-计算结果!B$18,1))-1,E889/AVERAGE(OFFSET(E889,0,0,-ROW(),1))-1)</f>
        <v>-5.3251064278216131E-2</v>
      </c>
      <c r="J889" s="4" t="str">
        <f ca="1">IF(OR(AND(I889&lt;计算结果!B$19,I889&gt;计算结果!B$20),I889&lt;计算结果!B$21),"买","卖")</f>
        <v>卖</v>
      </c>
      <c r="K889" s="4" t="str">
        <f t="shared" ca="1" si="40"/>
        <v/>
      </c>
      <c r="L889" s="3">
        <f ca="1">IF(J888="买",E889/E888-1,0)-IF(K889=1,计算结果!B$17,0)</f>
        <v>0</v>
      </c>
      <c r="M889" s="2">
        <f t="shared" ca="1" si="41"/>
        <v>5.411182414218926</v>
      </c>
      <c r="N889" s="3">
        <f ca="1">1-M889/MAX(M$2:M889)</f>
        <v>7.5439740342190809E-2</v>
      </c>
    </row>
    <row r="890" spans="1:14" x14ac:dyDescent="0.15">
      <c r="A890" s="1">
        <v>39689</v>
      </c>
      <c r="B890">
        <v>2347.4</v>
      </c>
      <c r="C890">
        <v>2418.0500000000002</v>
      </c>
      <c r="D890">
        <v>2339.52</v>
      </c>
      <c r="E890" s="2">
        <v>2391.64</v>
      </c>
      <c r="F890" s="19">
        <v>29000900608</v>
      </c>
      <c r="G890" s="3">
        <f t="shared" si="39"/>
        <v>2.3879855813276452E-2</v>
      </c>
      <c r="H890" s="3">
        <f>1-E890/MAX(E$2:E890)</f>
        <v>0.5930647246988362</v>
      </c>
      <c r="I890" s="3">
        <f ca="1">IFERROR(E890/AVERAGE(OFFSET(E890,0,0,-计算结果!B$18,1))-1,E890/AVERAGE(OFFSET(E890,0,0,-ROW(),1))-1)</f>
        <v>-2.3796943872120391E-2</v>
      </c>
      <c r="J890" s="4" t="str">
        <f ca="1">IF(OR(AND(I890&lt;计算结果!B$19,I890&gt;计算结果!B$20),I890&lt;计算结果!B$21),"买","卖")</f>
        <v>卖</v>
      </c>
      <c r="K890" s="4" t="str">
        <f t="shared" ca="1" si="40"/>
        <v/>
      </c>
      <c r="L890" s="3">
        <f ca="1">IF(J889="买",E890/E889-1,0)-IF(K890=1,计算结果!B$17,0)</f>
        <v>0</v>
      </c>
      <c r="M890" s="2">
        <f t="shared" ca="1" si="41"/>
        <v>5.411182414218926</v>
      </c>
      <c r="N890" s="3">
        <f ca="1">1-M890/MAX(M$2:M890)</f>
        <v>7.5439740342190809E-2</v>
      </c>
    </row>
    <row r="891" spans="1:14" x14ac:dyDescent="0.15">
      <c r="A891" s="1">
        <v>39692</v>
      </c>
      <c r="B891">
        <v>2372.64</v>
      </c>
      <c r="C891">
        <v>2372.64</v>
      </c>
      <c r="D891">
        <v>2297.02</v>
      </c>
      <c r="E891" s="2">
        <v>2309.17</v>
      </c>
      <c r="F891" s="19">
        <v>21384882176</v>
      </c>
      <c r="G891" s="3">
        <f t="shared" si="39"/>
        <v>-3.4482614440300319E-2</v>
      </c>
      <c r="H891" s="3">
        <f>1-E891/MAX(E$2:E891)</f>
        <v>0.60709691689920375</v>
      </c>
      <c r="I891" s="3">
        <f ca="1">IFERROR(E891/AVERAGE(OFFSET(E891,0,0,-计算结果!B$18,1))-1,E891/AVERAGE(OFFSET(E891,0,0,-ROW(),1))-1)</f>
        <v>-4.8558796990002762E-2</v>
      </c>
      <c r="J891" s="4" t="str">
        <f ca="1">IF(OR(AND(I891&lt;计算结果!B$19,I891&gt;计算结果!B$20),I891&lt;计算结果!B$21),"买","卖")</f>
        <v>卖</v>
      </c>
      <c r="K891" s="4" t="str">
        <f t="shared" ca="1" si="40"/>
        <v/>
      </c>
      <c r="L891" s="3">
        <f ca="1">IF(J890="买",E891/E890-1,0)-IF(K891=1,计算结果!B$17,0)</f>
        <v>0</v>
      </c>
      <c r="M891" s="2">
        <f t="shared" ca="1" si="41"/>
        <v>5.411182414218926</v>
      </c>
      <c r="N891" s="3">
        <f ca="1">1-M891/MAX(M$2:M891)</f>
        <v>7.5439740342190809E-2</v>
      </c>
    </row>
    <row r="892" spans="1:14" x14ac:dyDescent="0.15">
      <c r="A892" s="1">
        <v>39693</v>
      </c>
      <c r="B892">
        <v>2292.69</v>
      </c>
      <c r="C892">
        <v>2309.21</v>
      </c>
      <c r="D892">
        <v>2268</v>
      </c>
      <c r="E892" s="2">
        <v>2285.41</v>
      </c>
      <c r="F892" s="19">
        <v>18645028864</v>
      </c>
      <c r="G892" s="3">
        <f t="shared" si="39"/>
        <v>-1.0289411346934285E-2</v>
      </c>
      <c r="H892" s="3">
        <f>1-E892/MAX(E$2:E892)</f>
        <v>0.61113965834070649</v>
      </c>
      <c r="I892" s="3">
        <f ca="1">IFERROR(E892/AVERAGE(OFFSET(E892,0,0,-计算结果!B$18,1))-1,E892/AVERAGE(OFFSET(E892,0,0,-ROW(),1))-1)</f>
        <v>-4.8877273077235328E-2</v>
      </c>
      <c r="J892" s="4" t="str">
        <f ca="1">IF(OR(AND(I892&lt;计算结果!B$19,I892&gt;计算结果!B$20),I892&lt;计算结果!B$21),"买","卖")</f>
        <v>卖</v>
      </c>
      <c r="K892" s="4" t="str">
        <f t="shared" ca="1" si="40"/>
        <v/>
      </c>
      <c r="L892" s="3">
        <f ca="1">IF(J891="买",E892/E891-1,0)-IF(K892=1,计算结果!B$17,0)</f>
        <v>0</v>
      </c>
      <c r="M892" s="2">
        <f t="shared" ca="1" si="41"/>
        <v>5.411182414218926</v>
      </c>
      <c r="N892" s="3">
        <f ca="1">1-M892/MAX(M$2:M892)</f>
        <v>7.5439740342190809E-2</v>
      </c>
    </row>
    <row r="893" spans="1:14" x14ac:dyDescent="0.15">
      <c r="A893" s="1">
        <v>39694</v>
      </c>
      <c r="B893">
        <v>2279.6</v>
      </c>
      <c r="C893">
        <v>2296.0300000000002</v>
      </c>
      <c r="D893">
        <v>2219.56</v>
      </c>
      <c r="E893" s="2">
        <v>2245.96</v>
      </c>
      <c r="F893" s="19">
        <v>24066625536</v>
      </c>
      <c r="G893" s="3">
        <f t="shared" si="39"/>
        <v>-1.7261672960212748E-2</v>
      </c>
      <c r="H893" s="3">
        <f>1-E893/MAX(E$2:E893)</f>
        <v>0.61785203838562586</v>
      </c>
      <c r="I893" s="3">
        <f ca="1">IFERROR(E893/AVERAGE(OFFSET(E893,0,0,-计算结果!B$18,1))-1,E893/AVERAGE(OFFSET(E893,0,0,-ROW(),1))-1)</f>
        <v>-5.7768525486826983E-2</v>
      </c>
      <c r="J893" s="4" t="str">
        <f ca="1">IF(OR(AND(I893&lt;计算结果!B$19,I893&gt;计算结果!B$20),I893&lt;计算结果!B$21),"买","卖")</f>
        <v>卖</v>
      </c>
      <c r="K893" s="4" t="str">
        <f t="shared" ca="1" si="40"/>
        <v/>
      </c>
      <c r="L893" s="3">
        <f ca="1">IF(J892="买",E893/E892-1,0)-IF(K893=1,计算结果!B$17,0)</f>
        <v>0</v>
      </c>
      <c r="M893" s="2">
        <f t="shared" ca="1" si="41"/>
        <v>5.411182414218926</v>
      </c>
      <c r="N893" s="3">
        <f ca="1">1-M893/MAX(M$2:M893)</f>
        <v>7.5439740342190809E-2</v>
      </c>
    </row>
    <row r="894" spans="1:14" x14ac:dyDescent="0.15">
      <c r="A894" s="1">
        <v>39695</v>
      </c>
      <c r="B894">
        <v>2238.65</v>
      </c>
      <c r="C894">
        <v>2270.41</v>
      </c>
      <c r="D894">
        <v>2216.11</v>
      </c>
      <c r="E894" s="2">
        <v>2251.15</v>
      </c>
      <c r="F894" s="19">
        <v>18548580352</v>
      </c>
      <c r="G894" s="3">
        <f t="shared" si="39"/>
        <v>2.3108158649307597E-3</v>
      </c>
      <c r="H894" s="3">
        <f>1-E894/MAX(E$2:E894)</f>
        <v>0.61696896481317631</v>
      </c>
      <c r="I894" s="3">
        <f ca="1">IFERROR(E894/AVERAGE(OFFSET(E894,0,0,-计算结果!B$18,1))-1,E894/AVERAGE(OFFSET(E894,0,0,-ROW(),1))-1)</f>
        <v>-5.1042582206231479E-2</v>
      </c>
      <c r="J894" s="4" t="str">
        <f ca="1">IF(OR(AND(I894&lt;计算结果!B$19,I894&gt;计算结果!B$20),I894&lt;计算结果!B$21),"买","卖")</f>
        <v>卖</v>
      </c>
      <c r="K894" s="4" t="str">
        <f t="shared" ca="1" si="40"/>
        <v/>
      </c>
      <c r="L894" s="3">
        <f ca="1">IF(J893="买",E894/E893-1,0)-IF(K894=1,计算结果!B$17,0)</f>
        <v>0</v>
      </c>
      <c r="M894" s="2">
        <f t="shared" ca="1" si="41"/>
        <v>5.411182414218926</v>
      </c>
      <c r="N894" s="3">
        <f ca="1">1-M894/MAX(M$2:M894)</f>
        <v>7.5439740342190809E-2</v>
      </c>
    </row>
    <row r="895" spans="1:14" x14ac:dyDescent="0.15">
      <c r="A895" s="1">
        <v>39696</v>
      </c>
      <c r="B895">
        <v>2193.04</v>
      </c>
      <c r="C895">
        <v>2221.09</v>
      </c>
      <c r="D895">
        <v>2172.94</v>
      </c>
      <c r="E895" s="2">
        <v>2183.4299999999998</v>
      </c>
      <c r="F895" s="19">
        <v>19709566976</v>
      </c>
      <c r="G895" s="3">
        <f t="shared" si="39"/>
        <v>-3.008240232769932E-2</v>
      </c>
      <c r="H895" s="3">
        <f>1-E895/MAX(E$2:E895)</f>
        <v>0.62849145851766153</v>
      </c>
      <c r="I895" s="3">
        <f ca="1">IFERROR(E895/AVERAGE(OFFSET(E895,0,0,-计算结果!B$18,1))-1,E895/AVERAGE(OFFSET(E895,0,0,-ROW(),1))-1)</f>
        <v>-7.3934895557205227E-2</v>
      </c>
      <c r="J895" s="4" t="str">
        <f ca="1">IF(OR(AND(I895&lt;计算结果!B$19,I895&gt;计算结果!B$20),I895&lt;计算结果!B$21),"买","卖")</f>
        <v>卖</v>
      </c>
      <c r="K895" s="4" t="str">
        <f t="shared" ca="1" si="40"/>
        <v/>
      </c>
      <c r="L895" s="3">
        <f ca="1">IF(J894="买",E895/E894-1,0)-IF(K895=1,计算结果!B$17,0)</f>
        <v>0</v>
      </c>
      <c r="M895" s="2">
        <f t="shared" ca="1" si="41"/>
        <v>5.411182414218926</v>
      </c>
      <c r="N895" s="3">
        <f ca="1">1-M895/MAX(M$2:M895)</f>
        <v>7.5439740342190809E-2</v>
      </c>
    </row>
    <row r="896" spans="1:14" x14ac:dyDescent="0.15">
      <c r="A896" s="1">
        <v>39699</v>
      </c>
      <c r="B896">
        <v>2189.8200000000002</v>
      </c>
      <c r="C896">
        <v>2198.7600000000002</v>
      </c>
      <c r="D896">
        <v>2119.12</v>
      </c>
      <c r="E896" s="2">
        <v>2126.52</v>
      </c>
      <c r="F896" s="19">
        <v>20114130944</v>
      </c>
      <c r="G896" s="3">
        <f t="shared" si="39"/>
        <v>-2.606449485442619E-2</v>
      </c>
      <c r="H896" s="3">
        <f>1-E896/MAX(E$2:E896)</f>
        <v>0.63817464098550336</v>
      </c>
      <c r="I896" s="3">
        <f ca="1">IFERROR(E896/AVERAGE(OFFSET(E896,0,0,-计算结果!B$18,1))-1,E896/AVERAGE(OFFSET(E896,0,0,-ROW(),1))-1)</f>
        <v>-9.1259895516169087E-2</v>
      </c>
      <c r="J896" s="4" t="str">
        <f ca="1">IF(OR(AND(I896&lt;计算结果!B$19,I896&gt;计算结果!B$20),I896&lt;计算结果!B$21),"买","卖")</f>
        <v>卖</v>
      </c>
      <c r="K896" s="4" t="str">
        <f t="shared" ca="1" si="40"/>
        <v/>
      </c>
      <c r="L896" s="3">
        <f ca="1">IF(J895="买",E896/E895-1,0)-IF(K896=1,计算结果!B$17,0)</f>
        <v>0</v>
      </c>
      <c r="M896" s="2">
        <f t="shared" ca="1" si="41"/>
        <v>5.411182414218926</v>
      </c>
      <c r="N896" s="3">
        <f ca="1">1-M896/MAX(M$2:M896)</f>
        <v>7.5439740342190809E-2</v>
      </c>
    </row>
    <row r="897" spans="1:14" x14ac:dyDescent="0.15">
      <c r="A897" s="1">
        <v>39700</v>
      </c>
      <c r="B897">
        <v>2135.2199999999998</v>
      </c>
      <c r="C897">
        <v>2150.9899999999998</v>
      </c>
      <c r="D897">
        <v>2111.4</v>
      </c>
      <c r="E897" s="2">
        <v>2139.15</v>
      </c>
      <c r="F897" s="19">
        <v>15480632320</v>
      </c>
      <c r="G897" s="3">
        <f t="shared" si="39"/>
        <v>5.9392810789460349E-3</v>
      </c>
      <c r="H897" s="3">
        <f>1-E897/MAX(E$2:E897)</f>
        <v>0.63602565847682568</v>
      </c>
      <c r="I897" s="3">
        <f ca="1">IFERROR(E897/AVERAGE(OFFSET(E897,0,0,-计算结果!B$18,1))-1,E897/AVERAGE(OFFSET(E897,0,0,-ROW(),1))-1)</f>
        <v>-7.9209192244587778E-2</v>
      </c>
      <c r="J897" s="4" t="str">
        <f ca="1">IF(OR(AND(I897&lt;计算结果!B$19,I897&gt;计算结果!B$20),I897&lt;计算结果!B$21),"买","卖")</f>
        <v>卖</v>
      </c>
      <c r="K897" s="4" t="str">
        <f t="shared" ca="1" si="40"/>
        <v/>
      </c>
      <c r="L897" s="3">
        <f ca="1">IF(J896="买",E897/E896-1,0)-IF(K897=1,计算结果!B$17,0)</f>
        <v>0</v>
      </c>
      <c r="M897" s="2">
        <f t="shared" ca="1" si="41"/>
        <v>5.411182414218926</v>
      </c>
      <c r="N897" s="3">
        <f ca="1">1-M897/MAX(M$2:M897)</f>
        <v>7.5439740342190809E-2</v>
      </c>
    </row>
    <row r="898" spans="1:14" x14ac:dyDescent="0.15">
      <c r="A898" s="1">
        <v>39701</v>
      </c>
      <c r="B898">
        <v>2124.9699999999998</v>
      </c>
      <c r="C898">
        <v>2181.25</v>
      </c>
      <c r="D898">
        <v>2099.23</v>
      </c>
      <c r="E898" s="2">
        <v>2143.1799999999998</v>
      </c>
      <c r="F898" s="19">
        <v>20307095552</v>
      </c>
      <c r="G898" s="3">
        <f t="shared" si="39"/>
        <v>1.8839258584015806E-3</v>
      </c>
      <c r="H898" s="3">
        <f>1-E898/MAX(E$2:E898)</f>
        <v>0.63533995780303543</v>
      </c>
      <c r="I898" s="3">
        <f ca="1">IFERROR(E898/AVERAGE(OFFSET(E898,0,0,-计算结果!B$18,1))-1,E898/AVERAGE(OFFSET(E898,0,0,-ROW(),1))-1)</f>
        <v>-7.0709202226988621E-2</v>
      </c>
      <c r="J898" s="4" t="str">
        <f ca="1">IF(OR(AND(I898&lt;计算结果!B$19,I898&gt;计算结果!B$20),I898&lt;计算结果!B$21),"买","卖")</f>
        <v>卖</v>
      </c>
      <c r="K898" s="4" t="str">
        <f t="shared" ca="1" si="40"/>
        <v/>
      </c>
      <c r="L898" s="3">
        <f ca="1">IF(J897="买",E898/E897-1,0)-IF(K898=1,计算结果!B$17,0)</f>
        <v>0</v>
      </c>
      <c r="M898" s="2">
        <f t="shared" ca="1" si="41"/>
        <v>5.411182414218926</v>
      </c>
      <c r="N898" s="3">
        <f ca="1">1-M898/MAX(M$2:M898)</f>
        <v>7.5439740342190809E-2</v>
      </c>
    </row>
    <row r="899" spans="1:14" x14ac:dyDescent="0.15">
      <c r="A899" s="1">
        <v>39702</v>
      </c>
      <c r="B899">
        <v>2135.4499999999998</v>
      </c>
      <c r="C899">
        <v>2142</v>
      </c>
      <c r="D899">
        <v>2067.25</v>
      </c>
      <c r="E899" s="2">
        <v>2072.13</v>
      </c>
      <c r="F899" s="19">
        <v>20678010880</v>
      </c>
      <c r="G899" s="3">
        <f t="shared" ref="G899:G962" si="42">E899/E898-1</f>
        <v>-3.3151671814779737E-2</v>
      </c>
      <c r="H899" s="3">
        <f>1-E899/MAX(E$2:E899)</f>
        <v>0.64742904784591304</v>
      </c>
      <c r="I899" s="3">
        <f ca="1">IFERROR(E899/AVERAGE(OFFSET(E899,0,0,-计算结果!B$18,1))-1,E899/AVERAGE(OFFSET(E899,0,0,-ROW(),1))-1)</f>
        <v>-9.6264255369773788E-2</v>
      </c>
      <c r="J899" s="4" t="str">
        <f ca="1">IF(OR(AND(I899&lt;计算结果!B$19,I899&gt;计算结果!B$20),I899&lt;计算结果!B$21),"买","卖")</f>
        <v>卖</v>
      </c>
      <c r="K899" s="4" t="str">
        <f t="shared" ca="1" si="40"/>
        <v/>
      </c>
      <c r="L899" s="3">
        <f ca="1">IF(J898="买",E899/E898-1,0)-IF(K899=1,计算结果!B$17,0)</f>
        <v>0</v>
      </c>
      <c r="M899" s="2">
        <f t="shared" ca="1" si="41"/>
        <v>5.411182414218926</v>
      </c>
      <c r="N899" s="3">
        <f ca="1">1-M899/MAX(M$2:M899)</f>
        <v>7.5439740342190809E-2</v>
      </c>
    </row>
    <row r="900" spans="1:14" x14ac:dyDescent="0.15">
      <c r="A900" s="1">
        <v>39703</v>
      </c>
      <c r="B900">
        <v>2071.06</v>
      </c>
      <c r="C900">
        <v>2102.98</v>
      </c>
      <c r="D900">
        <v>2066.44</v>
      </c>
      <c r="E900" s="2">
        <v>2077.85</v>
      </c>
      <c r="F900" s="19">
        <v>17652324352</v>
      </c>
      <c r="G900" s="3">
        <f t="shared" si="42"/>
        <v>2.7604445667017696E-3</v>
      </c>
      <c r="H900" s="3">
        <f>1-E900/MAX(E$2:E900)</f>
        <v>0.6464557952766623</v>
      </c>
      <c r="I900" s="3">
        <f ca="1">IFERROR(E900/AVERAGE(OFFSET(E900,0,0,-计算结果!B$18,1))-1,E900/AVERAGE(OFFSET(E900,0,0,-ROW(),1))-1)</f>
        <v>-8.77880776094635E-2</v>
      </c>
      <c r="J900" s="4" t="str">
        <f ca="1">IF(OR(AND(I900&lt;计算结果!B$19,I900&gt;计算结果!B$20),I900&lt;计算结果!B$21),"买","卖")</f>
        <v>卖</v>
      </c>
      <c r="K900" s="4" t="str">
        <f t="shared" ref="K900:K963" ca="1" si="43">IF(J899&lt;&gt;J900,1,"")</f>
        <v/>
      </c>
      <c r="L900" s="3">
        <f ca="1">IF(J899="买",E900/E899-1,0)-IF(K900=1,计算结果!B$17,0)</f>
        <v>0</v>
      </c>
      <c r="M900" s="2">
        <f t="shared" ref="M900:M963" ca="1" si="44">IFERROR(M899*(1+L900),M899)</f>
        <v>5.411182414218926</v>
      </c>
      <c r="N900" s="3">
        <f ca="1">1-M900/MAX(M$2:M900)</f>
        <v>7.5439740342190809E-2</v>
      </c>
    </row>
    <row r="901" spans="1:14" x14ac:dyDescent="0.15">
      <c r="A901" s="1">
        <v>39707</v>
      </c>
      <c r="B901">
        <v>2050.3200000000002</v>
      </c>
      <c r="C901">
        <v>2050.3200000000002</v>
      </c>
      <c r="D901">
        <v>1987.3</v>
      </c>
      <c r="E901" s="2">
        <v>2000.65</v>
      </c>
      <c r="F901" s="19">
        <v>28769300480</v>
      </c>
      <c r="G901" s="3">
        <f t="shared" si="42"/>
        <v>-3.7153788772047891E-2</v>
      </c>
      <c r="H901" s="3">
        <f>1-E901/MAX(E$2:E901)</f>
        <v>0.65959130198053495</v>
      </c>
      <c r="I901" s="3">
        <f ca="1">IFERROR(E901/AVERAGE(OFFSET(E901,0,0,-计算结果!B$18,1))-1,E901/AVERAGE(OFFSET(E901,0,0,-ROW(),1))-1)</f>
        <v>-0.11012746247811245</v>
      </c>
      <c r="J901" s="4" t="str">
        <f ca="1">IF(OR(AND(I901&lt;计算结果!B$19,I901&gt;计算结果!B$20),I901&lt;计算结果!B$21),"买","卖")</f>
        <v>买</v>
      </c>
      <c r="K901" s="4">
        <f t="shared" ca="1" si="43"/>
        <v>1</v>
      </c>
      <c r="L901" s="3">
        <f ca="1">IF(J900="买",E901/E900-1,0)-IF(K901=1,计算结果!B$17,0)</f>
        <v>0</v>
      </c>
      <c r="M901" s="2">
        <f t="shared" ca="1" si="44"/>
        <v>5.411182414218926</v>
      </c>
      <c r="N901" s="3">
        <f ca="1">1-M901/MAX(M$2:M901)</f>
        <v>7.5439740342190809E-2</v>
      </c>
    </row>
    <row r="902" spans="1:14" x14ac:dyDescent="0.15">
      <c r="A902" s="1">
        <v>39708</v>
      </c>
      <c r="B902">
        <v>1981.25</v>
      </c>
      <c r="C902">
        <v>2003.91</v>
      </c>
      <c r="D902">
        <v>1923.55</v>
      </c>
      <c r="E902" s="2">
        <v>1929.14</v>
      </c>
      <c r="F902" s="19">
        <v>26988615680</v>
      </c>
      <c r="G902" s="3">
        <f t="shared" si="42"/>
        <v>-3.5743383400394846E-2</v>
      </c>
      <c r="H902" s="3">
        <f>1-E902/MAX(E$2:E902)</f>
        <v>0.67175866058667388</v>
      </c>
      <c r="I902" s="3">
        <f ca="1">IFERROR(E902/AVERAGE(OFFSET(E902,0,0,-计算结果!B$18,1))-1,E902/AVERAGE(OFFSET(E902,0,0,-ROW(),1))-1)</f>
        <v>-0.13087751423278127</v>
      </c>
      <c r="J902" s="4" t="str">
        <f ca="1">IF(OR(AND(I902&lt;计算结果!B$19,I902&gt;计算结果!B$20),I902&lt;计算结果!B$21),"买","卖")</f>
        <v>买</v>
      </c>
      <c r="K902" s="4" t="str">
        <f t="shared" ca="1" si="43"/>
        <v/>
      </c>
      <c r="L902" s="3">
        <f ca="1">IF(J901="买",E902/E901-1,0)-IF(K902=1,计算结果!B$17,0)</f>
        <v>-3.5743383400394846E-2</v>
      </c>
      <c r="M902" s="2">
        <f t="shared" ca="1" si="44"/>
        <v>5.2177684465380247</v>
      </c>
      <c r="N902" s="3">
        <f ca="1">1-M902/MAX(M$2:M902)</f>
        <v>0.10848665217990849</v>
      </c>
    </row>
    <row r="903" spans="1:14" x14ac:dyDescent="0.15">
      <c r="A903" s="1">
        <v>39709</v>
      </c>
      <c r="B903">
        <v>1876.96</v>
      </c>
      <c r="C903">
        <v>1936.73</v>
      </c>
      <c r="D903">
        <v>1804.77</v>
      </c>
      <c r="E903" s="2">
        <v>1895.99</v>
      </c>
      <c r="F903" s="19">
        <v>36844924928</v>
      </c>
      <c r="G903" s="3">
        <f t="shared" si="42"/>
        <v>-1.7183822843339525E-2</v>
      </c>
      <c r="H903" s="3">
        <f>1-E903/MAX(E$2:E903)</f>
        <v>0.67739910161301298</v>
      </c>
      <c r="I903" s="3">
        <f ca="1">IFERROR(E903/AVERAGE(OFFSET(E903,0,0,-计算结果!B$18,1))-1,E903/AVERAGE(OFFSET(E903,0,0,-ROW(),1))-1)</f>
        <v>-0.13479107406336999</v>
      </c>
      <c r="J903" s="4" t="str">
        <f ca="1">IF(OR(AND(I903&lt;计算结果!B$19,I903&gt;计算结果!B$20),I903&lt;计算结果!B$21),"买","卖")</f>
        <v>买</v>
      </c>
      <c r="K903" s="4" t="str">
        <f t="shared" ca="1" si="43"/>
        <v/>
      </c>
      <c r="L903" s="3">
        <f ca="1">IF(J902="买",E903/E902-1,0)-IF(K903=1,计算结果!B$17,0)</f>
        <v>-1.7183822843339525E-2</v>
      </c>
      <c r="M903" s="2">
        <f t="shared" ca="1" si="44"/>
        <v>5.1281072379151489</v>
      </c>
      <c r="N903" s="3">
        <f ca="1">1-M903/MAX(M$2:M903)</f>
        <v>0.12380625961132141</v>
      </c>
    </row>
    <row r="904" spans="1:14" x14ac:dyDescent="0.15">
      <c r="A904" s="1">
        <v>39710</v>
      </c>
      <c r="B904">
        <v>2065.7800000000002</v>
      </c>
      <c r="C904">
        <v>2073.11</v>
      </c>
      <c r="D904">
        <v>2046.22</v>
      </c>
      <c r="E904" s="2">
        <v>2073.11</v>
      </c>
      <c r="F904" s="19">
        <v>32104720384</v>
      </c>
      <c r="G904" s="3">
        <f t="shared" si="42"/>
        <v>9.3418214231087759E-2</v>
      </c>
      <c r="H904" s="3">
        <f>1-E904/MAX(E$2:E904)</f>
        <v>0.64726230177635613</v>
      </c>
      <c r="I904" s="3">
        <f ca="1">IFERROR(E904/AVERAGE(OFFSET(E904,0,0,-计算结果!B$18,1))-1,E904/AVERAGE(OFFSET(E904,0,0,-ROW(),1))-1)</f>
        <v>-4.6045776329365351E-2</v>
      </c>
      <c r="J904" s="4" t="str">
        <f ca="1">IF(OR(AND(I904&lt;计算结果!B$19,I904&gt;计算结果!B$20),I904&lt;计算结果!B$21),"买","卖")</f>
        <v>卖</v>
      </c>
      <c r="K904" s="4">
        <f t="shared" ca="1" si="43"/>
        <v>1</v>
      </c>
      <c r="L904" s="3">
        <f ca="1">IF(J903="买",E904/E903-1,0)-IF(K904=1,计算结果!B$17,0)</f>
        <v>9.3418214231087759E-2</v>
      </c>
      <c r="M904" s="2">
        <f t="shared" ca="1" si="44"/>
        <v>5.6071658584666979</v>
      </c>
      <c r="N904" s="3">
        <f ca="1">1-M904/MAX(M$2:M904)</f>
        <v>4.1953805063753791E-2</v>
      </c>
    </row>
    <row r="905" spans="1:14" x14ac:dyDescent="0.15">
      <c r="A905" s="1">
        <v>39713</v>
      </c>
      <c r="B905">
        <v>2228.37</v>
      </c>
      <c r="C905">
        <v>2258.42</v>
      </c>
      <c r="D905">
        <v>2130.31</v>
      </c>
      <c r="E905" s="2">
        <v>2207.61</v>
      </c>
      <c r="F905" s="19">
        <v>98415575040</v>
      </c>
      <c r="G905" s="3">
        <f t="shared" si="42"/>
        <v>6.4878371142872204E-2</v>
      </c>
      <c r="H905" s="3">
        <f>1-E905/MAX(E$2:E905)</f>
        <v>0.62437725447491998</v>
      </c>
      <c r="I905" s="3">
        <f ca="1">IFERROR(E905/AVERAGE(OFFSET(E905,0,0,-计算结果!B$18,1))-1,E905/AVERAGE(OFFSET(E905,0,0,-ROW(),1))-1)</f>
        <v>1.9073562494422047E-2</v>
      </c>
      <c r="J905" s="4" t="str">
        <f ca="1">IF(OR(AND(I905&lt;计算结果!B$19,I905&gt;计算结果!B$20),I905&lt;计算结果!B$21),"买","卖")</f>
        <v>买</v>
      </c>
      <c r="K905" s="4">
        <f t="shared" ca="1" si="43"/>
        <v>1</v>
      </c>
      <c r="L905" s="3">
        <f ca="1">IF(J904="买",E905/E904-1,0)-IF(K905=1,计算结果!B$17,0)</f>
        <v>0</v>
      </c>
      <c r="M905" s="2">
        <f t="shared" ca="1" si="44"/>
        <v>5.6071658584666979</v>
      </c>
      <c r="N905" s="3">
        <f ca="1">1-M905/MAX(M$2:M905)</f>
        <v>4.1953805063753791E-2</v>
      </c>
    </row>
    <row r="906" spans="1:14" x14ac:dyDescent="0.15">
      <c r="A906" s="1">
        <v>39714</v>
      </c>
      <c r="B906">
        <v>2141.6</v>
      </c>
      <c r="C906">
        <v>2180.37</v>
      </c>
      <c r="D906">
        <v>2118.92</v>
      </c>
      <c r="E906" s="2">
        <v>2123.48</v>
      </c>
      <c r="F906" s="19">
        <v>69516681216</v>
      </c>
      <c r="G906" s="3">
        <f t="shared" si="42"/>
        <v>-3.8109086296945649E-2</v>
      </c>
      <c r="H906" s="3">
        <f>1-E906/MAX(E$2:E906)</f>
        <v>0.63869189409923099</v>
      </c>
      <c r="I906" s="3">
        <f ca="1">IFERROR(E906/AVERAGE(OFFSET(E906,0,0,-计算结果!B$18,1))-1,E906/AVERAGE(OFFSET(E906,0,0,-ROW(),1))-1)</f>
        <v>-1.4662774741740936E-2</v>
      </c>
      <c r="J906" s="4" t="str">
        <f ca="1">IF(OR(AND(I906&lt;计算结果!B$19,I906&gt;计算结果!B$20),I906&lt;计算结果!B$21),"买","卖")</f>
        <v>卖</v>
      </c>
      <c r="K906" s="4">
        <f t="shared" ca="1" si="43"/>
        <v>1</v>
      </c>
      <c r="L906" s="3">
        <f ca="1">IF(J905="买",E906/E905-1,0)-IF(K906=1,计算结果!B$17,0)</f>
        <v>-3.8109086296945649E-2</v>
      </c>
      <c r="M906" s="2">
        <f t="shared" ca="1" si="44"/>
        <v>5.393481890885103</v>
      </c>
      <c r="N906" s="3">
        <f ca="1">1-M906/MAX(M$2:M906)</f>
        <v>7.8464070183039691E-2</v>
      </c>
    </row>
    <row r="907" spans="1:14" x14ac:dyDescent="0.15">
      <c r="A907" s="1">
        <v>39715</v>
      </c>
      <c r="B907">
        <v>2072.65</v>
      </c>
      <c r="C907">
        <v>2139.2199999999998</v>
      </c>
      <c r="D907">
        <v>2050.9699999999998</v>
      </c>
      <c r="E907" s="2">
        <v>2138.85</v>
      </c>
      <c r="F907" s="19">
        <v>40183635968</v>
      </c>
      <c r="G907" s="3">
        <f t="shared" si="42"/>
        <v>7.2381185600993714E-3</v>
      </c>
      <c r="H907" s="3">
        <f>1-E907/MAX(E$2:E907)</f>
        <v>0.63607670319199627</v>
      </c>
      <c r="I907" s="3">
        <f ca="1">IFERROR(E907/AVERAGE(OFFSET(E907,0,0,-计算结果!B$18,1))-1,E907/AVERAGE(OFFSET(E907,0,0,-ROW(),1))-1)</f>
        <v>-2.4646049869387898E-3</v>
      </c>
      <c r="J907" s="4" t="str">
        <f ca="1">IF(OR(AND(I907&lt;计算结果!B$19,I907&gt;计算结果!B$20),I907&lt;计算结果!B$21),"买","卖")</f>
        <v>卖</v>
      </c>
      <c r="K907" s="4" t="str">
        <f t="shared" ca="1" si="43"/>
        <v/>
      </c>
      <c r="L907" s="3">
        <f ca="1">IF(J906="买",E907/E906-1,0)-IF(K907=1,计算结果!B$17,0)</f>
        <v>0</v>
      </c>
      <c r="M907" s="2">
        <f t="shared" ca="1" si="44"/>
        <v>5.393481890885103</v>
      </c>
      <c r="N907" s="3">
        <f ca="1">1-M907/MAX(M$2:M907)</f>
        <v>7.8464070183039691E-2</v>
      </c>
    </row>
    <row r="908" spans="1:14" x14ac:dyDescent="0.15">
      <c r="A908" s="1">
        <v>39716</v>
      </c>
      <c r="B908">
        <v>2143.73</v>
      </c>
      <c r="C908">
        <v>2256.27</v>
      </c>
      <c r="D908">
        <v>2139.62</v>
      </c>
      <c r="E908" s="2">
        <v>2223.5300000000002</v>
      </c>
      <c r="F908" s="19">
        <v>71758274560</v>
      </c>
      <c r="G908" s="3">
        <f t="shared" si="42"/>
        <v>3.9591369193725745E-2</v>
      </c>
      <c r="H908" s="3">
        <f>1-E908/MAX(E$2:E908)</f>
        <v>0.62166848158987276</v>
      </c>
      <c r="I908" s="3">
        <f ca="1">IFERROR(E908/AVERAGE(OFFSET(E908,0,0,-计算结果!B$18,1))-1,E908/AVERAGE(OFFSET(E908,0,0,-ROW(),1))-1)</f>
        <v>4.156605200967789E-2</v>
      </c>
      <c r="J908" s="4" t="str">
        <f ca="1">IF(OR(AND(I908&lt;计算结果!B$19,I908&gt;计算结果!B$20),I908&lt;计算结果!B$21),"买","卖")</f>
        <v>买</v>
      </c>
      <c r="K908" s="4">
        <f t="shared" ca="1" si="43"/>
        <v>1</v>
      </c>
      <c r="L908" s="3">
        <f ca="1">IF(J907="买",E908/E907-1,0)-IF(K908=1,计算结果!B$17,0)</f>
        <v>0</v>
      </c>
      <c r="M908" s="2">
        <f t="shared" ca="1" si="44"/>
        <v>5.393481890885103</v>
      </c>
      <c r="N908" s="3">
        <f ca="1">1-M908/MAX(M$2:M908)</f>
        <v>7.8464070183039691E-2</v>
      </c>
    </row>
    <row r="909" spans="1:14" x14ac:dyDescent="0.15">
      <c r="A909" s="1">
        <v>39717</v>
      </c>
      <c r="B909">
        <v>2234.46</v>
      </c>
      <c r="C909">
        <v>2257.16</v>
      </c>
      <c r="D909">
        <v>2192.13</v>
      </c>
      <c r="E909" s="2">
        <v>2243.66</v>
      </c>
      <c r="F909" s="19">
        <v>59518095360</v>
      </c>
      <c r="G909" s="3">
        <f t="shared" si="42"/>
        <v>9.053172208155269E-3</v>
      </c>
      <c r="H909" s="3">
        <f>1-E909/MAX(E$2:E909)</f>
        <v>0.6182433812019329</v>
      </c>
      <c r="I909" s="3">
        <f ca="1">IFERROR(E909/AVERAGE(OFFSET(E909,0,0,-计算结果!B$18,1))-1,E909/AVERAGE(OFFSET(E909,0,0,-ROW(),1))-1)</f>
        <v>5.2790348480740601E-2</v>
      </c>
      <c r="J909" s="4" t="str">
        <f ca="1">IF(OR(AND(I909&lt;计算结果!B$19,I909&gt;计算结果!B$20),I909&lt;计算结果!B$21),"买","卖")</f>
        <v>买</v>
      </c>
      <c r="K909" s="4" t="str">
        <f t="shared" ca="1" si="43"/>
        <v/>
      </c>
      <c r="L909" s="3">
        <f ca="1">IF(J908="买",E909/E908-1,0)-IF(K909=1,计算结果!B$17,0)</f>
        <v>9.053172208155269E-3</v>
      </c>
      <c r="M909" s="2">
        <f t="shared" ca="1" si="44"/>
        <v>5.442310011244853</v>
      </c>
      <c r="N909" s="3">
        <f ca="1">1-M909/MAX(M$2:M909)</f>
        <v>7.0121246714404117E-2</v>
      </c>
    </row>
    <row r="910" spans="1:14" x14ac:dyDescent="0.15">
      <c r="A910" s="1">
        <v>39727</v>
      </c>
      <c r="B910">
        <v>2206.56</v>
      </c>
      <c r="C910">
        <v>2206.56</v>
      </c>
      <c r="D910">
        <v>2128.27</v>
      </c>
      <c r="E910" s="2">
        <v>2128.6999999999998</v>
      </c>
      <c r="F910" s="19">
        <v>41827344384</v>
      </c>
      <c r="G910" s="3">
        <f t="shared" si="42"/>
        <v>-5.1237709813429899E-2</v>
      </c>
      <c r="H910" s="3">
        <f>1-E910/MAX(E$2:E910)</f>
        <v>0.63780371605526442</v>
      </c>
      <c r="I910" s="3">
        <f ca="1">IFERROR(E910/AVERAGE(OFFSET(E910,0,0,-计算结果!B$18,1))-1,E910/AVERAGE(OFFSET(E910,0,0,-ROW(),1))-1)</f>
        <v>2.9449726455987868E-3</v>
      </c>
      <c r="J910" s="4" t="str">
        <f ca="1">IF(OR(AND(I910&lt;计算结果!B$19,I910&gt;计算结果!B$20),I910&lt;计算结果!B$21),"买","卖")</f>
        <v>买</v>
      </c>
      <c r="K910" s="4" t="str">
        <f t="shared" ca="1" si="43"/>
        <v/>
      </c>
      <c r="L910" s="3">
        <f ca="1">IF(J909="买",E910/E909-1,0)-IF(K910=1,计算结果!B$17,0)</f>
        <v>-5.1237709813429899E-2</v>
      </c>
      <c r="M910" s="2">
        <f t="shared" ca="1" si="44"/>
        <v>5.1634585101739647</v>
      </c>
      <c r="N910" s="3">
        <f ca="1">1-M910/MAX(M$2:M910)</f>
        <v>0.11776610443692548</v>
      </c>
    </row>
    <row r="911" spans="1:14" x14ac:dyDescent="0.15">
      <c r="A911" s="1">
        <v>39728</v>
      </c>
      <c r="B911">
        <v>2043.92</v>
      </c>
      <c r="C911">
        <v>2136.12</v>
      </c>
      <c r="D911">
        <v>2024.65</v>
      </c>
      <c r="E911" s="2">
        <v>2102.4499999999998</v>
      </c>
      <c r="F911" s="19">
        <v>41512001536</v>
      </c>
      <c r="G911" s="3">
        <f t="shared" si="42"/>
        <v>-1.2331469911213366E-2</v>
      </c>
      <c r="H911" s="3">
        <f>1-E911/MAX(E$2:E911)</f>
        <v>0.64227012863268218</v>
      </c>
      <c r="I911" s="3">
        <f ca="1">IFERROR(E911/AVERAGE(OFFSET(E911,0,0,-计算结果!B$18,1))-1,E911/AVERAGE(OFFSET(E911,0,0,-ROW(),1))-1)</f>
        <v>-5.6877745951322556E-3</v>
      </c>
      <c r="J911" s="4" t="str">
        <f ca="1">IF(OR(AND(I911&lt;计算结果!B$19,I911&gt;计算结果!B$20),I911&lt;计算结果!B$21),"买","卖")</f>
        <v>卖</v>
      </c>
      <c r="K911" s="4">
        <f t="shared" ca="1" si="43"/>
        <v>1</v>
      </c>
      <c r="L911" s="3">
        <f ca="1">IF(J910="买",E911/E910-1,0)-IF(K911=1,计算结果!B$17,0)</f>
        <v>-1.2331469911213366E-2</v>
      </c>
      <c r="M911" s="2">
        <f t="shared" ca="1" si="44"/>
        <v>5.0997854769179556</v>
      </c>
      <c r="N911" s="3">
        <f ca="1">1-M911/MAX(M$2:M911)</f>
        <v>0.12864534517471415</v>
      </c>
    </row>
    <row r="912" spans="1:14" x14ac:dyDescent="0.15">
      <c r="A912" s="1">
        <v>39729</v>
      </c>
      <c r="B912">
        <v>2041.99</v>
      </c>
      <c r="C912">
        <v>2073.0700000000002</v>
      </c>
      <c r="D912">
        <v>2000.52</v>
      </c>
      <c r="E912" s="2">
        <v>2022.88</v>
      </c>
      <c r="F912" s="19">
        <v>34689896448</v>
      </c>
      <c r="G912" s="3">
        <f t="shared" si="42"/>
        <v>-3.7846322147970124E-2</v>
      </c>
      <c r="H912" s="3">
        <f>1-E912/MAX(E$2:E912)</f>
        <v>0.65580888858640174</v>
      </c>
      <c r="I912" s="3">
        <f ca="1">IFERROR(E912/AVERAGE(OFFSET(E912,0,0,-计算结果!B$18,1))-1,E912/AVERAGE(OFFSET(E912,0,0,-ROW(),1))-1)</f>
        <v>-3.7546478129408256E-2</v>
      </c>
      <c r="J912" s="4" t="str">
        <f ca="1">IF(OR(AND(I912&lt;计算结果!B$19,I912&gt;计算结果!B$20),I912&lt;计算结果!B$21),"买","卖")</f>
        <v>卖</v>
      </c>
      <c r="K912" s="4" t="str">
        <f t="shared" ca="1" si="43"/>
        <v/>
      </c>
      <c r="L912" s="3">
        <f ca="1">IF(J911="买",E912/E911-1,0)-IF(K912=1,计算结果!B$17,0)</f>
        <v>0</v>
      </c>
      <c r="M912" s="2">
        <f t="shared" ca="1" si="44"/>
        <v>5.0997854769179556</v>
      </c>
      <c r="N912" s="3">
        <f ca="1">1-M912/MAX(M$2:M912)</f>
        <v>0.12864534517471415</v>
      </c>
    </row>
    <row r="913" spans="1:14" x14ac:dyDescent="0.15">
      <c r="A913" s="1">
        <v>39730</v>
      </c>
      <c r="B913">
        <v>2059.58</v>
      </c>
      <c r="C913">
        <v>2063.3000000000002</v>
      </c>
      <c r="D913">
        <v>1993.01</v>
      </c>
      <c r="E913" s="2">
        <v>1995.3</v>
      </c>
      <c r="F913" s="19">
        <v>31760285696</v>
      </c>
      <c r="G913" s="3">
        <f t="shared" si="42"/>
        <v>-1.3634026734161253E-2</v>
      </c>
      <c r="H913" s="3">
        <f>1-E913/MAX(E$2:E913)</f>
        <v>0.66050159940107533</v>
      </c>
      <c r="I913" s="3">
        <f ca="1">IFERROR(E913/AVERAGE(OFFSET(E913,0,0,-计算结果!B$18,1))-1,E913/AVERAGE(OFFSET(E913,0,0,-ROW(),1))-1)</f>
        <v>-4.5924230518502474E-2</v>
      </c>
      <c r="J913" s="4" t="str">
        <f ca="1">IF(OR(AND(I913&lt;计算结果!B$19,I913&gt;计算结果!B$20),I913&lt;计算结果!B$21),"买","卖")</f>
        <v>卖</v>
      </c>
      <c r="K913" s="4" t="str">
        <f t="shared" ca="1" si="43"/>
        <v/>
      </c>
      <c r="L913" s="3">
        <f ca="1">IF(J912="买",E913/E912-1,0)-IF(K913=1,计算结果!B$17,0)</f>
        <v>0</v>
      </c>
      <c r="M913" s="2">
        <f t="shared" ca="1" si="44"/>
        <v>5.0997854769179556</v>
      </c>
      <c r="N913" s="3">
        <f ca="1">1-M913/MAX(M$2:M913)</f>
        <v>0.12864534517471415</v>
      </c>
    </row>
    <row r="914" spans="1:14" x14ac:dyDescent="0.15">
      <c r="A914" s="1">
        <v>39731</v>
      </c>
      <c r="B914">
        <v>1913.27</v>
      </c>
      <c r="C914">
        <v>1938.21</v>
      </c>
      <c r="D914">
        <v>1881.67</v>
      </c>
      <c r="E914" s="2">
        <v>1906.96</v>
      </c>
      <c r="F914" s="19">
        <v>32924106752</v>
      </c>
      <c r="G914" s="3">
        <f t="shared" si="42"/>
        <v>-4.4274044003407953E-2</v>
      </c>
      <c r="H914" s="3">
        <f>1-E914/MAX(E$2:E914)</f>
        <v>0.67553256652827876</v>
      </c>
      <c r="I914" s="3">
        <f ca="1">IFERROR(E914/AVERAGE(OFFSET(E914,0,0,-计算结果!B$18,1))-1,E914/AVERAGE(OFFSET(E914,0,0,-ROW(),1))-1)</f>
        <v>-8.2815536937983492E-2</v>
      </c>
      <c r="J914" s="4" t="str">
        <f ca="1">IF(OR(AND(I914&lt;计算结果!B$19,I914&gt;计算结果!B$20),I914&lt;计算结果!B$21),"买","卖")</f>
        <v>卖</v>
      </c>
      <c r="K914" s="4" t="str">
        <f t="shared" ca="1" si="43"/>
        <v/>
      </c>
      <c r="L914" s="3">
        <f ca="1">IF(J913="买",E914/E913-1,0)-IF(K914=1,计算结果!B$17,0)</f>
        <v>0</v>
      </c>
      <c r="M914" s="2">
        <f t="shared" ca="1" si="44"/>
        <v>5.0997854769179556</v>
      </c>
      <c r="N914" s="3">
        <f ca="1">1-M914/MAX(M$2:M914)</f>
        <v>0.12864534517471415</v>
      </c>
    </row>
    <row r="915" spans="1:14" x14ac:dyDescent="0.15">
      <c r="A915" s="1">
        <v>39734</v>
      </c>
      <c r="B915">
        <v>1889.75</v>
      </c>
      <c r="C915">
        <v>1985.63</v>
      </c>
      <c r="D915">
        <v>1841.53</v>
      </c>
      <c r="E915" s="2">
        <v>1985.49</v>
      </c>
      <c r="F915" s="19">
        <v>37606424576</v>
      </c>
      <c r="G915" s="3">
        <f t="shared" si="42"/>
        <v>4.1180727440533582E-2</v>
      </c>
      <c r="H915" s="3">
        <f>1-E915/MAX(E$2:E915)</f>
        <v>0.66217076158715038</v>
      </c>
      <c r="I915" s="3">
        <f ca="1">IFERROR(E915/AVERAGE(OFFSET(E915,0,0,-计算结果!B$18,1))-1,E915/AVERAGE(OFFSET(E915,0,0,-ROW(),1))-1)</f>
        <v>-4.1108144249571321E-2</v>
      </c>
      <c r="J915" s="4" t="str">
        <f ca="1">IF(OR(AND(I915&lt;计算结果!B$19,I915&gt;计算结果!B$20),I915&lt;计算结果!B$21),"买","卖")</f>
        <v>卖</v>
      </c>
      <c r="K915" s="4" t="str">
        <f t="shared" ca="1" si="43"/>
        <v/>
      </c>
      <c r="L915" s="3">
        <f ca="1">IF(J914="买",E915/E914-1,0)-IF(K915=1,计算结果!B$17,0)</f>
        <v>0</v>
      </c>
      <c r="M915" s="2">
        <f t="shared" ca="1" si="44"/>
        <v>5.0997854769179556</v>
      </c>
      <c r="N915" s="3">
        <f ca="1">1-M915/MAX(M$2:M915)</f>
        <v>0.12864534517471415</v>
      </c>
    </row>
    <row r="916" spans="1:14" x14ac:dyDescent="0.15">
      <c r="A916" s="1">
        <v>39735</v>
      </c>
      <c r="B916">
        <v>2054.41</v>
      </c>
      <c r="C916">
        <v>2060.4899999999998</v>
      </c>
      <c r="D916">
        <v>1934.46</v>
      </c>
      <c r="E916" s="2">
        <v>1934.62</v>
      </c>
      <c r="F916" s="19">
        <v>48975118336</v>
      </c>
      <c r="G916" s="3">
        <f t="shared" si="42"/>
        <v>-2.5620879480632075E-2</v>
      </c>
      <c r="H916" s="3">
        <f>1-E916/MAX(E$2:E916)</f>
        <v>0.67082624378955968</v>
      </c>
      <c r="I916" s="3">
        <f ca="1">IFERROR(E916/AVERAGE(OFFSET(E916,0,0,-计算结果!B$18,1))-1,E916/AVERAGE(OFFSET(E916,0,0,-ROW(),1))-1)</f>
        <v>-6.0418105681229628E-2</v>
      </c>
      <c r="J916" s="4" t="str">
        <f ca="1">IF(OR(AND(I916&lt;计算结果!B$19,I916&gt;计算结果!B$20),I916&lt;计算结果!B$21),"买","卖")</f>
        <v>卖</v>
      </c>
      <c r="K916" s="4" t="str">
        <f t="shared" ca="1" si="43"/>
        <v/>
      </c>
      <c r="L916" s="3">
        <f ca="1">IF(J915="买",E916/E915-1,0)-IF(K916=1,计算结果!B$17,0)</f>
        <v>0</v>
      </c>
      <c r="M916" s="2">
        <f t="shared" ca="1" si="44"/>
        <v>5.0997854769179556</v>
      </c>
      <c r="N916" s="3">
        <f ca="1">1-M916/MAX(M$2:M916)</f>
        <v>0.12864534517471415</v>
      </c>
    </row>
    <row r="917" spans="1:14" x14ac:dyDescent="0.15">
      <c r="A917" s="1">
        <v>39736</v>
      </c>
      <c r="B917">
        <v>1911.03</v>
      </c>
      <c r="C917">
        <v>1930.63</v>
      </c>
      <c r="D917">
        <v>1892.02</v>
      </c>
      <c r="E917" s="2">
        <v>1914.36</v>
      </c>
      <c r="F917" s="19">
        <v>26555891712</v>
      </c>
      <c r="G917" s="3">
        <f t="shared" si="42"/>
        <v>-1.0472340821453319E-2</v>
      </c>
      <c r="H917" s="3">
        <f>1-E917/MAX(E$2:E917)</f>
        <v>0.67427346355407336</v>
      </c>
      <c r="I917" s="3">
        <f ca="1">IFERROR(E917/AVERAGE(OFFSET(E917,0,0,-计算结果!B$18,1))-1,E917/AVERAGE(OFFSET(E917,0,0,-ROW(),1))-1)</f>
        <v>-6.6283011101859191E-2</v>
      </c>
      <c r="J917" s="4" t="str">
        <f ca="1">IF(OR(AND(I917&lt;计算结果!B$19,I917&gt;计算结果!B$20),I917&lt;计算结果!B$21),"买","卖")</f>
        <v>卖</v>
      </c>
      <c r="K917" s="4" t="str">
        <f t="shared" ca="1" si="43"/>
        <v/>
      </c>
      <c r="L917" s="3">
        <f ca="1">IF(J916="买",E917/E916-1,0)-IF(K917=1,计算结果!B$17,0)</f>
        <v>0</v>
      </c>
      <c r="M917" s="2">
        <f t="shared" ca="1" si="44"/>
        <v>5.0997854769179556</v>
      </c>
      <c r="N917" s="3">
        <f ca="1">1-M917/MAX(M$2:M917)</f>
        <v>0.12864534517471415</v>
      </c>
    </row>
    <row r="918" spans="1:14" x14ac:dyDescent="0.15">
      <c r="A918" s="1">
        <v>39737</v>
      </c>
      <c r="B918">
        <v>1833.48</v>
      </c>
      <c r="C918">
        <v>1866.9</v>
      </c>
      <c r="D918">
        <v>1818.93</v>
      </c>
      <c r="E918" s="2">
        <v>1820.9</v>
      </c>
      <c r="F918" s="19">
        <v>32493846528</v>
      </c>
      <c r="G918" s="3">
        <f t="shared" si="42"/>
        <v>-4.8820493533086706E-2</v>
      </c>
      <c r="H918" s="3">
        <f>1-E918/MAX(E$2:E918)</f>
        <v>0.69017559382018645</v>
      </c>
      <c r="I918" s="3">
        <f ca="1">IFERROR(E918/AVERAGE(OFFSET(E918,0,0,-计算结果!B$18,1))-1,E918/AVERAGE(OFFSET(E918,0,0,-ROW(),1))-1)</f>
        <v>-0.10564052076420671</v>
      </c>
      <c r="J918" s="4" t="str">
        <f ca="1">IF(OR(AND(I918&lt;计算结果!B$19,I918&gt;计算结果!B$20),I918&lt;计算结果!B$21),"买","卖")</f>
        <v>买</v>
      </c>
      <c r="K918" s="4">
        <f t="shared" ca="1" si="43"/>
        <v>1</v>
      </c>
      <c r="L918" s="3">
        <f ca="1">IF(J917="买",E918/E917-1,0)-IF(K918=1,计算结果!B$17,0)</f>
        <v>0</v>
      </c>
      <c r="M918" s="2">
        <f t="shared" ca="1" si="44"/>
        <v>5.0997854769179556</v>
      </c>
      <c r="N918" s="3">
        <f ca="1">1-M918/MAX(M$2:M918)</f>
        <v>0.12864534517471415</v>
      </c>
    </row>
    <row r="919" spans="1:14" x14ac:dyDescent="0.15">
      <c r="A919" s="1">
        <v>39738</v>
      </c>
      <c r="B919">
        <v>1837.91</v>
      </c>
      <c r="C919">
        <v>1851.33</v>
      </c>
      <c r="D919">
        <v>1805.67</v>
      </c>
      <c r="E919" s="2">
        <v>1833.26</v>
      </c>
      <c r="F919" s="19">
        <v>23017435136</v>
      </c>
      <c r="G919" s="3">
        <f t="shared" si="42"/>
        <v>6.7878521610191811E-3</v>
      </c>
      <c r="H919" s="3">
        <f>1-E919/MAX(E$2:E919)</f>
        <v>0.68807255155516234</v>
      </c>
      <c r="I919" s="3">
        <f ca="1">IFERROR(E919/AVERAGE(OFFSET(E919,0,0,-计算结果!B$18,1))-1,E919/AVERAGE(OFFSET(E919,0,0,-ROW(),1))-1)</f>
        <v>-9.5438111922904301E-2</v>
      </c>
      <c r="J919" s="4" t="str">
        <f ca="1">IF(OR(AND(I919&lt;计算结果!B$19,I919&gt;计算结果!B$20),I919&lt;计算结果!B$21),"买","卖")</f>
        <v>卖</v>
      </c>
      <c r="K919" s="4">
        <f t="shared" ca="1" si="43"/>
        <v>1</v>
      </c>
      <c r="L919" s="3">
        <f ca="1">IF(J918="买",E919/E918-1,0)-IF(K919=1,计算结果!B$17,0)</f>
        <v>6.7878521610191811E-3</v>
      </c>
      <c r="M919" s="2">
        <f t="shared" ca="1" si="44"/>
        <v>5.1344020667881871</v>
      </c>
      <c r="N919" s="3">
        <f ca="1">1-M919/MAX(M$2:M919)</f>
        <v>0.12273071859794427</v>
      </c>
    </row>
    <row r="920" spans="1:14" x14ac:dyDescent="0.15">
      <c r="A920" s="1">
        <v>39741</v>
      </c>
      <c r="B920">
        <v>1828.41</v>
      </c>
      <c r="C920">
        <v>1899.35</v>
      </c>
      <c r="D920">
        <v>1802.09</v>
      </c>
      <c r="E920" s="2">
        <v>1896.73</v>
      </c>
      <c r="F920" s="19">
        <v>28435447808</v>
      </c>
      <c r="G920" s="3">
        <f t="shared" si="42"/>
        <v>3.4621384855394233E-2</v>
      </c>
      <c r="H920" s="3">
        <f>1-E920/MAX(E$2:E920)</f>
        <v>0.67727319131559249</v>
      </c>
      <c r="I920" s="3">
        <f ca="1">IFERROR(E920/AVERAGE(OFFSET(E920,0,0,-计算结果!B$18,1))-1,E920/AVERAGE(OFFSET(E920,0,0,-ROW(),1))-1)</f>
        <v>-6.328872900152227E-2</v>
      </c>
      <c r="J920" s="4" t="str">
        <f ca="1">IF(OR(AND(I920&lt;计算结果!B$19,I920&gt;计算结果!B$20),I920&lt;计算结果!B$21),"买","卖")</f>
        <v>卖</v>
      </c>
      <c r="K920" s="4" t="str">
        <f t="shared" ca="1" si="43"/>
        <v/>
      </c>
      <c r="L920" s="3">
        <f ca="1">IF(J919="买",E920/E919-1,0)-IF(K920=1,计算结果!B$17,0)</f>
        <v>0</v>
      </c>
      <c r="M920" s="2">
        <f t="shared" ca="1" si="44"/>
        <v>5.1344020667881871</v>
      </c>
      <c r="N920" s="3">
        <f ca="1">1-M920/MAX(M$2:M920)</f>
        <v>0.12273071859794427</v>
      </c>
    </row>
    <row r="921" spans="1:14" x14ac:dyDescent="0.15">
      <c r="A921" s="1">
        <v>39742</v>
      </c>
      <c r="B921">
        <v>1901.24</v>
      </c>
      <c r="C921">
        <v>1928.19</v>
      </c>
      <c r="D921">
        <v>1880.52</v>
      </c>
      <c r="E921" s="2">
        <v>1881.41</v>
      </c>
      <c r="F921" s="19">
        <v>33588996096</v>
      </c>
      <c r="G921" s="3">
        <f t="shared" si="42"/>
        <v>-8.0770589382779256E-3</v>
      </c>
      <c r="H921" s="3">
        <f>1-E921/MAX(E$2:E921)</f>
        <v>0.67987987477029876</v>
      </c>
      <c r="I921" s="3">
        <f ca="1">IFERROR(E921/AVERAGE(OFFSET(E921,0,0,-计算结果!B$18,1))-1,E921/AVERAGE(OFFSET(E921,0,0,-ROW(),1))-1)</f>
        <v>-7.0482772628337464E-2</v>
      </c>
      <c r="J921" s="4" t="str">
        <f ca="1">IF(OR(AND(I921&lt;计算结果!B$19,I921&gt;计算结果!B$20),I921&lt;计算结果!B$21),"买","卖")</f>
        <v>卖</v>
      </c>
      <c r="K921" s="4" t="str">
        <f t="shared" ca="1" si="43"/>
        <v/>
      </c>
      <c r="L921" s="3">
        <f ca="1">IF(J920="买",E921/E920-1,0)-IF(K921=1,计算结果!B$17,0)</f>
        <v>0</v>
      </c>
      <c r="M921" s="2">
        <f t="shared" ca="1" si="44"/>
        <v>5.1344020667881871</v>
      </c>
      <c r="N921" s="3">
        <f ca="1">1-M921/MAX(M$2:M921)</f>
        <v>0.12273071859794427</v>
      </c>
    </row>
    <row r="922" spans="1:14" x14ac:dyDescent="0.15">
      <c r="A922" s="1">
        <v>39743</v>
      </c>
      <c r="B922">
        <v>1854.6</v>
      </c>
      <c r="C922">
        <v>1887.31</v>
      </c>
      <c r="D922">
        <v>1832.45</v>
      </c>
      <c r="E922" s="2">
        <v>1833.32</v>
      </c>
      <c r="F922" s="19">
        <v>26562836480</v>
      </c>
      <c r="G922" s="3">
        <f t="shared" si="42"/>
        <v>-2.556061677146404E-2</v>
      </c>
      <c r="H922" s="3">
        <f>1-E922/MAX(E$2:E922)</f>
        <v>0.68806234261212817</v>
      </c>
      <c r="I922" s="3">
        <f ca="1">IFERROR(E922/AVERAGE(OFFSET(E922,0,0,-计算结果!B$18,1))-1,E922/AVERAGE(OFFSET(E922,0,0,-ROW(),1))-1)</f>
        <v>-8.8240958116524215E-2</v>
      </c>
      <c r="J922" s="4" t="str">
        <f ca="1">IF(OR(AND(I922&lt;计算结果!B$19,I922&gt;计算结果!B$20),I922&lt;计算结果!B$21),"买","卖")</f>
        <v>卖</v>
      </c>
      <c r="K922" s="4" t="str">
        <f t="shared" ca="1" si="43"/>
        <v/>
      </c>
      <c r="L922" s="3">
        <f ca="1">IF(J921="买",E922/E921-1,0)-IF(K922=1,计算结果!B$17,0)</f>
        <v>0</v>
      </c>
      <c r="M922" s="2">
        <f t="shared" ca="1" si="44"/>
        <v>5.1344020667881871</v>
      </c>
      <c r="N922" s="3">
        <f ca="1">1-M922/MAX(M$2:M922)</f>
        <v>0.12273071859794427</v>
      </c>
    </row>
    <row r="923" spans="1:14" x14ac:dyDescent="0.15">
      <c r="A923" s="1">
        <v>39744</v>
      </c>
      <c r="B923">
        <v>1794.68</v>
      </c>
      <c r="C923">
        <v>1836.41</v>
      </c>
      <c r="D923">
        <v>1779.13</v>
      </c>
      <c r="E923" s="2">
        <v>1834.78</v>
      </c>
      <c r="F923" s="19">
        <v>29078802432</v>
      </c>
      <c r="G923" s="3">
        <f t="shared" si="42"/>
        <v>7.9636942814120815E-4</v>
      </c>
      <c r="H923" s="3">
        <f>1-E923/MAX(E$2:E923)</f>
        <v>0.68781392499829852</v>
      </c>
      <c r="I923" s="3">
        <f ca="1">IFERROR(E923/AVERAGE(OFFSET(E923,0,0,-计算结果!B$18,1))-1,E923/AVERAGE(OFFSET(E923,0,0,-ROW(),1))-1)</f>
        <v>-7.8017502738641498E-2</v>
      </c>
      <c r="J923" s="4" t="str">
        <f ca="1">IF(OR(AND(I923&lt;计算结果!B$19,I923&gt;计算结果!B$20),I923&lt;计算结果!B$21),"买","卖")</f>
        <v>卖</v>
      </c>
      <c r="K923" s="4" t="str">
        <f t="shared" ca="1" si="43"/>
        <v/>
      </c>
      <c r="L923" s="3">
        <f ca="1">IF(J922="买",E923/E922-1,0)-IF(K923=1,计算结果!B$17,0)</f>
        <v>0</v>
      </c>
      <c r="M923" s="2">
        <f t="shared" ca="1" si="44"/>
        <v>5.1344020667881871</v>
      </c>
      <c r="N923" s="3">
        <f ca="1">1-M923/MAX(M$2:M923)</f>
        <v>0.12273071859794427</v>
      </c>
    </row>
    <row r="924" spans="1:14" x14ac:dyDescent="0.15">
      <c r="A924" s="1">
        <v>39745</v>
      </c>
      <c r="B924">
        <v>1831.46</v>
      </c>
      <c r="C924">
        <v>1840.88</v>
      </c>
      <c r="D924">
        <v>1769.11</v>
      </c>
      <c r="E924" s="2">
        <v>1781.6</v>
      </c>
      <c r="F924" s="19">
        <v>27101011968</v>
      </c>
      <c r="G924" s="3">
        <f t="shared" si="42"/>
        <v>-2.8984401399622883E-2</v>
      </c>
      <c r="H924" s="3">
        <f>1-E924/MAX(E$2:E924)</f>
        <v>0.69686245150752057</v>
      </c>
      <c r="I924" s="3">
        <f ca="1">IFERROR(E924/AVERAGE(OFFSET(E924,0,0,-计算结果!B$18,1))-1,E924/AVERAGE(OFFSET(E924,0,0,-ROW(),1))-1)</f>
        <v>-9.6113735526567989E-2</v>
      </c>
      <c r="J924" s="4" t="str">
        <f ca="1">IF(OR(AND(I924&lt;计算结果!B$19,I924&gt;计算结果!B$20),I924&lt;计算结果!B$21),"买","卖")</f>
        <v>卖</v>
      </c>
      <c r="K924" s="4" t="str">
        <f t="shared" ca="1" si="43"/>
        <v/>
      </c>
      <c r="L924" s="3">
        <f ca="1">IF(J923="买",E924/E923-1,0)-IF(K924=1,计算结果!B$17,0)</f>
        <v>0</v>
      </c>
      <c r="M924" s="2">
        <f t="shared" ca="1" si="44"/>
        <v>5.1344020667881871</v>
      </c>
      <c r="N924" s="3">
        <f ca="1">1-M924/MAX(M$2:M924)</f>
        <v>0.12273071859794427</v>
      </c>
    </row>
    <row r="925" spans="1:14" x14ac:dyDescent="0.15">
      <c r="A925" s="1">
        <v>39748</v>
      </c>
      <c r="B925">
        <v>1746.67</v>
      </c>
      <c r="C925">
        <v>1746.67</v>
      </c>
      <c r="D925">
        <v>1652.79</v>
      </c>
      <c r="E925" s="2">
        <v>1654.67</v>
      </c>
      <c r="F925" s="19">
        <v>27867516928</v>
      </c>
      <c r="G925" s="3">
        <f t="shared" si="42"/>
        <v>-7.1244948361023686E-2</v>
      </c>
      <c r="H925" s="3">
        <f>1-E925/MAX(E$2:E925)</f>
        <v>0.71845947049615466</v>
      </c>
      <c r="I925" s="3">
        <f ca="1">IFERROR(E925/AVERAGE(OFFSET(E925,0,0,-计算结果!B$18,1))-1,E925/AVERAGE(OFFSET(E925,0,0,-ROW(),1))-1)</f>
        <v>-0.1488960303040866</v>
      </c>
      <c r="J925" s="4" t="str">
        <f ca="1">IF(OR(AND(I925&lt;计算结果!B$19,I925&gt;计算结果!B$20),I925&lt;计算结果!B$21),"买","卖")</f>
        <v>买</v>
      </c>
      <c r="K925" s="4">
        <f t="shared" ca="1" si="43"/>
        <v>1</v>
      </c>
      <c r="L925" s="3">
        <f ca="1">IF(J924="买",E925/E924-1,0)-IF(K925=1,计算结果!B$17,0)</f>
        <v>0</v>
      </c>
      <c r="M925" s="2">
        <f t="shared" ca="1" si="44"/>
        <v>5.1344020667881871</v>
      </c>
      <c r="N925" s="3">
        <f ca="1">1-M925/MAX(M$2:M925)</f>
        <v>0.12273071859794427</v>
      </c>
    </row>
    <row r="926" spans="1:14" x14ac:dyDescent="0.15">
      <c r="A926" s="1">
        <v>39749</v>
      </c>
      <c r="B926">
        <v>1614.62</v>
      </c>
      <c r="C926">
        <v>1716.31</v>
      </c>
      <c r="D926">
        <v>1607.67</v>
      </c>
      <c r="E926" s="2">
        <v>1705.82</v>
      </c>
      <c r="F926" s="19">
        <v>36435873792</v>
      </c>
      <c r="G926" s="3">
        <f t="shared" si="42"/>
        <v>3.0912508234270275E-2</v>
      </c>
      <c r="H926" s="3">
        <f>1-E926/MAX(E$2:E926)</f>
        <v>0.70975634655958619</v>
      </c>
      <c r="I926" s="3">
        <f ca="1">IFERROR(E926/AVERAGE(OFFSET(E926,0,0,-计算结果!B$18,1))-1,E926/AVERAGE(OFFSET(E926,0,0,-ROW(),1))-1)</f>
        <v>-0.1094109071839674</v>
      </c>
      <c r="J926" s="4" t="str">
        <f ca="1">IF(OR(AND(I926&lt;计算结果!B$19,I926&gt;计算结果!B$20),I926&lt;计算结果!B$21),"买","卖")</f>
        <v>买</v>
      </c>
      <c r="K926" s="4" t="str">
        <f t="shared" ca="1" si="43"/>
        <v/>
      </c>
      <c r="L926" s="3">
        <f ca="1">IF(J925="买",E926/E925-1,0)-IF(K926=1,计算结果!B$17,0)</f>
        <v>3.0912508234270275E-2</v>
      </c>
      <c r="M926" s="2">
        <f t="shared" ca="1" si="44"/>
        <v>5.2931193129558309</v>
      </c>
      <c r="N926" s="3">
        <f ca="1">1-M926/MAX(M$2:M926)</f>
        <v>9.5612124712930902E-2</v>
      </c>
    </row>
    <row r="927" spans="1:14" x14ac:dyDescent="0.15">
      <c r="A927" s="1">
        <v>39750</v>
      </c>
      <c r="B927">
        <v>1723.23</v>
      </c>
      <c r="C927">
        <v>1731.26</v>
      </c>
      <c r="D927">
        <v>1657.65</v>
      </c>
      <c r="E927" s="2">
        <v>1658.22</v>
      </c>
      <c r="F927" s="19">
        <v>31224264704</v>
      </c>
      <c r="G927" s="3">
        <f t="shared" si="42"/>
        <v>-2.7904468232287094E-2</v>
      </c>
      <c r="H927" s="3">
        <f>1-E927/MAX(E$2:E927)</f>
        <v>0.71785544136663715</v>
      </c>
      <c r="I927" s="3">
        <f ca="1">IFERROR(E927/AVERAGE(OFFSET(E927,0,0,-计算结果!B$18,1))-1,E927/AVERAGE(OFFSET(E927,0,0,-ROW(),1))-1)</f>
        <v>-0.11930760158824627</v>
      </c>
      <c r="J927" s="4" t="str">
        <f ca="1">IF(OR(AND(I927&lt;计算结果!B$19,I927&gt;计算结果!B$20),I927&lt;计算结果!B$21),"买","卖")</f>
        <v>买</v>
      </c>
      <c r="K927" s="4" t="str">
        <f t="shared" ca="1" si="43"/>
        <v/>
      </c>
      <c r="L927" s="3">
        <f ca="1">IF(J926="买",E927/E926-1,0)-IF(K927=1,计算结果!B$17,0)</f>
        <v>-2.7904468232287094E-2</v>
      </c>
      <c r="M927" s="2">
        <f t="shared" ca="1" si="44"/>
        <v>5.1454176332377495</v>
      </c>
      <c r="N927" s="3">
        <f ca="1">1-M927/MAX(M$2:M927)</f>
        <v>0.12084858744854454</v>
      </c>
    </row>
    <row r="928" spans="1:14" x14ac:dyDescent="0.15">
      <c r="A928" s="1">
        <v>39751</v>
      </c>
      <c r="B928">
        <v>1669.97</v>
      </c>
      <c r="C928">
        <v>1723.93</v>
      </c>
      <c r="D928">
        <v>1646.34</v>
      </c>
      <c r="E928" s="2">
        <v>1697.66</v>
      </c>
      <c r="F928" s="19">
        <v>32165806080</v>
      </c>
      <c r="G928" s="3">
        <f t="shared" si="42"/>
        <v>2.3784540048968239E-2</v>
      </c>
      <c r="H928" s="3">
        <f>1-E928/MAX(E$2:E928)</f>
        <v>0.7111447628122235</v>
      </c>
      <c r="I928" s="3">
        <f ca="1">IFERROR(E928/AVERAGE(OFFSET(E928,0,0,-计算结果!B$18,1))-1,E928/AVERAGE(OFFSET(E928,0,0,-ROW(),1))-1)</f>
        <v>-8.6745747140727136E-2</v>
      </c>
      <c r="J928" s="4" t="str">
        <f ca="1">IF(OR(AND(I928&lt;计算结果!B$19,I928&gt;计算结果!B$20),I928&lt;计算结果!B$21),"买","卖")</f>
        <v>卖</v>
      </c>
      <c r="K928" s="4">
        <f t="shared" ca="1" si="43"/>
        <v>1</v>
      </c>
      <c r="L928" s="3">
        <f ca="1">IF(J927="买",E928/E927-1,0)-IF(K928=1,计算结果!B$17,0)</f>
        <v>2.3784540048968239E-2</v>
      </c>
      <c r="M928" s="2">
        <f t="shared" ca="1" si="44"/>
        <v>5.2677990250041598</v>
      </c>
      <c r="N928" s="3">
        <f ca="1">1-M928/MAX(M$2:M928)</f>
        <v>9.9938375467607532E-2</v>
      </c>
    </row>
    <row r="929" spans="1:14" x14ac:dyDescent="0.15">
      <c r="A929" s="1">
        <v>39752</v>
      </c>
      <c r="B929">
        <v>1688.09</v>
      </c>
      <c r="C929">
        <v>1696.65</v>
      </c>
      <c r="D929">
        <v>1655.09</v>
      </c>
      <c r="E929" s="2">
        <v>1663.66</v>
      </c>
      <c r="F929" s="19">
        <v>21281902592</v>
      </c>
      <c r="G929" s="3">
        <f t="shared" si="42"/>
        <v>-2.0027567357421394E-2</v>
      </c>
      <c r="H929" s="3">
        <f>1-E929/MAX(E$2:E929)</f>
        <v>0.71692983053154569</v>
      </c>
      <c r="I929" s="3">
        <f ca="1">IFERROR(E929/AVERAGE(OFFSET(E929,0,0,-计算结果!B$18,1))-1,E929/AVERAGE(OFFSET(E929,0,0,-ROW(),1))-1)</f>
        <v>-9.3143768752854128E-2</v>
      </c>
      <c r="J929" s="4" t="str">
        <f ca="1">IF(OR(AND(I929&lt;计算结果!B$19,I929&gt;计算结果!B$20),I929&lt;计算结果!B$21),"买","卖")</f>
        <v>卖</v>
      </c>
      <c r="K929" s="4" t="str">
        <f t="shared" ca="1" si="43"/>
        <v/>
      </c>
      <c r="L929" s="3">
        <f ca="1">IF(J928="买",E929/E928-1,0)-IF(K929=1,计算结果!B$17,0)</f>
        <v>0</v>
      </c>
      <c r="M929" s="2">
        <f t="shared" ca="1" si="44"/>
        <v>5.2677990250041598</v>
      </c>
      <c r="N929" s="3">
        <f ca="1">1-M929/MAX(M$2:M929)</f>
        <v>9.9938375467607532E-2</v>
      </c>
    </row>
    <row r="930" spans="1:14" x14ac:dyDescent="0.15">
      <c r="A930" s="1">
        <v>39755</v>
      </c>
      <c r="B930">
        <v>1648.56</v>
      </c>
      <c r="C930">
        <v>1684.56</v>
      </c>
      <c r="D930">
        <v>1643.42</v>
      </c>
      <c r="E930" s="2">
        <v>1653.54</v>
      </c>
      <c r="F930" s="19">
        <v>19514009600</v>
      </c>
      <c r="G930" s="3">
        <f t="shared" si="42"/>
        <v>-6.0829736845269267E-3</v>
      </c>
      <c r="H930" s="3">
        <f>1-E930/MAX(E$2:E930)</f>
        <v>0.71865173892329681</v>
      </c>
      <c r="I930" s="3">
        <f ca="1">IFERROR(E930/AVERAGE(OFFSET(E930,0,0,-计算结果!B$18,1))-1,E930/AVERAGE(OFFSET(E930,0,0,-ROW(),1))-1)</f>
        <v>-8.8464824836228861E-2</v>
      </c>
      <c r="J930" s="4" t="str">
        <f ca="1">IF(OR(AND(I930&lt;计算结果!B$19,I930&gt;计算结果!B$20),I930&lt;计算结果!B$21),"买","卖")</f>
        <v>卖</v>
      </c>
      <c r="K930" s="4" t="str">
        <f t="shared" ca="1" si="43"/>
        <v/>
      </c>
      <c r="L930" s="3">
        <f ca="1">IF(J929="买",E930/E929-1,0)-IF(K930=1,计算结果!B$17,0)</f>
        <v>0</v>
      </c>
      <c r="M930" s="2">
        <f t="shared" ca="1" si="44"/>
        <v>5.2677990250041598</v>
      </c>
      <c r="N930" s="3">
        <f ca="1">1-M930/MAX(M$2:M930)</f>
        <v>9.9938375467607532E-2</v>
      </c>
    </row>
    <row r="931" spans="1:14" x14ac:dyDescent="0.15">
      <c r="A931" s="1">
        <v>39756</v>
      </c>
      <c r="B931">
        <v>1646.2</v>
      </c>
      <c r="C931">
        <v>1648.45</v>
      </c>
      <c r="D931">
        <v>1606.73</v>
      </c>
      <c r="E931" s="2">
        <v>1627.76</v>
      </c>
      <c r="F931" s="19">
        <v>18984761344</v>
      </c>
      <c r="G931" s="3">
        <f t="shared" si="42"/>
        <v>-1.5590793086348032E-2</v>
      </c>
      <c r="H931" s="3">
        <f>1-E931/MAX(E$2:E931)</f>
        <v>0.72303818144694754</v>
      </c>
      <c r="I931" s="3">
        <f ca="1">IFERROR(E931/AVERAGE(OFFSET(E931,0,0,-计算结果!B$18,1))-1,E931/AVERAGE(OFFSET(E931,0,0,-ROW(),1))-1)</f>
        <v>-9.2460963005455254E-2</v>
      </c>
      <c r="J931" s="4" t="str">
        <f ca="1">IF(OR(AND(I931&lt;计算结果!B$19,I931&gt;计算结果!B$20),I931&lt;计算结果!B$21),"买","卖")</f>
        <v>卖</v>
      </c>
      <c r="K931" s="4" t="str">
        <f t="shared" ca="1" si="43"/>
        <v/>
      </c>
      <c r="L931" s="3">
        <f ca="1">IF(J930="买",E931/E930-1,0)-IF(K931=1,计算结果!B$17,0)</f>
        <v>0</v>
      </c>
      <c r="M931" s="2">
        <f t="shared" ca="1" si="44"/>
        <v>5.2677990250041598</v>
      </c>
      <c r="N931" s="3">
        <f ca="1">1-M931/MAX(M$2:M931)</f>
        <v>9.9938375467607532E-2</v>
      </c>
    </row>
    <row r="932" spans="1:14" x14ac:dyDescent="0.15">
      <c r="A932" s="1">
        <v>39757</v>
      </c>
      <c r="B932">
        <v>1641.26</v>
      </c>
      <c r="C932">
        <v>1714.66</v>
      </c>
      <c r="D932">
        <v>1641.26</v>
      </c>
      <c r="E932" s="2">
        <v>1691.42</v>
      </c>
      <c r="F932" s="19">
        <v>31500414976</v>
      </c>
      <c r="G932" s="3">
        <f t="shared" si="42"/>
        <v>3.9108959551776623E-2</v>
      </c>
      <c r="H932" s="3">
        <f>1-E932/MAX(E$2:E932)</f>
        <v>0.7122064928877696</v>
      </c>
      <c r="I932" s="3">
        <f ca="1">IFERROR(E932/AVERAGE(OFFSET(E932,0,0,-计算结果!B$18,1))-1,E932/AVERAGE(OFFSET(E932,0,0,-ROW(),1))-1)</f>
        <v>-5.0629856292108144E-2</v>
      </c>
      <c r="J932" s="4" t="str">
        <f ca="1">IF(OR(AND(I932&lt;计算结果!B$19,I932&gt;计算结果!B$20),I932&lt;计算结果!B$21),"买","卖")</f>
        <v>卖</v>
      </c>
      <c r="K932" s="4" t="str">
        <f t="shared" ca="1" si="43"/>
        <v/>
      </c>
      <c r="L932" s="3">
        <f ca="1">IF(J931="买",E932/E931-1,0)-IF(K932=1,计算结果!B$17,0)</f>
        <v>0</v>
      </c>
      <c r="M932" s="2">
        <f t="shared" ca="1" si="44"/>
        <v>5.2677990250041598</v>
      </c>
      <c r="N932" s="3">
        <f ca="1">1-M932/MAX(M$2:M932)</f>
        <v>9.9938375467607532E-2</v>
      </c>
    </row>
    <row r="933" spans="1:14" x14ac:dyDescent="0.15">
      <c r="A933" s="1">
        <v>39758</v>
      </c>
      <c r="B933">
        <v>1648.13</v>
      </c>
      <c r="C933">
        <v>1661.44</v>
      </c>
      <c r="D933">
        <v>1638.34</v>
      </c>
      <c r="E933" s="2">
        <v>1649.78</v>
      </c>
      <c r="F933" s="19">
        <v>21547044864</v>
      </c>
      <c r="G933" s="3">
        <f t="shared" si="42"/>
        <v>-2.461836799848649E-2</v>
      </c>
      <c r="H933" s="3">
        <f>1-E933/MAX(E$2:E933)</f>
        <v>0.71929149935343362</v>
      </c>
      <c r="I933" s="3">
        <f ca="1">IFERROR(E933/AVERAGE(OFFSET(E933,0,0,-计算结果!B$18,1))-1,E933/AVERAGE(OFFSET(E933,0,0,-ROW(),1))-1)</f>
        <v>-6.4205629947648557E-2</v>
      </c>
      <c r="J933" s="4" t="str">
        <f ca="1">IF(OR(AND(I933&lt;计算结果!B$19,I933&gt;计算结果!B$20),I933&lt;计算结果!B$21),"买","卖")</f>
        <v>卖</v>
      </c>
      <c r="K933" s="4" t="str">
        <f t="shared" ca="1" si="43"/>
        <v/>
      </c>
      <c r="L933" s="3">
        <f ca="1">IF(J932="买",E933/E932-1,0)-IF(K933=1,计算结果!B$17,0)</f>
        <v>0</v>
      </c>
      <c r="M933" s="2">
        <f t="shared" ca="1" si="44"/>
        <v>5.2677990250041598</v>
      </c>
      <c r="N933" s="3">
        <f ca="1">1-M933/MAX(M$2:M933)</f>
        <v>9.9938375467607532E-2</v>
      </c>
    </row>
    <row r="934" spans="1:14" x14ac:dyDescent="0.15">
      <c r="A934" s="1">
        <v>39759</v>
      </c>
      <c r="B934">
        <v>1618.75</v>
      </c>
      <c r="C934">
        <v>1690.1</v>
      </c>
      <c r="D934">
        <v>1612.74</v>
      </c>
      <c r="E934" s="2">
        <v>1677.83</v>
      </c>
      <c r="F934" s="19">
        <v>23620464640</v>
      </c>
      <c r="G934" s="3">
        <f t="shared" si="42"/>
        <v>1.7002266968929147E-2</v>
      </c>
      <c r="H934" s="3">
        <f>1-E934/MAX(E$2:E934)</f>
        <v>0.71451881848499288</v>
      </c>
      <c r="I934" s="3">
        <f ca="1">IFERROR(E934/AVERAGE(OFFSET(E934,0,0,-计算结果!B$18,1))-1,E934/AVERAGE(OFFSET(E934,0,0,-ROW(),1))-1)</f>
        <v>-4.0530906651010667E-2</v>
      </c>
      <c r="J934" s="4" t="str">
        <f ca="1">IF(OR(AND(I934&lt;计算结果!B$19,I934&gt;计算结果!B$20),I934&lt;计算结果!B$21),"买","卖")</f>
        <v>卖</v>
      </c>
      <c r="K934" s="4" t="str">
        <f t="shared" ca="1" si="43"/>
        <v/>
      </c>
      <c r="L934" s="3">
        <f ca="1">IF(J933="买",E934/E933-1,0)-IF(K934=1,计算结果!B$17,0)</f>
        <v>0</v>
      </c>
      <c r="M934" s="2">
        <f t="shared" ca="1" si="44"/>
        <v>5.2677990250041598</v>
      </c>
      <c r="N934" s="3">
        <f ca="1">1-M934/MAX(M$2:M934)</f>
        <v>9.9938375467607532E-2</v>
      </c>
    </row>
    <row r="935" spans="1:14" x14ac:dyDescent="0.15">
      <c r="A935" s="1">
        <v>39762</v>
      </c>
      <c r="B935">
        <v>1714.12</v>
      </c>
      <c r="C935">
        <v>1803.12</v>
      </c>
      <c r="D935">
        <v>1714.12</v>
      </c>
      <c r="E935" s="2">
        <v>1801.67</v>
      </c>
      <c r="F935" s="19">
        <v>47322292224</v>
      </c>
      <c r="G935" s="3">
        <f t="shared" si="42"/>
        <v>7.380962314418027E-2</v>
      </c>
      <c r="H935" s="3">
        <f>1-E935/MAX(E$2:E935)</f>
        <v>0.69344756006261488</v>
      </c>
      <c r="I935" s="3">
        <f ca="1">IFERROR(E935/AVERAGE(OFFSET(E935,0,0,-计算结果!B$18,1))-1,E935/AVERAGE(OFFSET(E935,0,0,-ROW(),1))-1)</f>
        <v>3.3988935733067605E-2</v>
      </c>
      <c r="J935" s="4" t="str">
        <f ca="1">IF(OR(AND(I935&lt;计算结果!B$19,I935&gt;计算结果!B$20),I935&lt;计算结果!B$21),"买","卖")</f>
        <v>买</v>
      </c>
      <c r="K935" s="4">
        <f t="shared" ca="1" si="43"/>
        <v>1</v>
      </c>
      <c r="L935" s="3">
        <f ca="1">IF(J934="买",E935/E934-1,0)-IF(K935=1,计算结果!B$17,0)</f>
        <v>0</v>
      </c>
      <c r="M935" s="2">
        <f t="shared" ca="1" si="44"/>
        <v>5.2677990250041598</v>
      </c>
      <c r="N935" s="3">
        <f ca="1">1-M935/MAX(M$2:M935)</f>
        <v>9.9938375467607532E-2</v>
      </c>
    </row>
    <row r="936" spans="1:14" x14ac:dyDescent="0.15">
      <c r="A936" s="1">
        <v>39763</v>
      </c>
      <c r="B936">
        <v>1795.3</v>
      </c>
      <c r="C936">
        <v>1824.93</v>
      </c>
      <c r="D936">
        <v>1778.33</v>
      </c>
      <c r="E936" s="2">
        <v>1781.36</v>
      </c>
      <c r="F936" s="19">
        <v>49194274816</v>
      </c>
      <c r="G936" s="3">
        <f t="shared" si="42"/>
        <v>-1.1272874610777861E-2</v>
      </c>
      <c r="H936" s="3">
        <f>1-E936/MAX(E$2:E936)</f>
        <v>0.696903287279657</v>
      </c>
      <c r="I936" s="3">
        <f ca="1">IFERROR(E936/AVERAGE(OFFSET(E936,0,0,-计算结果!B$18,1))-1,E936/AVERAGE(OFFSET(E936,0,0,-ROW(),1))-1)</f>
        <v>2.3623369446717168E-2</v>
      </c>
      <c r="J936" s="4" t="str">
        <f ca="1">IF(OR(AND(I936&lt;计算结果!B$19,I936&gt;计算结果!B$20),I936&lt;计算结果!B$21),"买","卖")</f>
        <v>买</v>
      </c>
      <c r="K936" s="4" t="str">
        <f t="shared" ca="1" si="43"/>
        <v/>
      </c>
      <c r="L936" s="3">
        <f ca="1">IF(J935="买",E936/E935-1,0)-IF(K936=1,计算结果!B$17,0)</f>
        <v>-1.1272874610777861E-2</v>
      </c>
      <c r="M936" s="2">
        <f t="shared" ca="1" si="44"/>
        <v>5.2084157871205097</v>
      </c>
      <c r="N936" s="3">
        <f ca="1">1-M936/MAX(M$2:M936)</f>
        <v>0.11008465730293426</v>
      </c>
    </row>
    <row r="937" spans="1:14" x14ac:dyDescent="0.15">
      <c r="A937" s="1">
        <v>39764</v>
      </c>
      <c r="B937">
        <v>1758.48</v>
      </c>
      <c r="C937">
        <v>1806.23</v>
      </c>
      <c r="D937">
        <v>1754.29</v>
      </c>
      <c r="E937" s="2">
        <v>1801.82</v>
      </c>
      <c r="F937" s="19">
        <v>34453790720</v>
      </c>
      <c r="G937" s="3">
        <f t="shared" si="42"/>
        <v>1.1485606502896761E-2</v>
      </c>
      <c r="H937" s="3">
        <f>1-E937/MAX(E$2:E937)</f>
        <v>0.69342203770502953</v>
      </c>
      <c r="I937" s="3">
        <f ca="1">IFERROR(E937/AVERAGE(OFFSET(E937,0,0,-计算结果!B$18,1))-1,E937/AVERAGE(OFFSET(E937,0,0,-ROW(),1))-1)</f>
        <v>3.6420547054377916E-2</v>
      </c>
      <c r="J937" s="4" t="str">
        <f ca="1">IF(OR(AND(I937&lt;计算结果!B$19,I937&gt;计算结果!B$20),I937&lt;计算结果!B$21),"买","卖")</f>
        <v>买</v>
      </c>
      <c r="K937" s="4" t="str">
        <f t="shared" ca="1" si="43"/>
        <v/>
      </c>
      <c r="L937" s="3">
        <f ca="1">IF(J936="买",E937/E936-1,0)-IF(K937=1,计算结果!B$17,0)</f>
        <v>1.1485606502896761E-2</v>
      </c>
      <c r="M937" s="2">
        <f t="shared" ca="1" si="44"/>
        <v>5.2682376013548513</v>
      </c>
      <c r="N937" s="3">
        <f ca="1">1-M937/MAX(M$2:M937)</f>
        <v>9.9863439855825242E-2</v>
      </c>
    </row>
    <row r="938" spans="1:14" x14ac:dyDescent="0.15">
      <c r="A938" s="1">
        <v>39765</v>
      </c>
      <c r="B938">
        <v>1777.03</v>
      </c>
      <c r="C938">
        <v>1891.94</v>
      </c>
      <c r="D938">
        <v>1765.64</v>
      </c>
      <c r="E938" s="2">
        <v>1874.08</v>
      </c>
      <c r="F938" s="19">
        <v>64988758016</v>
      </c>
      <c r="G938" s="3">
        <f t="shared" si="42"/>
        <v>4.0103894950660912E-2</v>
      </c>
      <c r="H938" s="3">
        <f>1-E938/MAX(E$2:E938)</f>
        <v>0.6811270673109644</v>
      </c>
      <c r="I938" s="3">
        <f ca="1">IFERROR(E938/AVERAGE(OFFSET(E938,0,0,-计算结果!B$18,1))-1,E938/AVERAGE(OFFSET(E938,0,0,-ROW(),1))-1)</f>
        <v>7.8765861645517798E-2</v>
      </c>
      <c r="J938" s="4" t="str">
        <f ca="1">IF(OR(AND(I938&lt;计算结果!B$19,I938&gt;计算结果!B$20),I938&lt;计算结果!B$21),"买","卖")</f>
        <v>买</v>
      </c>
      <c r="K938" s="4" t="str">
        <f t="shared" ca="1" si="43"/>
        <v/>
      </c>
      <c r="L938" s="3">
        <f ca="1">IF(J937="买",E938/E937-1,0)-IF(K938=1,计算结果!B$17,0)</f>
        <v>4.0103894950660912E-2</v>
      </c>
      <c r="M938" s="2">
        <f t="shared" ca="1" si="44"/>
        <v>5.4795144486947081</v>
      </c>
      <c r="N938" s="3">
        <f ca="1">1-M938/MAX(M$2:M938)</f>
        <v>6.3764457806554042E-2</v>
      </c>
    </row>
    <row r="939" spans="1:14" x14ac:dyDescent="0.15">
      <c r="A939" s="1">
        <v>39766</v>
      </c>
      <c r="B939">
        <v>1893.31</v>
      </c>
      <c r="C939">
        <v>1943.65</v>
      </c>
      <c r="D939">
        <v>1874.93</v>
      </c>
      <c r="E939" s="2">
        <v>1943.65</v>
      </c>
      <c r="F939" s="19">
        <v>73429581824</v>
      </c>
      <c r="G939" s="3">
        <f t="shared" si="42"/>
        <v>3.7122214633313444E-2</v>
      </c>
      <c r="H939" s="3">
        <f>1-E939/MAX(E$2:E939)</f>
        <v>0.66928979786292797</v>
      </c>
      <c r="I939" s="3">
        <f ca="1">IFERROR(E939/AVERAGE(OFFSET(E939,0,0,-计算结果!B$18,1))-1,E939/AVERAGE(OFFSET(E939,0,0,-ROW(),1))-1)</f>
        <v>0.11658960113159966</v>
      </c>
      <c r="J939" s="4" t="str">
        <f ca="1">IF(OR(AND(I939&lt;计算结果!B$19,I939&gt;计算结果!B$20),I939&lt;计算结果!B$21),"买","卖")</f>
        <v>卖</v>
      </c>
      <c r="K939" s="4">
        <f t="shared" ca="1" si="43"/>
        <v>1</v>
      </c>
      <c r="L939" s="3">
        <f ca="1">IF(J938="买",E939/E938-1,0)-IF(K939=1,计算结果!B$17,0)</f>
        <v>3.7122214633313444E-2</v>
      </c>
      <c r="M939" s="2">
        <f t="shared" ca="1" si="44"/>
        <v>5.6829261601454952</v>
      </c>
      <c r="N939" s="3">
        <f ca="1">1-M939/MAX(M$2:M939)</f>
        <v>2.9009321061912341E-2</v>
      </c>
    </row>
    <row r="940" spans="1:14" x14ac:dyDescent="0.15">
      <c r="A940" s="1">
        <v>39769</v>
      </c>
      <c r="B940">
        <v>1934.74</v>
      </c>
      <c r="C940">
        <v>1987.22</v>
      </c>
      <c r="D940">
        <v>1919.97</v>
      </c>
      <c r="E940" s="2">
        <v>1987.22</v>
      </c>
      <c r="F940" s="19">
        <v>70919184384</v>
      </c>
      <c r="G940" s="3">
        <f t="shared" si="42"/>
        <v>2.2416587348545125E-2</v>
      </c>
      <c r="H940" s="3">
        <f>1-E940/MAX(E$2:E940)</f>
        <v>0.66187640372966716</v>
      </c>
      <c r="I940" s="3">
        <f ca="1">IFERROR(E940/AVERAGE(OFFSET(E940,0,0,-计算结果!B$18,1))-1,E940/AVERAGE(OFFSET(E940,0,0,-ROW(),1))-1)</f>
        <v>0.13603971728872066</v>
      </c>
      <c r="J940" s="4" t="str">
        <f ca="1">IF(OR(AND(I940&lt;计算结果!B$19,I940&gt;计算结果!B$20),I940&lt;计算结果!B$21),"买","卖")</f>
        <v>卖</v>
      </c>
      <c r="K940" s="4" t="str">
        <f t="shared" ca="1" si="43"/>
        <v/>
      </c>
      <c r="L940" s="3">
        <f ca="1">IF(J939="买",E940/E939-1,0)-IF(K940=1,计算结果!B$17,0)</f>
        <v>0</v>
      </c>
      <c r="M940" s="2">
        <f t="shared" ca="1" si="44"/>
        <v>5.6829261601454952</v>
      </c>
      <c r="N940" s="3">
        <f ca="1">1-M940/MAX(M$2:M940)</f>
        <v>2.9009321061912341E-2</v>
      </c>
    </row>
    <row r="941" spans="1:14" x14ac:dyDescent="0.15">
      <c r="A941" s="1">
        <v>39770</v>
      </c>
      <c r="B941">
        <v>1974.38</v>
      </c>
      <c r="C941">
        <v>1994.82</v>
      </c>
      <c r="D941">
        <v>1831.76</v>
      </c>
      <c r="E941" s="2">
        <v>1839.82</v>
      </c>
      <c r="F941" s="19">
        <v>76165750784</v>
      </c>
      <c r="G941" s="3">
        <f t="shared" si="42"/>
        <v>-7.417397167902906E-2</v>
      </c>
      <c r="H941" s="3">
        <f>1-E941/MAX(E$2:E941)</f>
        <v>0.68695637378343433</v>
      </c>
      <c r="I941" s="3">
        <f ca="1">IFERROR(E941/AVERAGE(OFFSET(E941,0,0,-计算结果!B$18,1))-1,E941/AVERAGE(OFFSET(E941,0,0,-ROW(),1))-1)</f>
        <v>5.160681045536597E-2</v>
      </c>
      <c r="J941" s="4" t="str">
        <f ca="1">IF(OR(AND(I941&lt;计算结果!B$19,I941&gt;计算结果!B$20),I941&lt;计算结果!B$21),"买","卖")</f>
        <v>买</v>
      </c>
      <c r="K941" s="4">
        <f t="shared" ca="1" si="43"/>
        <v>1</v>
      </c>
      <c r="L941" s="3">
        <f ca="1">IF(J940="买",E941/E940-1,0)-IF(K941=1,计算结果!B$17,0)</f>
        <v>0</v>
      </c>
      <c r="M941" s="2">
        <f t="shared" ca="1" si="44"/>
        <v>5.6829261601454952</v>
      </c>
      <c r="N941" s="3">
        <f ca="1">1-M941/MAX(M$2:M941)</f>
        <v>2.9009321061912341E-2</v>
      </c>
    </row>
    <row r="942" spans="1:14" x14ac:dyDescent="0.15">
      <c r="A942" s="1">
        <v>39771</v>
      </c>
      <c r="B942">
        <v>1831.6</v>
      </c>
      <c r="C942">
        <v>1959.52</v>
      </c>
      <c r="D942">
        <v>1823.27</v>
      </c>
      <c r="E942" s="2">
        <v>1953.16</v>
      </c>
      <c r="F942" s="19">
        <v>64838115328</v>
      </c>
      <c r="G942" s="3">
        <f t="shared" si="42"/>
        <v>6.1603852550793148E-2</v>
      </c>
      <c r="H942" s="3">
        <f>1-E942/MAX(E$2:E942)</f>
        <v>0.6676716803920234</v>
      </c>
      <c r="I942" s="3">
        <f ca="1">IFERROR(E942/AVERAGE(OFFSET(E942,0,0,-计算结果!B$18,1))-1,E942/AVERAGE(OFFSET(E942,0,0,-ROW(),1))-1)</f>
        <v>0.11034092007299323</v>
      </c>
      <c r="J942" s="4" t="str">
        <f ca="1">IF(OR(AND(I942&lt;计算结果!B$19,I942&gt;计算结果!B$20),I942&lt;计算结果!B$21),"买","卖")</f>
        <v>卖</v>
      </c>
      <c r="K942" s="4">
        <f t="shared" ca="1" si="43"/>
        <v>1</v>
      </c>
      <c r="L942" s="3">
        <f ca="1">IF(J941="买",E942/E941-1,0)-IF(K942=1,计算结果!B$17,0)</f>
        <v>6.1603852550793148E-2</v>
      </c>
      <c r="M942" s="2">
        <f t="shared" ca="1" si="44"/>
        <v>6.0330163053721435</v>
      </c>
      <c r="N942" s="3">
        <f ca="1">1-M942/MAX(M$2:M942)</f>
        <v>0</v>
      </c>
    </row>
    <row r="943" spans="1:14" x14ac:dyDescent="0.15">
      <c r="A943" s="1">
        <v>39772</v>
      </c>
      <c r="B943">
        <v>1916.7</v>
      </c>
      <c r="C943">
        <v>1976.95</v>
      </c>
      <c r="D943">
        <v>1900.27</v>
      </c>
      <c r="E943" s="2">
        <v>1932.43</v>
      </c>
      <c r="F943" s="19">
        <v>66919038976</v>
      </c>
      <c r="G943" s="3">
        <f t="shared" si="42"/>
        <v>-1.0613569804829082E-2</v>
      </c>
      <c r="H943" s="3">
        <f>1-E943/MAX(E$2:E943)</f>
        <v>0.67119887021030422</v>
      </c>
      <c r="I943" s="3">
        <f ca="1">IFERROR(E943/AVERAGE(OFFSET(E943,0,0,-计算结果!B$18,1))-1,E943/AVERAGE(OFFSET(E943,0,0,-ROW(),1))-1)</f>
        <v>8.9003127651380964E-2</v>
      </c>
      <c r="J943" s="4" t="str">
        <f ca="1">IF(OR(AND(I943&lt;计算结果!B$19,I943&gt;计算结果!B$20),I943&lt;计算结果!B$21),"买","卖")</f>
        <v>买</v>
      </c>
      <c r="K943" s="4">
        <f t="shared" ca="1" si="43"/>
        <v>1</v>
      </c>
      <c r="L943" s="3">
        <f ca="1">IF(J942="买",E943/E942-1,0)-IF(K943=1,计算结果!B$17,0)</f>
        <v>0</v>
      </c>
      <c r="M943" s="2">
        <f t="shared" ca="1" si="44"/>
        <v>6.0330163053721435</v>
      </c>
      <c r="N943" s="3">
        <f ca="1">1-M943/MAX(M$2:M943)</f>
        <v>0</v>
      </c>
    </row>
    <row r="944" spans="1:14" x14ac:dyDescent="0.15">
      <c r="A944" s="1">
        <v>39773</v>
      </c>
      <c r="B944">
        <v>1872.27</v>
      </c>
      <c r="C944">
        <v>1968.89</v>
      </c>
      <c r="D944">
        <v>1835.09</v>
      </c>
      <c r="E944" s="2">
        <v>1920.73</v>
      </c>
      <c r="F944" s="19">
        <v>66124275712</v>
      </c>
      <c r="G944" s="3">
        <f t="shared" si="42"/>
        <v>-6.0545530756612731E-3</v>
      </c>
      <c r="H944" s="3">
        <f>1-E944/MAX(E$2:E944)</f>
        <v>0.67318961410195333</v>
      </c>
      <c r="I944" s="3">
        <f ca="1">IFERROR(E944/AVERAGE(OFFSET(E944,0,0,-计算结果!B$18,1))-1,E944/AVERAGE(OFFSET(E944,0,0,-ROW(),1))-1)</f>
        <v>7.5175528154942883E-2</v>
      </c>
      <c r="J944" s="4" t="str">
        <f ca="1">IF(OR(AND(I944&lt;计算结果!B$19,I944&gt;计算结果!B$20),I944&lt;计算结果!B$21),"买","卖")</f>
        <v>买</v>
      </c>
      <c r="K944" s="4" t="str">
        <f t="shared" ca="1" si="43"/>
        <v/>
      </c>
      <c r="L944" s="3">
        <f ca="1">IF(J943="买",E944/E943-1,0)-IF(K944=1,计算结果!B$17,0)</f>
        <v>-6.0545530756612731E-3</v>
      </c>
      <c r="M944" s="2">
        <f t="shared" ca="1" si="44"/>
        <v>5.996489087944938</v>
      </c>
      <c r="N944" s="3">
        <f ca="1">1-M944/MAX(M$2:M944)</f>
        <v>6.0545530756612731E-3</v>
      </c>
    </row>
    <row r="945" spans="1:14" x14ac:dyDescent="0.15">
      <c r="A945" s="1">
        <v>39776</v>
      </c>
      <c r="B945">
        <v>1913.99</v>
      </c>
      <c r="C945">
        <v>1923.93</v>
      </c>
      <c r="D945">
        <v>1835.86</v>
      </c>
      <c r="E945" s="2">
        <v>1837.64</v>
      </c>
      <c r="F945" s="19">
        <v>39794618368</v>
      </c>
      <c r="G945" s="3">
        <f t="shared" si="42"/>
        <v>-4.3259594008527968E-2</v>
      </c>
      <c r="H945" s="3">
        <f>1-E945/MAX(E$2:E945)</f>
        <v>0.68732729871367315</v>
      </c>
      <c r="I945" s="3">
        <f ca="1">IFERROR(E945/AVERAGE(OFFSET(E945,0,0,-计算结果!B$18,1))-1,E945/AVERAGE(OFFSET(E945,0,0,-ROW(),1))-1)</f>
        <v>2.2956076081722676E-2</v>
      </c>
      <c r="J945" s="4" t="str">
        <f ca="1">IF(OR(AND(I945&lt;计算结果!B$19,I945&gt;计算结果!B$20),I945&lt;计算结果!B$21),"买","卖")</f>
        <v>买</v>
      </c>
      <c r="K945" s="4" t="str">
        <f t="shared" ca="1" si="43"/>
        <v/>
      </c>
      <c r="L945" s="3">
        <f ca="1">IF(J944="买",E945/E944-1,0)-IF(K945=1,计算结果!B$17,0)</f>
        <v>-4.3259594008527968E-2</v>
      </c>
      <c r="M945" s="2">
        <f t="shared" ca="1" si="44"/>
        <v>5.7370834045238714</v>
      </c>
      <c r="N945" s="3">
        <f ca="1">1-M945/MAX(M$2:M945)</f>
        <v>4.905222957623312E-2</v>
      </c>
    </row>
    <row r="946" spans="1:14" x14ac:dyDescent="0.15">
      <c r="A946" s="1">
        <v>39777</v>
      </c>
      <c r="B946">
        <v>1870.06</v>
      </c>
      <c r="C946">
        <v>1883.1</v>
      </c>
      <c r="D946">
        <v>1801.56</v>
      </c>
      <c r="E946" s="2">
        <v>1834.29</v>
      </c>
      <c r="F946" s="19">
        <v>34629652480</v>
      </c>
      <c r="G946" s="3">
        <f t="shared" si="42"/>
        <v>-1.8229903571973516E-3</v>
      </c>
      <c r="H946" s="3">
        <f>1-E946/MAX(E$2:E946)</f>
        <v>0.68789729803307698</v>
      </c>
      <c r="I946" s="3">
        <f ca="1">IFERROR(E946/AVERAGE(OFFSET(E946,0,0,-计算结果!B$18,1))-1,E946/AVERAGE(OFFSET(E946,0,0,-ROW(),1))-1)</f>
        <v>1.6794849448106719E-2</v>
      </c>
      <c r="J946" s="4" t="str">
        <f ca="1">IF(OR(AND(I946&lt;计算结果!B$19,I946&gt;计算结果!B$20),I946&lt;计算结果!B$21),"买","卖")</f>
        <v>买</v>
      </c>
      <c r="K946" s="4" t="str">
        <f t="shared" ca="1" si="43"/>
        <v/>
      </c>
      <c r="L946" s="3">
        <f ca="1">IF(J945="买",E946/E945-1,0)-IF(K946=1,计算结果!B$17,0)</f>
        <v>-1.8229903571973516E-3</v>
      </c>
      <c r="M946" s="2">
        <f t="shared" ca="1" si="44"/>
        <v>5.7266247567989872</v>
      </c>
      <c r="N946" s="3">
        <f ca="1">1-M946/MAX(M$2:M946)</f>
        <v>5.0785798191913978E-2</v>
      </c>
    </row>
    <row r="947" spans="1:14" x14ac:dyDescent="0.15">
      <c r="A947" s="1">
        <v>39778</v>
      </c>
      <c r="B947">
        <v>1832.11</v>
      </c>
      <c r="C947">
        <v>1865.65</v>
      </c>
      <c r="D947">
        <v>1815.02</v>
      </c>
      <c r="E947" s="2">
        <v>1843.49</v>
      </c>
      <c r="F947" s="19">
        <v>34732302336</v>
      </c>
      <c r="G947" s="3">
        <f t="shared" si="42"/>
        <v>5.015564605378664E-3</v>
      </c>
      <c r="H947" s="3">
        <f>1-E947/MAX(E$2:E947)</f>
        <v>0.6863319267678486</v>
      </c>
      <c r="I947" s="3">
        <f ca="1">IFERROR(E947/AVERAGE(OFFSET(E947,0,0,-计算结果!B$18,1))-1,E947/AVERAGE(OFFSET(E947,0,0,-ROW(),1))-1)</f>
        <v>1.6266539342986386E-2</v>
      </c>
      <c r="J947" s="4" t="str">
        <f ca="1">IF(OR(AND(I947&lt;计算结果!B$19,I947&gt;计算结果!B$20),I947&lt;计算结果!B$21),"买","卖")</f>
        <v>买</v>
      </c>
      <c r="K947" s="4" t="str">
        <f t="shared" ca="1" si="43"/>
        <v/>
      </c>
      <c r="L947" s="3">
        <f ca="1">IF(J946="买",E947/E946-1,0)-IF(K947=1,计算结果!B$17,0)</f>
        <v>5.015564605378664E-3</v>
      </c>
      <c r="M947" s="2">
        <f t="shared" ca="1" si="44"/>
        <v>5.7553470132374738</v>
      </c>
      <c r="N947" s="3">
        <f ca="1">1-M947/MAX(M$2:M947)</f>
        <v>4.6024953038402594E-2</v>
      </c>
    </row>
    <row r="948" spans="1:14" x14ac:dyDescent="0.15">
      <c r="A948" s="1">
        <v>39779</v>
      </c>
      <c r="B948">
        <v>1961.89</v>
      </c>
      <c r="C948">
        <v>1969.02</v>
      </c>
      <c r="D948">
        <v>1870.05</v>
      </c>
      <c r="E948" s="2">
        <v>1870.47</v>
      </c>
      <c r="F948" s="19">
        <v>71753359360</v>
      </c>
      <c r="G948" s="3">
        <f t="shared" si="42"/>
        <v>1.4635284162105577E-2</v>
      </c>
      <c r="H948" s="3">
        <f>1-E948/MAX(E$2:E948)</f>
        <v>0.68174130538351596</v>
      </c>
      <c r="I948" s="3">
        <f ca="1">IFERROR(E948/AVERAGE(OFFSET(E948,0,0,-计算结果!B$18,1))-1,E948/AVERAGE(OFFSET(E948,0,0,-ROW(),1))-1)</f>
        <v>2.4334456390320058E-2</v>
      </c>
      <c r="J948" s="4" t="str">
        <f ca="1">IF(OR(AND(I948&lt;计算结果!B$19,I948&gt;计算结果!B$20),I948&lt;计算结果!B$21),"买","卖")</f>
        <v>买</v>
      </c>
      <c r="K948" s="4" t="str">
        <f t="shared" ca="1" si="43"/>
        <v/>
      </c>
      <c r="L948" s="3">
        <f ca="1">IF(J947="买",E948/E947-1,0)-IF(K948=1,计算结果!B$17,0)</f>
        <v>1.4635284162105577E-2</v>
      </c>
      <c r="M948" s="2">
        <f t="shared" ca="1" si="44"/>
        <v>5.8395781522277295</v>
      </c>
      <c r="N948" s="3">
        <f ca="1">1-M948/MAX(M$2:M948)</f>
        <v>3.2063257142561641E-2</v>
      </c>
    </row>
    <row r="949" spans="1:14" x14ac:dyDescent="0.15">
      <c r="A949" s="1">
        <v>39780</v>
      </c>
      <c r="B949">
        <v>1851.1</v>
      </c>
      <c r="C949">
        <v>1866.26</v>
      </c>
      <c r="D949">
        <v>1815.45</v>
      </c>
      <c r="E949" s="2">
        <v>1829.92</v>
      </c>
      <c r="F949" s="19">
        <v>40648515584</v>
      </c>
      <c r="G949" s="3">
        <f t="shared" si="42"/>
        <v>-2.1679043235122708E-2</v>
      </c>
      <c r="H949" s="3">
        <f>1-E949/MAX(E$2:E949)</f>
        <v>0.68864084938406034</v>
      </c>
      <c r="I949" s="3">
        <f ca="1">IFERROR(E949/AVERAGE(OFFSET(E949,0,0,-计算结果!B$18,1))-1,E949/AVERAGE(OFFSET(E949,0,0,-ROW(),1))-1)</f>
        <v>-3.9980913664569018E-3</v>
      </c>
      <c r="J949" s="4" t="str">
        <f ca="1">IF(OR(AND(I949&lt;计算结果!B$19,I949&gt;计算结果!B$20),I949&lt;计算结果!B$21),"买","卖")</f>
        <v>卖</v>
      </c>
      <c r="K949" s="4">
        <f t="shared" ca="1" si="43"/>
        <v>1</v>
      </c>
      <c r="L949" s="3">
        <f ca="1">IF(J948="买",E949/E948-1,0)-IF(K949=1,计算结果!B$17,0)</f>
        <v>-2.1679043235122708E-2</v>
      </c>
      <c r="M949" s="2">
        <f t="shared" ca="1" si="44"/>
        <v>5.7129816849907069</v>
      </c>
      <c r="N949" s="3">
        <f ca="1">1-M949/MAX(M$2:M949)</f>
        <v>5.3047199639831843E-2</v>
      </c>
    </row>
    <row r="950" spans="1:14" x14ac:dyDescent="0.15">
      <c r="A950" s="1">
        <v>39783</v>
      </c>
      <c r="B950">
        <v>1823.77</v>
      </c>
      <c r="C950">
        <v>1864.3</v>
      </c>
      <c r="D950">
        <v>1799.84</v>
      </c>
      <c r="E950" s="2">
        <v>1864.2</v>
      </c>
      <c r="F950" s="19">
        <v>38237159424</v>
      </c>
      <c r="G950" s="3">
        <f t="shared" si="42"/>
        <v>1.873305936871561E-2</v>
      </c>
      <c r="H950" s="3">
        <f>1-E950/MAX(E$2:E950)</f>
        <v>0.68280813993057921</v>
      </c>
      <c r="I950" s="3">
        <f ca="1">IFERROR(E950/AVERAGE(OFFSET(E950,0,0,-计算结果!B$18,1))-1,E950/AVERAGE(OFFSET(E950,0,0,-ROW(),1))-1)</f>
        <v>9.3864796670393158E-3</v>
      </c>
      <c r="J950" s="4" t="str">
        <f ca="1">IF(OR(AND(I950&lt;计算结果!B$19,I950&gt;计算结果!B$20),I950&lt;计算结果!B$21),"买","卖")</f>
        <v>买</v>
      </c>
      <c r="K950" s="4">
        <f t="shared" ca="1" si="43"/>
        <v>1</v>
      </c>
      <c r="L950" s="3">
        <f ca="1">IF(J949="买",E950/E949-1,0)-IF(K950=1,计算结果!B$17,0)</f>
        <v>0</v>
      </c>
      <c r="M950" s="2">
        <f t="shared" ca="1" si="44"/>
        <v>5.7129816849907069</v>
      </c>
      <c r="N950" s="3">
        <f ca="1">1-M950/MAX(M$2:M950)</f>
        <v>5.3047199639831843E-2</v>
      </c>
    </row>
    <row r="951" spans="1:14" x14ac:dyDescent="0.15">
      <c r="A951" s="1">
        <v>39784</v>
      </c>
      <c r="B951">
        <v>1821.54</v>
      </c>
      <c r="C951">
        <v>1891.13</v>
      </c>
      <c r="D951">
        <v>1814.9</v>
      </c>
      <c r="E951" s="2">
        <v>1868.63</v>
      </c>
      <c r="F951" s="19">
        <v>48151924736</v>
      </c>
      <c r="G951" s="3">
        <f t="shared" si="42"/>
        <v>2.3763544684047844E-3</v>
      </c>
      <c r="H951" s="3">
        <f>1-E951/MAX(E$2:E951)</f>
        <v>0.68205437963656168</v>
      </c>
      <c r="I951" s="3">
        <f ca="1">IFERROR(E951/AVERAGE(OFFSET(E951,0,0,-计算结果!B$18,1))-1,E951/AVERAGE(OFFSET(E951,0,0,-ROW(),1))-1)</f>
        <v>5.1678883858035096E-3</v>
      </c>
      <c r="J951" s="4" t="str">
        <f ca="1">IF(OR(AND(I951&lt;计算结果!B$19,I951&gt;计算结果!B$20),I951&lt;计算结果!B$21),"买","卖")</f>
        <v>买</v>
      </c>
      <c r="K951" s="4" t="str">
        <f t="shared" ca="1" si="43"/>
        <v/>
      </c>
      <c r="L951" s="3">
        <f ca="1">IF(J950="买",E951/E950-1,0)-IF(K951=1,计算结果!B$17,0)</f>
        <v>2.3763544684047844E-3</v>
      </c>
      <c r="M951" s="2">
        <f t="shared" ca="1" si="44"/>
        <v>5.7265577545457491</v>
      </c>
      <c r="N951" s="3">
        <f ca="1">1-M951/MAX(M$2:M951)</f>
        <v>5.0796904121327535E-2</v>
      </c>
    </row>
    <row r="952" spans="1:14" x14ac:dyDescent="0.15">
      <c r="A952" s="1">
        <v>39785</v>
      </c>
      <c r="B952">
        <v>1884.6</v>
      </c>
      <c r="C952">
        <v>1952.67</v>
      </c>
      <c r="D952">
        <v>1884.6</v>
      </c>
      <c r="E952" s="2">
        <v>1952.67</v>
      </c>
      <c r="F952" s="19">
        <v>67393273856</v>
      </c>
      <c r="G952" s="3">
        <f t="shared" si="42"/>
        <v>4.497412542879009E-2</v>
      </c>
      <c r="H952" s="3">
        <f>1-E952/MAX(E$2:E952)</f>
        <v>0.66775505342680186</v>
      </c>
      <c r="I952" s="3">
        <f ca="1">IFERROR(E952/AVERAGE(OFFSET(E952,0,0,-计算结果!B$18,1))-1,E952/AVERAGE(OFFSET(E952,0,0,-ROW(),1))-1)</f>
        <v>4.1817575528533046E-2</v>
      </c>
      <c r="J952" s="4" t="str">
        <f ca="1">IF(OR(AND(I952&lt;计算结果!B$19,I952&gt;计算结果!B$20),I952&lt;计算结果!B$21),"买","卖")</f>
        <v>买</v>
      </c>
      <c r="K952" s="4" t="str">
        <f t="shared" ca="1" si="43"/>
        <v/>
      </c>
      <c r="L952" s="3">
        <f ca="1">IF(J951="买",E952/E951-1,0)-IF(K952=1,计算结果!B$17,0)</f>
        <v>4.497412542879009E-2</v>
      </c>
      <c r="M952" s="2">
        <f t="shared" ca="1" si="44"/>
        <v>5.9841046812738998</v>
      </c>
      <c r="N952" s="3">
        <f ca="1">1-M952/MAX(M$2:M952)</f>
        <v>8.1073250298843158E-3</v>
      </c>
    </row>
    <row r="953" spans="1:14" x14ac:dyDescent="0.15">
      <c r="A953" s="1">
        <v>39786</v>
      </c>
      <c r="B953">
        <v>1980.44</v>
      </c>
      <c r="C953">
        <v>2046.47</v>
      </c>
      <c r="D953">
        <v>1978.14</v>
      </c>
      <c r="E953" s="2">
        <v>1982.93</v>
      </c>
      <c r="F953" s="19">
        <v>98580217856</v>
      </c>
      <c r="G953" s="3">
        <f t="shared" si="42"/>
        <v>1.5496730118248259E-2</v>
      </c>
      <c r="H953" s="3">
        <f>1-E953/MAX(E$2:E953)</f>
        <v>0.66260634315660516</v>
      </c>
      <c r="I953" s="3">
        <f ca="1">IFERROR(E953/AVERAGE(OFFSET(E953,0,0,-计算结果!B$18,1))-1,E953/AVERAGE(OFFSET(E953,0,0,-ROW(),1))-1)</f>
        <v>5.230860671650972E-2</v>
      </c>
      <c r="J953" s="4" t="str">
        <f ca="1">IF(OR(AND(I953&lt;计算结果!B$19,I953&gt;计算结果!B$20),I953&lt;计算结果!B$21),"买","卖")</f>
        <v>买</v>
      </c>
      <c r="K953" s="4" t="str">
        <f t="shared" ca="1" si="43"/>
        <v/>
      </c>
      <c r="L953" s="3">
        <f ca="1">IF(J952="买",E953/E952-1,0)-IF(K953=1,计算结果!B$17,0)</f>
        <v>1.5496730118248259E-2</v>
      </c>
      <c r="M953" s="2">
        <f t="shared" ca="1" si="44"/>
        <v>6.0768387365189476</v>
      </c>
      <c r="N953" s="3">
        <f ca="1">1-M953/MAX(M$2:M953)</f>
        <v>0</v>
      </c>
    </row>
    <row r="954" spans="1:14" x14ac:dyDescent="0.15">
      <c r="A954" s="1">
        <v>39787</v>
      </c>
      <c r="B954">
        <v>1969.74</v>
      </c>
      <c r="C954">
        <v>2014.2</v>
      </c>
      <c r="D954">
        <v>1965.09</v>
      </c>
      <c r="E954" s="2">
        <v>2013.18</v>
      </c>
      <c r="F954" s="19">
        <v>59950690304</v>
      </c>
      <c r="G954" s="3">
        <f t="shared" si="42"/>
        <v>1.5255203158961672E-2</v>
      </c>
      <c r="H954" s="3">
        <f>1-E954/MAX(E$2:E954)</f>
        <v>0.65745933437691417</v>
      </c>
      <c r="I954" s="3">
        <f ca="1">IFERROR(E954/AVERAGE(OFFSET(E954,0,0,-计算结果!B$18,1))-1,E954/AVERAGE(OFFSET(E954,0,0,-ROW(),1))-1)</f>
        <v>6.1109511972505137E-2</v>
      </c>
      <c r="J954" s="4" t="str">
        <f ca="1">IF(OR(AND(I954&lt;计算结果!B$19,I954&gt;计算结果!B$20),I954&lt;计算结果!B$21),"买","卖")</f>
        <v>买</v>
      </c>
      <c r="K954" s="4" t="str">
        <f t="shared" ca="1" si="43"/>
        <v/>
      </c>
      <c r="L954" s="3">
        <f ca="1">IF(J953="买",E954/E953-1,0)-IF(K954=1,计算结果!B$17,0)</f>
        <v>1.5255203158961672E-2</v>
      </c>
      <c r="M954" s="2">
        <f t="shared" ca="1" si="44"/>
        <v>6.1695421460087925</v>
      </c>
      <c r="N954" s="3">
        <f ca="1">1-M954/MAX(M$2:M954)</f>
        <v>0</v>
      </c>
    </row>
    <row r="955" spans="1:14" x14ac:dyDescent="0.15">
      <c r="A955" s="1">
        <v>39790</v>
      </c>
      <c r="B955">
        <v>2040.47</v>
      </c>
      <c r="C955">
        <v>2095.4699999999998</v>
      </c>
      <c r="D955">
        <v>2033.98</v>
      </c>
      <c r="E955" s="2">
        <v>2095.04</v>
      </c>
      <c r="F955" s="19">
        <v>89176047616</v>
      </c>
      <c r="G955" s="3">
        <f t="shared" si="42"/>
        <v>4.0662037175016597E-2</v>
      </c>
      <c r="H955" s="3">
        <f>1-E955/MAX(E$2:E955)</f>
        <v>0.64353093309739329</v>
      </c>
      <c r="I955" s="3">
        <f ca="1">IFERROR(E955/AVERAGE(OFFSET(E955,0,0,-计算结果!B$18,1))-1,E955/AVERAGE(OFFSET(E955,0,0,-ROW(),1))-1)</f>
        <v>9.4855785771210899E-2</v>
      </c>
      <c r="J955" s="4" t="str">
        <f ca="1">IF(OR(AND(I955&lt;计算结果!B$19,I955&gt;计算结果!B$20),I955&lt;计算结果!B$21),"买","卖")</f>
        <v>买</v>
      </c>
      <c r="K955" s="4" t="str">
        <f t="shared" ca="1" si="43"/>
        <v/>
      </c>
      <c r="L955" s="3">
        <f ca="1">IF(J954="买",E955/E954-1,0)-IF(K955=1,计算结果!B$17,0)</f>
        <v>4.0662037175016597E-2</v>
      </c>
      <c r="M955" s="2">
        <f t="shared" ca="1" si="44"/>
        <v>6.4204082981026334</v>
      </c>
      <c r="N955" s="3">
        <f ca="1">1-M955/MAX(M$2:M955)</f>
        <v>0</v>
      </c>
    </row>
    <row r="956" spans="1:14" x14ac:dyDescent="0.15">
      <c r="A956" s="1">
        <v>39791</v>
      </c>
      <c r="B956">
        <v>2104.12</v>
      </c>
      <c r="C956">
        <v>2107.6</v>
      </c>
      <c r="D956">
        <v>2038.07</v>
      </c>
      <c r="E956" s="2">
        <v>2040.85</v>
      </c>
      <c r="F956" s="19">
        <v>77546692608</v>
      </c>
      <c r="G956" s="3">
        <f t="shared" si="42"/>
        <v>-2.5865854589888548E-2</v>
      </c>
      <c r="H956" s="3">
        <f>1-E956/MAX(E$2:E956)</f>
        <v>0.65275131014768939</v>
      </c>
      <c r="I956" s="3">
        <f ca="1">IFERROR(E956/AVERAGE(OFFSET(E956,0,0,-计算结果!B$18,1))-1,E956/AVERAGE(OFFSET(E956,0,0,-ROW(),1))-1)</f>
        <v>6.1397294217447218E-2</v>
      </c>
      <c r="J956" s="4" t="str">
        <f ca="1">IF(OR(AND(I956&lt;计算结果!B$19,I956&gt;计算结果!B$20),I956&lt;计算结果!B$21),"买","卖")</f>
        <v>买</v>
      </c>
      <c r="K956" s="4" t="str">
        <f t="shared" ca="1" si="43"/>
        <v/>
      </c>
      <c r="L956" s="3">
        <f ca="1">IF(J955="买",E956/E955-1,0)-IF(K956=1,计算结果!B$17,0)</f>
        <v>-2.5865854589888548E-2</v>
      </c>
      <c r="M956" s="2">
        <f t="shared" ca="1" si="44"/>
        <v>6.254338950656197</v>
      </c>
      <c r="N956" s="3">
        <f ca="1">1-M956/MAX(M$2:M956)</f>
        <v>2.5865854589888548E-2</v>
      </c>
    </row>
    <row r="957" spans="1:14" x14ac:dyDescent="0.15">
      <c r="A957" s="1">
        <v>39792</v>
      </c>
      <c r="B957">
        <v>2028.51</v>
      </c>
      <c r="C957">
        <v>2096.39</v>
      </c>
      <c r="D957">
        <v>2014.28</v>
      </c>
      <c r="E957" s="2">
        <v>2096.39</v>
      </c>
      <c r="F957" s="19">
        <v>70751387648</v>
      </c>
      <c r="G957" s="3">
        <f t="shared" si="42"/>
        <v>2.7214150966509143E-2</v>
      </c>
      <c r="H957" s="3">
        <f>1-E957/MAX(E$2:E957)</f>
        <v>0.64330123187912613</v>
      </c>
      <c r="I957" s="3">
        <f ca="1">IFERROR(E957/AVERAGE(OFFSET(E957,0,0,-计算结果!B$18,1))-1,E957/AVERAGE(OFFSET(E957,0,0,-ROW(),1))-1)</f>
        <v>8.549189858430184E-2</v>
      </c>
      <c r="J957" s="4" t="str">
        <f ca="1">IF(OR(AND(I957&lt;计算结果!B$19,I957&gt;计算结果!B$20),I957&lt;计算结果!B$21),"买","卖")</f>
        <v>买</v>
      </c>
      <c r="K957" s="4" t="str">
        <f t="shared" ca="1" si="43"/>
        <v/>
      </c>
      <c r="L957" s="3">
        <f ca="1">IF(J956="买",E957/E956-1,0)-IF(K957=1,计算结果!B$17,0)</f>
        <v>2.7214150966509143E-2</v>
      </c>
      <c r="M957" s="2">
        <f t="shared" ca="1" si="44"/>
        <v>6.4245454750550728</v>
      </c>
      <c r="N957" s="3">
        <f ca="1">1-M957/MAX(M$2:M957)</f>
        <v>0</v>
      </c>
    </row>
    <row r="958" spans="1:14" x14ac:dyDescent="0.15">
      <c r="A958" s="1">
        <v>39793</v>
      </c>
      <c r="B958">
        <v>2087.4299999999998</v>
      </c>
      <c r="C958">
        <v>2107.29</v>
      </c>
      <c r="D958">
        <v>2043.62</v>
      </c>
      <c r="E958" s="2">
        <v>2046.34</v>
      </c>
      <c r="F958" s="19">
        <v>63777697792</v>
      </c>
      <c r="G958" s="3">
        <f t="shared" si="42"/>
        <v>-2.3874374520008179E-2</v>
      </c>
      <c r="H958" s="3">
        <f>1-E958/MAX(E$2:E958)</f>
        <v>0.65181719186006948</v>
      </c>
      <c r="I958" s="3">
        <f ca="1">IFERROR(E958/AVERAGE(OFFSET(E958,0,0,-计算结果!B$18,1))-1,E958/AVERAGE(OFFSET(E958,0,0,-ROW(),1))-1)</f>
        <v>5.7777542933842962E-2</v>
      </c>
      <c r="J958" s="4" t="str">
        <f ca="1">IF(OR(AND(I958&lt;计算结果!B$19,I958&gt;计算结果!B$20),I958&lt;计算结果!B$21),"买","卖")</f>
        <v>买</v>
      </c>
      <c r="K958" s="4" t="str">
        <f t="shared" ca="1" si="43"/>
        <v/>
      </c>
      <c r="L958" s="3">
        <f ca="1">IF(J957="买",E958/E957-1,0)-IF(K958=1,计算结果!B$17,0)</f>
        <v>-2.3874374520008179E-2</v>
      </c>
      <c r="M958" s="2">
        <f t="shared" ca="1" si="44"/>
        <v>6.2711634702627839</v>
      </c>
      <c r="N958" s="3">
        <f ca="1">1-M958/MAX(M$2:M958)</f>
        <v>2.3874374520008179E-2</v>
      </c>
    </row>
    <row r="959" spans="1:14" x14ac:dyDescent="0.15">
      <c r="A959" s="1">
        <v>39794</v>
      </c>
      <c r="B959">
        <v>2027.07</v>
      </c>
      <c r="C959">
        <v>2038.19</v>
      </c>
      <c r="D959">
        <v>1936.28</v>
      </c>
      <c r="E959" s="2">
        <v>1960.38</v>
      </c>
      <c r="F959" s="19">
        <v>54866550784</v>
      </c>
      <c r="G959" s="3">
        <f t="shared" si="42"/>
        <v>-4.2006704653185567E-2</v>
      </c>
      <c r="H959" s="3">
        <f>1-E959/MAX(E$2:E959)</f>
        <v>0.66644320424692027</v>
      </c>
      <c r="I959" s="3">
        <f ca="1">IFERROR(E959/AVERAGE(OFFSET(E959,0,0,-计算结果!B$18,1))-1,E959/AVERAGE(OFFSET(E959,0,0,-ROW(),1))-1)</f>
        <v>9.8475391454708738E-3</v>
      </c>
      <c r="J959" s="4" t="str">
        <f ca="1">IF(OR(AND(I959&lt;计算结果!B$19,I959&gt;计算结果!B$20),I959&lt;计算结果!B$21),"买","卖")</f>
        <v>买</v>
      </c>
      <c r="K959" s="4" t="str">
        <f t="shared" ca="1" si="43"/>
        <v/>
      </c>
      <c r="L959" s="3">
        <f ca="1">IF(J958="买",E959/E958-1,0)-IF(K959=1,计算结果!B$17,0)</f>
        <v>-4.2006704653185567E-2</v>
      </c>
      <c r="M959" s="2">
        <f t="shared" ca="1" si="44"/>
        <v>6.0077325585356087</v>
      </c>
      <c r="N959" s="3">
        <f ca="1">1-M959/MAX(M$2:M959)</f>
        <v>6.487819537395223E-2</v>
      </c>
    </row>
    <row r="960" spans="1:14" x14ac:dyDescent="0.15">
      <c r="A960" s="1">
        <v>39797</v>
      </c>
      <c r="B960">
        <v>1991.55</v>
      </c>
      <c r="C960">
        <v>2006.22</v>
      </c>
      <c r="D960">
        <v>1941.05</v>
      </c>
      <c r="E960" s="2">
        <v>1975.03</v>
      </c>
      <c r="F960" s="19">
        <v>40756445184</v>
      </c>
      <c r="G960" s="3">
        <f t="shared" si="42"/>
        <v>7.4730409410419529E-3</v>
      </c>
      <c r="H960" s="3">
        <f>1-E960/MAX(E$2:E960)</f>
        <v>0.66395052065609472</v>
      </c>
      <c r="I960" s="3">
        <f ca="1">IFERROR(E960/AVERAGE(OFFSET(E960,0,0,-计算结果!B$18,1))-1,E960/AVERAGE(OFFSET(E960,0,0,-ROW(),1))-1)</f>
        <v>1.6757801674321504E-2</v>
      </c>
      <c r="J960" s="4" t="str">
        <f ca="1">IF(OR(AND(I960&lt;计算结果!B$19,I960&gt;计算结果!B$20),I960&lt;计算结果!B$21),"买","卖")</f>
        <v>买</v>
      </c>
      <c r="K960" s="4" t="str">
        <f t="shared" ca="1" si="43"/>
        <v/>
      </c>
      <c r="L960" s="3">
        <f ca="1">IF(J959="买",E960/E959-1,0)-IF(K960=1,计算结果!B$17,0)</f>
        <v>7.4730409410419529E-3</v>
      </c>
      <c r="M960" s="2">
        <f t="shared" ca="1" si="44"/>
        <v>6.0526285899083758</v>
      </c>
      <c r="N960" s="3">
        <f ca="1">1-M960/MAX(M$2:M960)</f>
        <v>5.7889991843120825E-2</v>
      </c>
    </row>
    <row r="961" spans="1:14" x14ac:dyDescent="0.15">
      <c r="A961" s="1">
        <v>39798</v>
      </c>
      <c r="B961">
        <v>1956.99</v>
      </c>
      <c r="C961">
        <v>1994.96</v>
      </c>
      <c r="D961">
        <v>1919.87</v>
      </c>
      <c r="E961" s="2">
        <v>1994.45</v>
      </c>
      <c r="F961" s="19">
        <v>38552248320</v>
      </c>
      <c r="G961" s="3">
        <f t="shared" si="42"/>
        <v>9.8327620339944133E-3</v>
      </c>
      <c r="H961" s="3">
        <f>1-E961/MAX(E$2:E961)</f>
        <v>0.66064622609405843</v>
      </c>
      <c r="I961" s="3">
        <f ca="1">IFERROR(E961/AVERAGE(OFFSET(E961,0,0,-计算结果!B$18,1))-1,E961/AVERAGE(OFFSET(E961,0,0,-ROW(),1))-1)</f>
        <v>2.4937311982340393E-2</v>
      </c>
      <c r="J961" s="4" t="str">
        <f ca="1">IF(OR(AND(I961&lt;计算结果!B$19,I961&gt;计算结果!B$20),I961&lt;计算结果!B$21),"买","卖")</f>
        <v>买</v>
      </c>
      <c r="K961" s="4" t="str">
        <f t="shared" ca="1" si="43"/>
        <v/>
      </c>
      <c r="L961" s="3">
        <f ca="1">IF(J960="买",E961/E960-1,0)-IF(K961=1,计算结果!B$17,0)</f>
        <v>9.8327620339944133E-3</v>
      </c>
      <c r="M961" s="2">
        <f t="shared" ca="1" si="44"/>
        <v>6.1121426465130959</v>
      </c>
      <c r="N961" s="3">
        <f ca="1">1-M961/MAX(M$2:M961)</f>
        <v>4.8626448323069726E-2</v>
      </c>
    </row>
    <row r="962" spans="1:14" x14ac:dyDescent="0.15">
      <c r="A962" s="1">
        <v>39799</v>
      </c>
      <c r="B962">
        <v>2002.03</v>
      </c>
      <c r="C962">
        <v>2030.39</v>
      </c>
      <c r="D962">
        <v>1995.65</v>
      </c>
      <c r="E962" s="2">
        <v>2001.42</v>
      </c>
      <c r="F962" s="19">
        <v>49120178176</v>
      </c>
      <c r="G962" s="3">
        <f t="shared" si="42"/>
        <v>3.4946977863572481E-3</v>
      </c>
      <c r="H962" s="3">
        <f>1-E962/MAX(E$2:E962)</f>
        <v>0.65946028721159733</v>
      </c>
      <c r="I962" s="3">
        <f ca="1">IFERROR(E962/AVERAGE(OFFSET(E962,0,0,-计算结果!B$18,1))-1,E962/AVERAGE(OFFSET(E962,0,0,-ROW(),1))-1)</f>
        <v>2.6155229165883309E-2</v>
      </c>
      <c r="J962" s="4" t="str">
        <f ca="1">IF(OR(AND(I962&lt;计算结果!B$19,I962&gt;计算结果!B$20),I962&lt;计算结果!B$21),"买","卖")</f>
        <v>买</v>
      </c>
      <c r="K962" s="4" t="str">
        <f t="shared" ca="1" si="43"/>
        <v/>
      </c>
      <c r="L962" s="3">
        <f ca="1">IF(J961="买",E962/E961-1,0)-IF(K962=1,计算结果!B$17,0)</f>
        <v>3.4946977863572481E-3</v>
      </c>
      <c r="M962" s="2">
        <f t="shared" ca="1" si="44"/>
        <v>6.1335027378897653</v>
      </c>
      <c r="N962" s="3">
        <f ca="1">1-M962/MAX(M$2:M962)</f>
        <v>4.5301685278025472E-2</v>
      </c>
    </row>
    <row r="963" spans="1:14" x14ac:dyDescent="0.15">
      <c r="A963" s="1">
        <v>39800</v>
      </c>
      <c r="B963">
        <v>2001.05</v>
      </c>
      <c r="C963">
        <v>2045.94</v>
      </c>
      <c r="D963">
        <v>1982.43</v>
      </c>
      <c r="E963" s="2">
        <v>2045.1</v>
      </c>
      <c r="F963" s="19">
        <v>48455151616</v>
      </c>
      <c r="G963" s="3">
        <f t="shared" ref="G963:G1026" si="45">E963/E962-1</f>
        <v>2.1824504601732686E-2</v>
      </c>
      <c r="H963" s="3">
        <f>1-E963/MAX(E$2:E963)</f>
        <v>0.65202817668277413</v>
      </c>
      <c r="I963" s="3">
        <f ca="1">IFERROR(E963/AVERAGE(OFFSET(E963,0,0,-计算结果!B$18,1))-1,E963/AVERAGE(OFFSET(E963,0,0,-ROW(),1))-1)</f>
        <v>4.239074970876211E-2</v>
      </c>
      <c r="J963" s="4" t="str">
        <f ca="1">IF(OR(AND(I963&lt;计算结果!B$19,I963&gt;计算结果!B$20),I963&lt;计算结果!B$21),"买","卖")</f>
        <v>买</v>
      </c>
      <c r="K963" s="4" t="str">
        <f t="shared" ca="1" si="43"/>
        <v/>
      </c>
      <c r="L963" s="3">
        <f ca="1">IF(J962="买",E963/E962-1,0)-IF(K963=1,计算结果!B$17,0)</f>
        <v>2.1824504601732686E-2</v>
      </c>
      <c r="M963" s="2">
        <f t="shared" ca="1" si="44"/>
        <v>6.2673633966175801</v>
      </c>
      <c r="N963" s="3">
        <f ca="1">1-M963/MAX(M$2:M963)</f>
        <v>2.4465867515109374E-2</v>
      </c>
    </row>
    <row r="964" spans="1:14" x14ac:dyDescent="0.15">
      <c r="A964" s="1">
        <v>39801</v>
      </c>
      <c r="B964">
        <v>2037.37</v>
      </c>
      <c r="C964">
        <v>2075.38</v>
      </c>
      <c r="D964">
        <v>2033.11</v>
      </c>
      <c r="E964" s="2">
        <v>2052.11</v>
      </c>
      <c r="F964" s="19">
        <v>53410394112</v>
      </c>
      <c r="G964" s="3">
        <f t="shared" si="45"/>
        <v>3.4277052466873403E-3</v>
      </c>
      <c r="H964" s="3">
        <f>1-E964/MAX(E$2:E964)</f>
        <v>0.65083543183829029</v>
      </c>
      <c r="I964" s="3">
        <f ca="1">IFERROR(E964/AVERAGE(OFFSET(E964,0,0,-计算结果!B$18,1))-1,E964/AVERAGE(OFFSET(E964,0,0,-ROW(),1))-1)</f>
        <v>3.955184816196966E-2</v>
      </c>
      <c r="J964" s="4" t="str">
        <f ca="1">IF(OR(AND(I964&lt;计算结果!B$19,I964&gt;计算结果!B$20),I964&lt;计算结果!B$21),"买","卖")</f>
        <v>买</v>
      </c>
      <c r="K964" s="4" t="str">
        <f t="shared" ref="K964:K1027" ca="1" si="46">IF(J963&lt;&gt;J964,1,"")</f>
        <v/>
      </c>
      <c r="L964" s="3">
        <f ca="1">IF(J963="买",E964/E963-1,0)-IF(K964=1,计算结果!B$17,0)</f>
        <v>3.4277052466873403E-3</v>
      </c>
      <c r="M964" s="2">
        <f t="shared" ref="M964:M1027" ca="1" si="47">IFERROR(M963*(1+L964),M963)</f>
        <v>6.2888460710150627</v>
      </c>
      <c r="N964" s="3">
        <f ca="1">1-M964/MAX(M$2:M964)</f>
        <v>2.1122024050868271E-2</v>
      </c>
    </row>
    <row r="965" spans="1:14" x14ac:dyDescent="0.15">
      <c r="A965" s="1">
        <v>39804</v>
      </c>
      <c r="B965">
        <v>2050.77</v>
      </c>
      <c r="C965">
        <v>2055.37</v>
      </c>
      <c r="D965">
        <v>1993.33</v>
      </c>
      <c r="E965" s="2">
        <v>2017.55</v>
      </c>
      <c r="F965" s="19">
        <v>43843461120</v>
      </c>
      <c r="G965" s="3">
        <f t="shared" si="45"/>
        <v>-1.684120246965326E-2</v>
      </c>
      <c r="H965" s="3">
        <f>1-E965/MAX(E$2:E965)</f>
        <v>0.6567157830259307</v>
      </c>
      <c r="I965" s="3">
        <f ca="1">IFERROR(E965/AVERAGE(OFFSET(E965,0,0,-计算结果!B$18,1))-1,E965/AVERAGE(OFFSET(E965,0,0,-ROW(),1))-1)</f>
        <v>1.7062363155780913E-2</v>
      </c>
      <c r="J965" s="4" t="str">
        <f ca="1">IF(OR(AND(I965&lt;计算结果!B$19,I965&gt;计算结果!B$20),I965&lt;计算结果!B$21),"买","卖")</f>
        <v>买</v>
      </c>
      <c r="K965" s="4" t="str">
        <f t="shared" ca="1" si="46"/>
        <v/>
      </c>
      <c r="L965" s="3">
        <f ca="1">IF(J964="买",E965/E964-1,0)-IF(K965=1,计算结果!B$17,0)</f>
        <v>-1.684120246965326E-2</v>
      </c>
      <c r="M965" s="2">
        <f t="shared" ca="1" si="47"/>
        <v>6.182934341032615</v>
      </c>
      <c r="N965" s="3">
        <f ca="1">1-M965/MAX(M$2:M965)</f>
        <v>3.7607506236911892E-2</v>
      </c>
    </row>
    <row r="966" spans="1:14" x14ac:dyDescent="0.15">
      <c r="A966" s="1">
        <v>39805</v>
      </c>
      <c r="B966">
        <v>2019.23</v>
      </c>
      <c r="C966">
        <v>2019.23</v>
      </c>
      <c r="D966">
        <v>1918.43</v>
      </c>
      <c r="E966" s="2">
        <v>1918.95</v>
      </c>
      <c r="F966" s="19">
        <v>50825764864</v>
      </c>
      <c r="G966" s="3">
        <f t="shared" si="45"/>
        <v>-4.8871155609526373E-2</v>
      </c>
      <c r="H966" s="3">
        <f>1-E966/MAX(E$2:E966)</f>
        <v>0.67349247941196488</v>
      </c>
      <c r="I966" s="3">
        <f ca="1">IFERROR(E966/AVERAGE(OFFSET(E966,0,0,-计算结果!B$18,1))-1,E966/AVERAGE(OFFSET(E966,0,0,-ROW(),1))-1)</f>
        <v>-3.3954279021142009E-2</v>
      </c>
      <c r="J966" s="4" t="str">
        <f ca="1">IF(OR(AND(I966&lt;计算结果!B$19,I966&gt;计算结果!B$20),I966&lt;计算结果!B$21),"买","卖")</f>
        <v>卖</v>
      </c>
      <c r="K966" s="4">
        <f t="shared" ca="1" si="46"/>
        <v>1</v>
      </c>
      <c r="L966" s="3">
        <f ca="1">IF(J965="买",E966/E965-1,0)-IF(K966=1,计算结果!B$17,0)</f>
        <v>-4.8871155609526373E-2</v>
      </c>
      <c r="M966" s="2">
        <f t="shared" ca="1" si="47"/>
        <v>5.8807671947285254</v>
      </c>
      <c r="N966" s="3">
        <f ca="1">1-M966/MAX(M$2:M966)</f>
        <v>8.4640739557047984E-2</v>
      </c>
    </row>
    <row r="967" spans="1:14" x14ac:dyDescent="0.15">
      <c r="A967" s="1">
        <v>39806</v>
      </c>
      <c r="B967">
        <v>1893.22</v>
      </c>
      <c r="C967">
        <v>1912.78</v>
      </c>
      <c r="D967">
        <v>1872.65</v>
      </c>
      <c r="E967" s="2">
        <v>1887.07</v>
      </c>
      <c r="F967" s="19">
        <v>34210527232</v>
      </c>
      <c r="G967" s="3">
        <f t="shared" si="45"/>
        <v>-1.6613252038875537E-2</v>
      </c>
      <c r="H967" s="3">
        <f>1-E967/MAX(E$2:E967)</f>
        <v>0.6789168311440823</v>
      </c>
      <c r="I967" s="3">
        <f ca="1">IFERROR(E967/AVERAGE(OFFSET(E967,0,0,-计算结果!B$18,1))-1,E967/AVERAGE(OFFSET(E967,0,0,-ROW(),1))-1)</f>
        <v>-5.1519464407330573E-2</v>
      </c>
      <c r="J967" s="4" t="str">
        <f ca="1">IF(OR(AND(I967&lt;计算结果!B$19,I967&gt;计算结果!B$20),I967&lt;计算结果!B$21),"买","卖")</f>
        <v>卖</v>
      </c>
      <c r="K967" s="4" t="str">
        <f t="shared" ca="1" si="46"/>
        <v/>
      </c>
      <c r="L967" s="3">
        <f ca="1">IF(J966="买",E967/E966-1,0)-IF(K967=1,计算结果!B$17,0)</f>
        <v>0</v>
      </c>
      <c r="M967" s="2">
        <f t="shared" ca="1" si="47"/>
        <v>5.8807671947285254</v>
      </c>
      <c r="N967" s="3">
        <f ca="1">1-M967/MAX(M$2:M967)</f>
        <v>8.4640739557047984E-2</v>
      </c>
    </row>
    <row r="968" spans="1:14" x14ac:dyDescent="0.15">
      <c r="A968" s="1">
        <v>39807</v>
      </c>
      <c r="B968">
        <v>1891.53</v>
      </c>
      <c r="C968">
        <v>1902.71</v>
      </c>
      <c r="D968">
        <v>1848.71</v>
      </c>
      <c r="E968" s="2">
        <v>1870.77</v>
      </c>
      <c r="F968" s="19">
        <v>30805997568</v>
      </c>
      <c r="G968" s="3">
        <f t="shared" si="45"/>
        <v>-8.637729390006732E-3</v>
      </c>
      <c r="H968" s="3">
        <f>1-E968/MAX(E$2:E968)</f>
        <v>0.68169026066834548</v>
      </c>
      <c r="I968" s="3">
        <f ca="1">IFERROR(E968/AVERAGE(OFFSET(E968,0,0,-计算结果!B$18,1))-1,E968/AVERAGE(OFFSET(E968,0,0,-ROW(),1))-1)</f>
        <v>-5.988465294540346E-2</v>
      </c>
      <c r="J968" s="4" t="str">
        <f ca="1">IF(OR(AND(I968&lt;计算结果!B$19,I968&gt;计算结果!B$20),I968&lt;计算结果!B$21),"买","卖")</f>
        <v>卖</v>
      </c>
      <c r="K968" s="4" t="str">
        <f t="shared" ca="1" si="46"/>
        <v/>
      </c>
      <c r="L968" s="3">
        <f ca="1">IF(J967="买",E968/E967-1,0)-IF(K968=1,计算结果!B$17,0)</f>
        <v>0</v>
      </c>
      <c r="M968" s="2">
        <f t="shared" ca="1" si="47"/>
        <v>5.8807671947285254</v>
      </c>
      <c r="N968" s="3">
        <f ca="1">1-M968/MAX(M$2:M968)</f>
        <v>8.4640739557047984E-2</v>
      </c>
    </row>
    <row r="969" spans="1:14" x14ac:dyDescent="0.15">
      <c r="A969" s="1">
        <v>39808</v>
      </c>
      <c r="B969">
        <v>1868.34</v>
      </c>
      <c r="C969">
        <v>1881.08</v>
      </c>
      <c r="D969">
        <v>1850.5</v>
      </c>
      <c r="E969" s="2">
        <v>1862.1</v>
      </c>
      <c r="F969" s="19">
        <v>28536313856</v>
      </c>
      <c r="G969" s="3">
        <f t="shared" si="45"/>
        <v>-4.6344553312273051E-3</v>
      </c>
      <c r="H969" s="3">
        <f>1-E969/MAX(E$2:E969)</f>
        <v>0.68316545293677255</v>
      </c>
      <c r="I969" s="3">
        <f ca="1">IFERROR(E969/AVERAGE(OFFSET(E969,0,0,-计算结果!B$18,1))-1,E969/AVERAGE(OFFSET(E969,0,0,-ROW(),1))-1)</f>
        <v>-6.407094986559092E-2</v>
      </c>
      <c r="J969" s="4" t="str">
        <f ca="1">IF(OR(AND(I969&lt;计算结果!B$19,I969&gt;计算结果!B$20),I969&lt;计算结果!B$21),"买","卖")</f>
        <v>卖</v>
      </c>
      <c r="K969" s="4" t="str">
        <f t="shared" ca="1" si="46"/>
        <v/>
      </c>
      <c r="L969" s="3">
        <f ca="1">IF(J968="买",E969/E968-1,0)-IF(K969=1,计算结果!B$17,0)</f>
        <v>0</v>
      </c>
      <c r="M969" s="2">
        <f t="shared" ca="1" si="47"/>
        <v>5.8807671947285254</v>
      </c>
      <c r="N969" s="3">
        <f ca="1">1-M969/MAX(M$2:M969)</f>
        <v>8.4640739557047984E-2</v>
      </c>
    </row>
    <row r="970" spans="1:14" x14ac:dyDescent="0.15">
      <c r="A970" s="1">
        <v>39811</v>
      </c>
      <c r="B970">
        <v>1852.41</v>
      </c>
      <c r="C970">
        <v>1861.3</v>
      </c>
      <c r="D970">
        <v>1816.06</v>
      </c>
      <c r="E970" s="2">
        <v>1854.76</v>
      </c>
      <c r="F970" s="19">
        <v>29329563648</v>
      </c>
      <c r="G970" s="3">
        <f t="shared" si="45"/>
        <v>-3.9417861554158495E-3</v>
      </c>
      <c r="H970" s="3">
        <f>1-E970/MAX(E$2:E970)</f>
        <v>0.6844143469679439</v>
      </c>
      <c r="I970" s="3">
        <f ca="1">IFERROR(E970/AVERAGE(OFFSET(E970,0,0,-计算结果!B$18,1))-1,E970/AVERAGE(OFFSET(E970,0,0,-ROW(),1))-1)</f>
        <v>-6.5204474831174863E-2</v>
      </c>
      <c r="J970" s="4" t="str">
        <f ca="1">IF(OR(AND(I970&lt;计算结果!B$19,I970&gt;计算结果!B$20),I970&lt;计算结果!B$21),"买","卖")</f>
        <v>卖</v>
      </c>
      <c r="K970" s="4" t="str">
        <f t="shared" ca="1" si="46"/>
        <v/>
      </c>
      <c r="L970" s="3">
        <f ca="1">IF(J969="买",E970/E969-1,0)-IF(K970=1,计算结果!B$17,0)</f>
        <v>0</v>
      </c>
      <c r="M970" s="2">
        <f t="shared" ca="1" si="47"/>
        <v>5.8807671947285254</v>
      </c>
      <c r="N970" s="3">
        <f ca="1">1-M970/MAX(M$2:M970)</f>
        <v>8.4640739557047984E-2</v>
      </c>
    </row>
    <row r="971" spans="1:14" x14ac:dyDescent="0.15">
      <c r="A971" s="1">
        <v>39812</v>
      </c>
      <c r="B971">
        <v>1852.95</v>
      </c>
      <c r="C971">
        <v>1867.41</v>
      </c>
      <c r="D971">
        <v>1824.53</v>
      </c>
      <c r="E971" s="2">
        <v>1833.44</v>
      </c>
      <c r="F971" s="19">
        <v>29628506112</v>
      </c>
      <c r="G971" s="3">
        <f t="shared" si="45"/>
        <v>-1.1494748646725172E-2</v>
      </c>
      <c r="H971" s="3">
        <f>1-E971/MAX(E$2:E971)</f>
        <v>0.68804192472606007</v>
      </c>
      <c r="I971" s="3">
        <f ca="1">IFERROR(E971/AVERAGE(OFFSET(E971,0,0,-计算结果!B$18,1))-1,E971/AVERAGE(OFFSET(E971,0,0,-ROW(),1))-1)</f>
        <v>-7.2065655689467101E-2</v>
      </c>
      <c r="J971" s="4" t="str">
        <f ca="1">IF(OR(AND(I971&lt;计算结果!B$19,I971&gt;计算结果!B$20),I971&lt;计算结果!B$21),"买","卖")</f>
        <v>卖</v>
      </c>
      <c r="K971" s="4" t="str">
        <f t="shared" ca="1" si="46"/>
        <v/>
      </c>
      <c r="L971" s="3">
        <f ca="1">IF(J970="买",E971/E970-1,0)-IF(K971=1,计算结果!B$17,0)</f>
        <v>0</v>
      </c>
      <c r="M971" s="2">
        <f t="shared" ca="1" si="47"/>
        <v>5.8807671947285254</v>
      </c>
      <c r="N971" s="3">
        <f ca="1">1-M971/MAX(M$2:M971)</f>
        <v>8.4640739557047984E-2</v>
      </c>
    </row>
    <row r="972" spans="1:14" x14ac:dyDescent="0.15">
      <c r="A972" s="1">
        <v>39813</v>
      </c>
      <c r="B972">
        <v>1835.1</v>
      </c>
      <c r="C972">
        <v>1844.42</v>
      </c>
      <c r="D972">
        <v>1813.73</v>
      </c>
      <c r="E972" s="2">
        <v>1817.72</v>
      </c>
      <c r="F972" s="19">
        <v>27291914240</v>
      </c>
      <c r="G972" s="3">
        <f t="shared" si="45"/>
        <v>-8.5740466009250893E-3</v>
      </c>
      <c r="H972" s="3">
        <f>1-E972/MAX(E$2:E972)</f>
        <v>0.69071666780099372</v>
      </c>
      <c r="I972" s="3">
        <f ca="1">IFERROR(E972/AVERAGE(OFFSET(E972,0,0,-计算结果!B$18,1))-1,E972/AVERAGE(OFFSET(E972,0,0,-ROW(),1))-1)</f>
        <v>-7.493779239553211E-2</v>
      </c>
      <c r="J972" s="4" t="str">
        <f ca="1">IF(OR(AND(I972&lt;计算结果!B$19,I972&gt;计算结果!B$20),I972&lt;计算结果!B$21),"买","卖")</f>
        <v>卖</v>
      </c>
      <c r="K972" s="4" t="str">
        <f t="shared" ca="1" si="46"/>
        <v/>
      </c>
      <c r="L972" s="3">
        <f ca="1">IF(J971="买",E972/E971-1,0)-IF(K972=1,计算结果!B$17,0)</f>
        <v>0</v>
      </c>
      <c r="M972" s="2">
        <f t="shared" ca="1" si="47"/>
        <v>5.8807671947285254</v>
      </c>
      <c r="N972" s="3">
        <f ca="1">1-M972/MAX(M$2:M972)</f>
        <v>8.4640739557047984E-2</v>
      </c>
    </row>
    <row r="973" spans="1:14" x14ac:dyDescent="0.15">
      <c r="A973" s="1">
        <v>39818</v>
      </c>
      <c r="B973">
        <v>1848.33</v>
      </c>
      <c r="C973">
        <v>1882.96</v>
      </c>
      <c r="D973">
        <v>1837.84</v>
      </c>
      <c r="E973" s="2">
        <v>1882.96</v>
      </c>
      <c r="F973" s="19">
        <v>39217078272</v>
      </c>
      <c r="G973" s="3">
        <f t="shared" si="45"/>
        <v>3.5891116343551355E-2</v>
      </c>
      <c r="H973" s="3">
        <f>1-E973/MAX(E$2:E973)</f>
        <v>0.67961614374191792</v>
      </c>
      <c r="I973" s="3">
        <f ca="1">IFERROR(E973/AVERAGE(OFFSET(E973,0,0,-计算结果!B$18,1))-1,E973/AVERAGE(OFFSET(E973,0,0,-ROW(),1))-1)</f>
        <v>-3.5955740741846598E-2</v>
      </c>
      <c r="J973" s="4" t="str">
        <f ca="1">IF(OR(AND(I973&lt;计算结果!B$19,I973&gt;计算结果!B$20),I973&lt;计算结果!B$21),"买","卖")</f>
        <v>卖</v>
      </c>
      <c r="K973" s="4" t="str">
        <f t="shared" ca="1" si="46"/>
        <v/>
      </c>
      <c r="L973" s="3">
        <f ca="1">IF(J972="买",E973/E972-1,0)-IF(K973=1,计算结果!B$17,0)</f>
        <v>0</v>
      </c>
      <c r="M973" s="2">
        <f t="shared" ca="1" si="47"/>
        <v>5.8807671947285254</v>
      </c>
      <c r="N973" s="3">
        <f ca="1">1-M973/MAX(M$2:M973)</f>
        <v>8.4640739557047984E-2</v>
      </c>
    </row>
    <row r="974" spans="1:14" x14ac:dyDescent="0.15">
      <c r="A974" s="1">
        <v>39819</v>
      </c>
      <c r="B974">
        <v>1880.67</v>
      </c>
      <c r="C974">
        <v>1948.49</v>
      </c>
      <c r="D974">
        <v>1873.01</v>
      </c>
      <c r="E974" s="2">
        <v>1942.8</v>
      </c>
      <c r="F974" s="19">
        <v>59262169088</v>
      </c>
      <c r="G974" s="3">
        <f t="shared" si="45"/>
        <v>3.1779751030292624E-2</v>
      </c>
      <c r="H974" s="3">
        <f>1-E974/MAX(E$2:E974)</f>
        <v>0.66943442455591096</v>
      </c>
      <c r="I974" s="3">
        <f ca="1">IFERROR(E974/AVERAGE(OFFSET(E974,0,0,-计算结果!B$18,1))-1,E974/AVERAGE(OFFSET(E974,0,0,-ROW(),1))-1)</f>
        <v>-2.5368418230350409E-3</v>
      </c>
      <c r="J974" s="4" t="str">
        <f ca="1">IF(OR(AND(I974&lt;计算结果!B$19,I974&gt;计算结果!B$20),I974&lt;计算结果!B$21),"买","卖")</f>
        <v>卖</v>
      </c>
      <c r="K974" s="4" t="str">
        <f t="shared" ca="1" si="46"/>
        <v/>
      </c>
      <c r="L974" s="3">
        <f ca="1">IF(J973="买",E974/E973-1,0)-IF(K974=1,计算结果!B$17,0)</f>
        <v>0</v>
      </c>
      <c r="M974" s="2">
        <f t="shared" ca="1" si="47"/>
        <v>5.8807671947285254</v>
      </c>
      <c r="N974" s="3">
        <f ca="1">1-M974/MAX(M$2:M974)</f>
        <v>8.4640739557047984E-2</v>
      </c>
    </row>
    <row r="975" spans="1:14" x14ac:dyDescent="0.15">
      <c r="A975" s="1">
        <v>39820</v>
      </c>
      <c r="B975">
        <v>1942.67</v>
      </c>
      <c r="C975">
        <v>1959.25</v>
      </c>
      <c r="D975">
        <v>1930.87</v>
      </c>
      <c r="E975" s="2">
        <v>1931.18</v>
      </c>
      <c r="F975" s="19">
        <v>50143416320</v>
      </c>
      <c r="G975" s="3">
        <f t="shared" si="45"/>
        <v>-5.9810582664195922E-3</v>
      </c>
      <c r="H975" s="3">
        <f>1-E975/MAX(E$2:E975)</f>
        <v>0.67141155652351459</v>
      </c>
      <c r="I975" s="3">
        <f ca="1">IFERROR(E975/AVERAGE(OFFSET(E975,0,0,-计算结果!B$18,1))-1,E975/AVERAGE(OFFSET(E975,0,0,-ROW(),1))-1)</f>
        <v>-3.8083769390437894E-3</v>
      </c>
      <c r="J975" s="4" t="str">
        <f ca="1">IF(OR(AND(I975&lt;计算结果!B$19,I975&gt;计算结果!B$20),I975&lt;计算结果!B$21),"买","卖")</f>
        <v>卖</v>
      </c>
      <c r="K975" s="4" t="str">
        <f t="shared" ca="1" si="46"/>
        <v/>
      </c>
      <c r="L975" s="3">
        <f ca="1">IF(J974="买",E975/E974-1,0)-IF(K975=1,计算结果!B$17,0)</f>
        <v>0</v>
      </c>
      <c r="M975" s="2">
        <f t="shared" ca="1" si="47"/>
        <v>5.8807671947285254</v>
      </c>
      <c r="N975" s="3">
        <f ca="1">1-M975/MAX(M$2:M975)</f>
        <v>8.4640739557047984E-2</v>
      </c>
    </row>
    <row r="976" spans="1:14" x14ac:dyDescent="0.15">
      <c r="A976" s="1">
        <v>39821</v>
      </c>
      <c r="B976">
        <v>1894.66</v>
      </c>
      <c r="C976">
        <v>1902.8</v>
      </c>
      <c r="D976">
        <v>1873.65</v>
      </c>
      <c r="E976" s="2">
        <v>1887.99</v>
      </c>
      <c r="F976" s="19">
        <v>47210803200</v>
      </c>
      <c r="G976" s="3">
        <f t="shared" si="45"/>
        <v>-2.2364564670305231E-2</v>
      </c>
      <c r="H976" s="3">
        <f>1-E976/MAX(E$2:E976)</f>
        <v>0.67876029401755944</v>
      </c>
      <c r="I976" s="3">
        <f ca="1">IFERROR(E976/AVERAGE(OFFSET(E976,0,0,-计算结果!B$18,1))-1,E976/AVERAGE(OFFSET(E976,0,0,-ROW(),1))-1)</f>
        <v>-2.1647995237187412E-2</v>
      </c>
      <c r="J976" s="4" t="str">
        <f ca="1">IF(OR(AND(I976&lt;计算结果!B$19,I976&gt;计算结果!B$20),I976&lt;计算结果!B$21),"买","卖")</f>
        <v>卖</v>
      </c>
      <c r="K976" s="4" t="str">
        <f t="shared" ca="1" si="46"/>
        <v/>
      </c>
      <c r="L976" s="3">
        <f ca="1">IF(J975="买",E976/E975-1,0)-IF(K976=1,计算结果!B$17,0)</f>
        <v>0</v>
      </c>
      <c r="M976" s="2">
        <f t="shared" ca="1" si="47"/>
        <v>5.8807671947285254</v>
      </c>
      <c r="N976" s="3">
        <f ca="1">1-M976/MAX(M$2:M976)</f>
        <v>8.4640739557047984E-2</v>
      </c>
    </row>
    <row r="977" spans="1:14" x14ac:dyDescent="0.15">
      <c r="A977" s="1">
        <v>39822</v>
      </c>
      <c r="B977">
        <v>1886.49</v>
      </c>
      <c r="C977">
        <v>1923.42</v>
      </c>
      <c r="D977">
        <v>1886.49</v>
      </c>
      <c r="E977" s="2">
        <v>1918.36</v>
      </c>
      <c r="F977" s="19">
        <v>41511211008</v>
      </c>
      <c r="G977" s="3">
        <f t="shared" si="45"/>
        <v>1.6085890285435722E-2</v>
      </c>
      <c r="H977" s="3">
        <f>1-E977/MAX(E$2:E977)</f>
        <v>0.67359286735180013</v>
      </c>
      <c r="I977" s="3">
        <f ca="1">IFERROR(E977/AVERAGE(OFFSET(E977,0,0,-计算结果!B$18,1))-1,E977/AVERAGE(OFFSET(E977,0,0,-ROW(),1))-1)</f>
        <v>-4.7063218284785213E-3</v>
      </c>
      <c r="J977" s="4" t="str">
        <f ca="1">IF(OR(AND(I977&lt;计算结果!B$19,I977&gt;计算结果!B$20),I977&lt;计算结果!B$21),"买","卖")</f>
        <v>卖</v>
      </c>
      <c r="K977" s="4" t="str">
        <f t="shared" ca="1" si="46"/>
        <v/>
      </c>
      <c r="L977" s="3">
        <f ca="1">IF(J976="买",E977/E976-1,0)-IF(K977=1,计算结果!B$17,0)</f>
        <v>0</v>
      </c>
      <c r="M977" s="2">
        <f t="shared" ca="1" si="47"/>
        <v>5.8807671947285254</v>
      </c>
      <c r="N977" s="3">
        <f ca="1">1-M977/MAX(M$2:M977)</f>
        <v>8.4640739557047984E-2</v>
      </c>
    </row>
    <row r="978" spans="1:14" x14ac:dyDescent="0.15">
      <c r="A978" s="1">
        <v>39825</v>
      </c>
      <c r="B978">
        <v>1911.74</v>
      </c>
      <c r="C978">
        <v>1947.08</v>
      </c>
      <c r="D978">
        <v>1905.62</v>
      </c>
      <c r="E978" s="2">
        <v>1920.69</v>
      </c>
      <c r="F978" s="19">
        <v>46981492736</v>
      </c>
      <c r="G978" s="3">
        <f t="shared" si="45"/>
        <v>1.214579119664716E-3</v>
      </c>
      <c r="H978" s="3">
        <f>1-E978/MAX(E$2:E978)</f>
        <v>0.67319642006397595</v>
      </c>
      <c r="I978" s="3">
        <f ca="1">IFERROR(E978/AVERAGE(OFFSET(E978,0,0,-计算结果!B$18,1))-1,E978/AVERAGE(OFFSET(E978,0,0,-ROW(),1))-1)</f>
        <v>-1.9342125243436703E-3</v>
      </c>
      <c r="J978" s="4" t="str">
        <f ca="1">IF(OR(AND(I978&lt;计算结果!B$19,I978&gt;计算结果!B$20),I978&lt;计算结果!B$21),"买","卖")</f>
        <v>卖</v>
      </c>
      <c r="K978" s="4" t="str">
        <f t="shared" ca="1" si="46"/>
        <v/>
      </c>
      <c r="L978" s="3">
        <f ca="1">IF(J977="买",E978/E977-1,0)-IF(K978=1,计算结果!B$17,0)</f>
        <v>0</v>
      </c>
      <c r="M978" s="2">
        <f t="shared" ca="1" si="47"/>
        <v>5.8807671947285254</v>
      </c>
      <c r="N978" s="3">
        <f ca="1">1-M978/MAX(M$2:M978)</f>
        <v>8.4640739557047984E-2</v>
      </c>
    </row>
    <row r="979" spans="1:14" x14ac:dyDescent="0.15">
      <c r="A979" s="1">
        <v>39826</v>
      </c>
      <c r="B979">
        <v>1892.66</v>
      </c>
      <c r="C979">
        <v>1908.2</v>
      </c>
      <c r="D979">
        <v>1874.97</v>
      </c>
      <c r="E979" s="2">
        <v>1876.19</v>
      </c>
      <c r="F979" s="19">
        <v>40201465856</v>
      </c>
      <c r="G979" s="3">
        <f t="shared" si="45"/>
        <v>-2.3168757061264422E-2</v>
      </c>
      <c r="H979" s="3">
        <f>1-E979/MAX(E$2:E979)</f>
        <v>0.68076805281426522</v>
      </c>
      <c r="I979" s="3">
        <f ca="1">IFERROR(E979/AVERAGE(OFFSET(E979,0,0,-计算结果!B$18,1))-1,E979/AVERAGE(OFFSET(E979,0,0,-ROW(),1))-1)</f>
        <v>-2.1718273661719523E-2</v>
      </c>
      <c r="J979" s="4" t="str">
        <f ca="1">IF(OR(AND(I979&lt;计算结果!B$19,I979&gt;计算结果!B$20),I979&lt;计算结果!B$21),"买","卖")</f>
        <v>卖</v>
      </c>
      <c r="K979" s="4" t="str">
        <f t="shared" ca="1" si="46"/>
        <v/>
      </c>
      <c r="L979" s="3">
        <f ca="1">IF(J978="买",E979/E978-1,0)-IF(K979=1,计算结果!B$17,0)</f>
        <v>0</v>
      </c>
      <c r="M979" s="2">
        <f t="shared" ca="1" si="47"/>
        <v>5.8807671947285254</v>
      </c>
      <c r="N979" s="3">
        <f ca="1">1-M979/MAX(M$2:M979)</f>
        <v>8.4640739557047984E-2</v>
      </c>
    </row>
    <row r="980" spans="1:14" x14ac:dyDescent="0.15">
      <c r="A980" s="1">
        <v>39827</v>
      </c>
      <c r="B980">
        <v>1873.63</v>
      </c>
      <c r="C980">
        <v>1955.24</v>
      </c>
      <c r="D980">
        <v>1873.63</v>
      </c>
      <c r="E980" s="2">
        <v>1955.24</v>
      </c>
      <c r="F980" s="19">
        <v>52658995200</v>
      </c>
      <c r="G980" s="3">
        <f t="shared" si="45"/>
        <v>4.2133259424685043E-2</v>
      </c>
      <c r="H980" s="3">
        <f>1-E980/MAX(E$2:E980)</f>
        <v>0.66731777036684137</v>
      </c>
      <c r="I980" s="3">
        <f ca="1">IFERROR(E980/AVERAGE(OFFSET(E980,0,0,-计算结果!B$18,1))-1,E980/AVERAGE(OFFSET(E980,0,0,-ROW(),1))-1)</f>
        <v>2.0865566854570972E-2</v>
      </c>
      <c r="J980" s="4" t="str">
        <f ca="1">IF(OR(AND(I980&lt;计算结果!B$19,I980&gt;计算结果!B$20),I980&lt;计算结果!B$21),"买","卖")</f>
        <v>买</v>
      </c>
      <c r="K980" s="4">
        <f t="shared" ca="1" si="46"/>
        <v>1</v>
      </c>
      <c r="L980" s="3">
        <f ca="1">IF(J979="买",E980/E979-1,0)-IF(K980=1,计算结果!B$17,0)</f>
        <v>0</v>
      </c>
      <c r="M980" s="2">
        <f t="shared" ca="1" si="47"/>
        <v>5.8807671947285254</v>
      </c>
      <c r="N980" s="3">
        <f ca="1">1-M980/MAX(M$2:M980)</f>
        <v>8.4640739557047984E-2</v>
      </c>
    </row>
    <row r="981" spans="1:14" x14ac:dyDescent="0.15">
      <c r="A981" s="1">
        <v>39828</v>
      </c>
      <c r="B981">
        <v>1935.39</v>
      </c>
      <c r="C981">
        <v>1977.19</v>
      </c>
      <c r="D981">
        <v>1930.3</v>
      </c>
      <c r="E981" s="2">
        <v>1954.87</v>
      </c>
      <c r="F981" s="19">
        <v>67144773632</v>
      </c>
      <c r="G981" s="3">
        <f t="shared" si="45"/>
        <v>-1.892350811154575E-4</v>
      </c>
      <c r="H981" s="3">
        <f>1-E981/MAX(E$2:E981)</f>
        <v>0.66738072551555161</v>
      </c>
      <c r="I981" s="3">
        <f ca="1">IFERROR(E981/AVERAGE(OFFSET(E981,0,0,-计算结果!B$18,1))-1,E981/AVERAGE(OFFSET(E981,0,0,-ROW(),1))-1)</f>
        <v>2.3350758693897689E-2</v>
      </c>
      <c r="J981" s="4" t="str">
        <f ca="1">IF(OR(AND(I981&lt;计算结果!B$19,I981&gt;计算结果!B$20),I981&lt;计算结果!B$21),"买","卖")</f>
        <v>买</v>
      </c>
      <c r="K981" s="4" t="str">
        <f t="shared" ca="1" si="46"/>
        <v/>
      </c>
      <c r="L981" s="3">
        <f ca="1">IF(J980="买",E981/E980-1,0)-IF(K981=1,计算结果!B$17,0)</f>
        <v>-1.892350811154575E-4</v>
      </c>
      <c r="M981" s="2">
        <f t="shared" ca="1" si="47"/>
        <v>5.8796543472714102</v>
      </c>
      <c r="N981" s="3">
        <f ca="1">1-M981/MAX(M$2:M981)</f>
        <v>8.4813957640947568E-2</v>
      </c>
    </row>
    <row r="982" spans="1:14" x14ac:dyDescent="0.15">
      <c r="A982" s="1">
        <v>39829</v>
      </c>
      <c r="B982">
        <v>1965.44</v>
      </c>
      <c r="C982">
        <v>2026.65</v>
      </c>
      <c r="D982">
        <v>1965.44</v>
      </c>
      <c r="E982" s="2">
        <v>1990.21</v>
      </c>
      <c r="F982" s="19">
        <v>84717649920</v>
      </c>
      <c r="G982" s="3">
        <f t="shared" si="45"/>
        <v>1.8077928455600745E-2</v>
      </c>
      <c r="H982" s="3">
        <f>1-E982/MAX(E$2:E982)</f>
        <v>0.66136765806846798</v>
      </c>
      <c r="I982" s="3">
        <f ca="1">IFERROR(E982/AVERAGE(OFFSET(E982,0,0,-计算结果!B$18,1))-1,E982/AVERAGE(OFFSET(E982,0,0,-ROW(),1))-1)</f>
        <v>4.3729760203479628E-2</v>
      </c>
      <c r="J982" s="4" t="str">
        <f ca="1">IF(OR(AND(I982&lt;计算结果!B$19,I982&gt;计算结果!B$20),I982&lt;计算结果!B$21),"买","卖")</f>
        <v>买</v>
      </c>
      <c r="K982" s="4" t="str">
        <f t="shared" ca="1" si="46"/>
        <v/>
      </c>
      <c r="L982" s="3">
        <f ca="1">IF(J981="买",E982/E981-1,0)-IF(K982=1,计算结果!B$17,0)</f>
        <v>1.8077928455600745E-2</v>
      </c>
      <c r="M982" s="2">
        <f t="shared" ca="1" si="47"/>
        <v>5.9859463179050447</v>
      </c>
      <c r="N982" s="3">
        <f ca="1">1-M982/MAX(M$2:M982)</f>
        <v>6.8269289843616243E-2</v>
      </c>
    </row>
    <row r="983" spans="1:14" x14ac:dyDescent="0.15">
      <c r="A983" s="1">
        <v>39832</v>
      </c>
      <c r="B983">
        <v>2010.58</v>
      </c>
      <c r="C983">
        <v>2052.19</v>
      </c>
      <c r="D983">
        <v>1993.95</v>
      </c>
      <c r="E983" s="2">
        <v>2012.46</v>
      </c>
      <c r="F983" s="19">
        <v>69785526272</v>
      </c>
      <c r="G983" s="3">
        <f t="shared" si="45"/>
        <v>1.1179724752664377E-2</v>
      </c>
      <c r="H983" s="3">
        <f>1-E983/MAX(E$2:E983)</f>
        <v>0.65758184169332334</v>
      </c>
      <c r="I983" s="3">
        <f ca="1">IFERROR(E983/AVERAGE(OFFSET(E983,0,0,-计算结果!B$18,1))-1,E983/AVERAGE(OFFSET(E983,0,0,-ROW(),1))-1)</f>
        <v>5.5554908012644066E-2</v>
      </c>
      <c r="J983" s="4" t="str">
        <f ca="1">IF(OR(AND(I983&lt;计算结果!B$19,I983&gt;计算结果!B$20),I983&lt;计算结果!B$21),"买","卖")</f>
        <v>买</v>
      </c>
      <c r="K983" s="4" t="str">
        <f t="shared" ca="1" si="46"/>
        <v/>
      </c>
      <c r="L983" s="3">
        <f ca="1">IF(J982="买",E983/E982-1,0)-IF(K983=1,计算结果!B$17,0)</f>
        <v>1.1179724752664377E-2</v>
      </c>
      <c r="M983" s="2">
        <f t="shared" ca="1" si="47"/>
        <v>6.0528675501234481</v>
      </c>
      <c r="N983" s="3">
        <f ca="1">1-M983/MAX(M$2:M983)</f>
        <v>5.7852796960463304E-2</v>
      </c>
    </row>
    <row r="984" spans="1:14" x14ac:dyDescent="0.15">
      <c r="A984" s="1">
        <v>39833</v>
      </c>
      <c r="B984">
        <v>2006.53</v>
      </c>
      <c r="C984">
        <v>2025.19</v>
      </c>
      <c r="D984">
        <v>1986.06</v>
      </c>
      <c r="E984" s="2">
        <v>2025.19</v>
      </c>
      <c r="F984" s="19">
        <v>45640126464</v>
      </c>
      <c r="G984" s="3">
        <f t="shared" si="45"/>
        <v>6.3255915645528127E-3</v>
      </c>
      <c r="H984" s="3">
        <f>1-E984/MAX(E$2:E984)</f>
        <v>0.65541584427958888</v>
      </c>
      <c r="I984" s="3">
        <f ca="1">IFERROR(E984/AVERAGE(OFFSET(E984,0,0,-计算结果!B$18,1))-1,E984/AVERAGE(OFFSET(E984,0,0,-ROW(),1))-1)</f>
        <v>5.8953636997443715E-2</v>
      </c>
      <c r="J984" s="4" t="str">
        <f ca="1">IF(OR(AND(I984&lt;计算结果!B$19,I984&gt;计算结果!B$20),I984&lt;计算结果!B$21),"买","卖")</f>
        <v>买</v>
      </c>
      <c r="K984" s="4" t="str">
        <f t="shared" ca="1" si="46"/>
        <v/>
      </c>
      <c r="L984" s="3">
        <f ca="1">IF(J983="买",E984/E983-1,0)-IF(K984=1,计算结果!B$17,0)</f>
        <v>6.3255915645528127E-3</v>
      </c>
      <c r="M984" s="2">
        <f t="shared" ca="1" si="47"/>
        <v>6.0911555180398649</v>
      </c>
      <c r="N984" s="3">
        <f ca="1">1-M984/MAX(M$2:M984)</f>
        <v>5.1893158560349373E-2</v>
      </c>
    </row>
    <row r="985" spans="1:14" x14ac:dyDescent="0.15">
      <c r="A985" s="1">
        <v>39834</v>
      </c>
      <c r="B985">
        <v>1993.67</v>
      </c>
      <c r="C985">
        <v>2047.1</v>
      </c>
      <c r="D985">
        <v>1988.24</v>
      </c>
      <c r="E985" s="2">
        <v>2021.71</v>
      </c>
      <c r="F985" s="19">
        <v>59914190848</v>
      </c>
      <c r="G985" s="3">
        <f t="shared" si="45"/>
        <v>-1.7183572899333033E-3</v>
      </c>
      <c r="H985" s="3">
        <f>1-E985/MAX(E$2:E985)</f>
        <v>0.65600796297556663</v>
      </c>
      <c r="I985" s="3">
        <f ca="1">IFERROR(E985/AVERAGE(OFFSET(E985,0,0,-计算结果!B$18,1))-1,E985/AVERAGE(OFFSET(E985,0,0,-ROW(),1))-1)</f>
        <v>5.3015396439211715E-2</v>
      </c>
      <c r="J985" s="4" t="str">
        <f ca="1">IF(OR(AND(I985&lt;计算结果!B$19,I985&gt;计算结果!B$20),I985&lt;计算结果!B$21),"买","卖")</f>
        <v>买</v>
      </c>
      <c r="K985" s="4" t="str">
        <f t="shared" ca="1" si="46"/>
        <v/>
      </c>
      <c r="L985" s="3">
        <f ca="1">IF(J984="买",E985/E984-1,0)-IF(K985=1,计算结果!B$17,0)</f>
        <v>-1.7183572899333033E-3</v>
      </c>
      <c r="M985" s="2">
        <f t="shared" ca="1" si="47"/>
        <v>6.0806887365513234</v>
      </c>
      <c r="N985" s="3">
        <f ca="1">1-M985/MAX(M$2:M985)</f>
        <v>5.3522344862972915E-2</v>
      </c>
    </row>
    <row r="986" spans="1:14" x14ac:dyDescent="0.15">
      <c r="A986" s="1">
        <v>39835</v>
      </c>
      <c r="B986">
        <v>2034.29</v>
      </c>
      <c r="C986">
        <v>2048.48</v>
      </c>
      <c r="D986">
        <v>2012.74</v>
      </c>
      <c r="E986" s="2">
        <v>2044.55</v>
      </c>
      <c r="F986" s="19">
        <v>53439127552</v>
      </c>
      <c r="G986" s="3">
        <f t="shared" si="45"/>
        <v>1.1297367080342902E-2</v>
      </c>
      <c r="H986" s="3">
        <f>1-E986/MAX(E$2:E986)</f>
        <v>0.65212175866058675</v>
      </c>
      <c r="I986" s="3">
        <f ca="1">IFERROR(E986/AVERAGE(OFFSET(E986,0,0,-计算结果!B$18,1))-1,E986/AVERAGE(OFFSET(E986,0,0,-ROW(),1))-1)</f>
        <v>5.9583524557171863E-2</v>
      </c>
      <c r="J986" s="4" t="str">
        <f ca="1">IF(OR(AND(I986&lt;计算结果!B$19,I986&gt;计算结果!B$20),I986&lt;计算结果!B$21),"买","卖")</f>
        <v>买</v>
      </c>
      <c r="K986" s="4" t="str">
        <f t="shared" ca="1" si="46"/>
        <v/>
      </c>
      <c r="L986" s="3">
        <f ca="1">IF(J985="买",E986/E985-1,0)-IF(K986=1,计算结果!B$17,0)</f>
        <v>1.1297367080342902E-2</v>
      </c>
      <c r="M986" s="2">
        <f t="shared" ca="1" si="47"/>
        <v>6.1493845093094501</v>
      </c>
      <c r="N986" s="3">
        <f ca="1">1-M986/MAX(M$2:M986)</f>
        <v>4.2829639359547644E-2</v>
      </c>
    </row>
    <row r="987" spans="1:14" x14ac:dyDescent="0.15">
      <c r="A987" s="1">
        <v>39836</v>
      </c>
      <c r="B987">
        <v>2039.52</v>
      </c>
      <c r="C987">
        <v>2054.33</v>
      </c>
      <c r="D987">
        <v>2025.19</v>
      </c>
      <c r="E987" s="2">
        <v>2032.68</v>
      </c>
      <c r="F987" s="19">
        <v>49887830016</v>
      </c>
      <c r="G987" s="3">
        <f t="shared" si="45"/>
        <v>-5.8056785111637588E-3</v>
      </c>
      <c r="H987" s="3">
        <f>1-E987/MAX(E$2:E987)</f>
        <v>0.65414142789083241</v>
      </c>
      <c r="I987" s="3">
        <f ca="1">IFERROR(E987/AVERAGE(OFFSET(E987,0,0,-计算结果!B$18,1))-1,E987/AVERAGE(OFFSET(E987,0,0,-ROW(),1))-1)</f>
        <v>4.8283528636506867E-2</v>
      </c>
      <c r="J987" s="4" t="str">
        <f ca="1">IF(OR(AND(I987&lt;计算结果!B$19,I987&gt;计算结果!B$20),I987&lt;计算结果!B$21),"买","卖")</f>
        <v>买</v>
      </c>
      <c r="K987" s="4" t="str">
        <f t="shared" ca="1" si="46"/>
        <v/>
      </c>
      <c r="L987" s="3">
        <f ca="1">IF(J986="买",E987/E986-1,0)-IF(K987=1,计算结果!B$17,0)</f>
        <v>-5.8056785111637588E-3</v>
      </c>
      <c r="M987" s="2">
        <f t="shared" ca="1" si="47"/>
        <v>6.113683159806869</v>
      </c>
      <c r="N987" s="3">
        <f ca="1">1-M987/MAX(M$2:M987)</f>
        <v>4.8386662753840848E-2</v>
      </c>
    </row>
    <row r="988" spans="1:14" x14ac:dyDescent="0.15">
      <c r="A988" s="1">
        <v>39846</v>
      </c>
      <c r="B988">
        <v>2052.44</v>
      </c>
      <c r="C988">
        <v>2059.34</v>
      </c>
      <c r="D988">
        <v>2029.72</v>
      </c>
      <c r="E988" s="2">
        <v>2057.06</v>
      </c>
      <c r="F988" s="19">
        <v>46126546944</v>
      </c>
      <c r="G988" s="3">
        <f t="shared" si="45"/>
        <v>1.1994017749965558E-2</v>
      </c>
      <c r="H988" s="3">
        <f>1-E988/MAX(E$2:E988)</f>
        <v>0.64999319403797728</v>
      </c>
      <c r="I988" s="3">
        <f ca="1">IFERROR(E988/AVERAGE(OFFSET(E988,0,0,-计算结果!B$18,1))-1,E988/AVERAGE(OFFSET(E988,0,0,-ROW(),1))-1)</f>
        <v>5.474330086909962E-2</v>
      </c>
      <c r="J988" s="4" t="str">
        <f ca="1">IF(OR(AND(I988&lt;计算结果!B$19,I988&gt;计算结果!B$20),I988&lt;计算结果!B$21),"买","卖")</f>
        <v>买</v>
      </c>
      <c r="K988" s="4" t="str">
        <f t="shared" ca="1" si="46"/>
        <v/>
      </c>
      <c r="L988" s="3">
        <f ca="1">IF(J987="买",E988/E987-1,0)-IF(K988=1,计算结果!B$17,0)</f>
        <v>1.1994017749965558E-2</v>
      </c>
      <c r="M988" s="2">
        <f t="shared" ca="1" si="47"/>
        <v>6.1870107841432578</v>
      </c>
      <c r="N988" s="3">
        <f ca="1">1-M988/MAX(M$2:M988)</f>
        <v>3.697299549580646E-2</v>
      </c>
    </row>
    <row r="989" spans="1:14" x14ac:dyDescent="0.15">
      <c r="A989" s="1">
        <v>39847</v>
      </c>
      <c r="B989">
        <v>2056.79</v>
      </c>
      <c r="C989">
        <v>2108.94</v>
      </c>
      <c r="D989">
        <v>2049.89</v>
      </c>
      <c r="E989" s="2">
        <v>2108.91</v>
      </c>
      <c r="F989" s="19">
        <v>75554095104</v>
      </c>
      <c r="G989" s="3">
        <f t="shared" si="45"/>
        <v>2.5205876347797362E-2</v>
      </c>
      <c r="H989" s="3">
        <f>1-E989/MAX(E$2:E989)</f>
        <v>0.64117096576601096</v>
      </c>
      <c r="I989" s="3">
        <f ca="1">IFERROR(E989/AVERAGE(OFFSET(E989,0,0,-计算结果!B$18,1))-1,E989/AVERAGE(OFFSET(E989,0,0,-ROW(),1))-1)</f>
        <v>7.2909945148169175E-2</v>
      </c>
      <c r="J989" s="4" t="str">
        <f ca="1">IF(OR(AND(I989&lt;计算结果!B$19,I989&gt;计算结果!B$20),I989&lt;计算结果!B$21),"买","卖")</f>
        <v>买</v>
      </c>
      <c r="K989" s="4" t="str">
        <f t="shared" ca="1" si="46"/>
        <v/>
      </c>
      <c r="L989" s="3">
        <f ca="1">IF(J988="买",E989/E988-1,0)-IF(K989=1,计算结果!B$17,0)</f>
        <v>2.5205876347797362E-2</v>
      </c>
      <c r="M989" s="2">
        <f t="shared" ca="1" si="47"/>
        <v>6.3429598129308618</v>
      </c>
      <c r="N989" s="3">
        <f ca="1">1-M989/MAX(M$2:M989)</f>
        <v>1.2699055900683986E-2</v>
      </c>
    </row>
    <row r="990" spans="1:14" x14ac:dyDescent="0.15">
      <c r="A990" s="1">
        <v>39848</v>
      </c>
      <c r="B990">
        <v>2118.56</v>
      </c>
      <c r="C990">
        <v>2166.41</v>
      </c>
      <c r="D990">
        <v>2117.02</v>
      </c>
      <c r="E990" s="2">
        <v>2166.41</v>
      </c>
      <c r="F990" s="19">
        <v>87192158208</v>
      </c>
      <c r="G990" s="3">
        <f t="shared" si="45"/>
        <v>2.7265269736499009E-2</v>
      </c>
      <c r="H990" s="3">
        <f>1-E990/MAX(E$2:E990)</f>
        <v>0.63138739535833399</v>
      </c>
      <c r="I990" s="3">
        <f ca="1">IFERROR(E990/AVERAGE(OFFSET(E990,0,0,-计算结果!B$18,1))-1,E990/AVERAGE(OFFSET(E990,0,0,-ROW(),1))-1)</f>
        <v>9.1406923026544185E-2</v>
      </c>
      <c r="J990" s="4" t="str">
        <f ca="1">IF(OR(AND(I990&lt;计算结果!B$19,I990&gt;计算结果!B$20),I990&lt;计算结果!B$21),"买","卖")</f>
        <v>买</v>
      </c>
      <c r="K990" s="4" t="str">
        <f t="shared" ca="1" si="46"/>
        <v/>
      </c>
      <c r="L990" s="3">
        <f ca="1">IF(J989="买",E990/E989-1,0)-IF(K990=1,计算结果!B$17,0)</f>
        <v>2.7265269736499009E-2</v>
      </c>
      <c r="M990" s="2">
        <f t="shared" ca="1" si="47"/>
        <v>6.515902323158195</v>
      </c>
      <c r="N990" s="3">
        <f ca="1">1-M990/MAX(M$2:M990)</f>
        <v>0</v>
      </c>
    </row>
    <row r="991" spans="1:14" x14ac:dyDescent="0.15">
      <c r="A991" s="1">
        <v>39849</v>
      </c>
      <c r="B991">
        <v>2164.5500000000002</v>
      </c>
      <c r="C991">
        <v>2211.1799999999998</v>
      </c>
      <c r="D991">
        <v>2135.67</v>
      </c>
      <c r="E991" s="2">
        <v>2150.9699999999998</v>
      </c>
      <c r="F991" s="19">
        <v>101712445440</v>
      </c>
      <c r="G991" s="3">
        <f t="shared" si="45"/>
        <v>-7.1269981213158973E-3</v>
      </c>
      <c r="H991" s="3">
        <f>1-E991/MAX(E$2:E991)</f>
        <v>0.63401449669910837</v>
      </c>
      <c r="I991" s="3">
        <f ca="1">IFERROR(E991/AVERAGE(OFFSET(E991,0,0,-计算结果!B$18,1))-1,E991/AVERAGE(OFFSET(E991,0,0,-ROW(),1))-1)</f>
        <v>7.556058800799037E-2</v>
      </c>
      <c r="J991" s="4" t="str">
        <f ca="1">IF(OR(AND(I991&lt;计算结果!B$19,I991&gt;计算结果!B$20),I991&lt;计算结果!B$21),"买","卖")</f>
        <v>买</v>
      </c>
      <c r="K991" s="4" t="str">
        <f t="shared" ca="1" si="46"/>
        <v/>
      </c>
      <c r="L991" s="3">
        <f ca="1">IF(J990="买",E991/E990-1,0)-IF(K991=1,计算结果!B$17,0)</f>
        <v>-7.1269981213158973E-3</v>
      </c>
      <c r="M991" s="2">
        <f t="shared" ca="1" si="47"/>
        <v>6.4694634995423685</v>
      </c>
      <c r="N991" s="3">
        <f ca="1">1-M991/MAX(M$2:M991)</f>
        <v>7.1269981213158973E-3</v>
      </c>
    </row>
    <row r="992" spans="1:14" x14ac:dyDescent="0.15">
      <c r="A992" s="1">
        <v>39850</v>
      </c>
      <c r="B992">
        <v>2158.08</v>
      </c>
      <c r="C992">
        <v>2240.02</v>
      </c>
      <c r="D992">
        <v>2158.08</v>
      </c>
      <c r="E992" s="2">
        <v>2237.2800000000002</v>
      </c>
      <c r="F992" s="19">
        <v>95640059904</v>
      </c>
      <c r="G992" s="3">
        <f t="shared" si="45"/>
        <v>4.0126082651083195E-2</v>
      </c>
      <c r="H992" s="3">
        <f>1-E992/MAX(E$2:E992)</f>
        <v>0.61932893214455853</v>
      </c>
      <c r="I992" s="3">
        <f ca="1">IFERROR(E992/AVERAGE(OFFSET(E992,0,0,-计算结果!B$18,1))-1,E992/AVERAGE(OFFSET(E992,0,0,-ROW(),1))-1)</f>
        <v>0.10964111876049665</v>
      </c>
      <c r="J992" s="4" t="str">
        <f ca="1">IF(OR(AND(I992&lt;计算结果!B$19,I992&gt;计算结果!B$20),I992&lt;计算结果!B$21),"买","卖")</f>
        <v>卖</v>
      </c>
      <c r="K992" s="4">
        <f t="shared" ca="1" si="46"/>
        <v>1</v>
      </c>
      <c r="L992" s="3">
        <f ca="1">IF(J991="买",E992/E991-1,0)-IF(K992=1,计算结果!B$17,0)</f>
        <v>4.0126082651083195E-2</v>
      </c>
      <c r="M992" s="2">
        <f t="shared" ca="1" si="47"/>
        <v>6.7290577266331715</v>
      </c>
      <c r="N992" s="3">
        <f ca="1">1-M992/MAX(M$2:M992)</f>
        <v>0</v>
      </c>
    </row>
    <row r="993" spans="1:14" x14ac:dyDescent="0.15">
      <c r="A993" s="1">
        <v>39853</v>
      </c>
      <c r="B993">
        <v>2271.59</v>
      </c>
      <c r="C993">
        <v>2307.91</v>
      </c>
      <c r="D993">
        <v>2257.4899999999998</v>
      </c>
      <c r="E993" s="2">
        <v>2296.67</v>
      </c>
      <c r="F993" s="19">
        <v>119886790656</v>
      </c>
      <c r="G993" s="3">
        <f t="shared" si="45"/>
        <v>2.6545626832582325E-2</v>
      </c>
      <c r="H993" s="3">
        <f>1-E993/MAX(E$2:E993)</f>
        <v>0.60922378003130739</v>
      </c>
      <c r="I993" s="3">
        <f ca="1">IFERROR(E993/AVERAGE(OFFSET(E993,0,0,-计算结果!B$18,1))-1,E993/AVERAGE(OFFSET(E993,0,0,-ROW(),1))-1)</f>
        <v>0.12773996220139772</v>
      </c>
      <c r="J993" s="4" t="str">
        <f ca="1">IF(OR(AND(I993&lt;计算结果!B$19,I993&gt;计算结果!B$20),I993&lt;计算结果!B$21),"买","卖")</f>
        <v>卖</v>
      </c>
      <c r="K993" s="4" t="str">
        <f t="shared" ca="1" si="46"/>
        <v/>
      </c>
      <c r="L993" s="3">
        <f ca="1">IF(J992="买",E993/E992-1,0)-IF(K993=1,计算结果!B$17,0)</f>
        <v>0</v>
      </c>
      <c r="M993" s="2">
        <f t="shared" ca="1" si="47"/>
        <v>6.7290577266331715</v>
      </c>
      <c r="N993" s="3">
        <f ca="1">1-M993/MAX(M$2:M993)</f>
        <v>0</v>
      </c>
    </row>
    <row r="994" spans="1:14" x14ac:dyDescent="0.15">
      <c r="A994" s="1">
        <v>39854</v>
      </c>
      <c r="B994">
        <v>2288.0700000000002</v>
      </c>
      <c r="C994">
        <v>2327.1</v>
      </c>
      <c r="D994">
        <v>2263.5300000000002</v>
      </c>
      <c r="E994" s="2">
        <v>2326.75</v>
      </c>
      <c r="F994" s="19">
        <v>107891597312</v>
      </c>
      <c r="G994" s="3">
        <f t="shared" si="45"/>
        <v>1.3097223371228761E-2</v>
      </c>
      <c r="H994" s="3">
        <f>1-E994/MAX(E$2:E994)</f>
        <v>0.60410569659021296</v>
      </c>
      <c r="I994" s="3">
        <f ca="1">IFERROR(E994/AVERAGE(OFFSET(E994,0,0,-计算结果!B$18,1))-1,E994/AVERAGE(OFFSET(E994,0,0,-ROW(),1))-1)</f>
        <v>0.12899704012809954</v>
      </c>
      <c r="J994" s="4" t="str">
        <f ca="1">IF(OR(AND(I994&lt;计算结果!B$19,I994&gt;计算结果!B$20),I994&lt;计算结果!B$21),"买","卖")</f>
        <v>卖</v>
      </c>
      <c r="K994" s="4" t="str">
        <f t="shared" ca="1" si="46"/>
        <v/>
      </c>
      <c r="L994" s="3">
        <f ca="1">IF(J993="买",E994/E993-1,0)-IF(K994=1,计算结果!B$17,0)</f>
        <v>0</v>
      </c>
      <c r="M994" s="2">
        <f t="shared" ca="1" si="47"/>
        <v>6.7290577266331715</v>
      </c>
      <c r="N994" s="3">
        <f ca="1">1-M994/MAX(M$2:M994)</f>
        <v>0</v>
      </c>
    </row>
    <row r="995" spans="1:14" x14ac:dyDescent="0.15">
      <c r="A995" s="1">
        <v>39855</v>
      </c>
      <c r="B995">
        <v>2287.23</v>
      </c>
      <c r="C995">
        <v>2381.19</v>
      </c>
      <c r="D995">
        <v>2275.5700000000002</v>
      </c>
      <c r="E995" s="2">
        <v>2331.14</v>
      </c>
      <c r="F995" s="19">
        <v>144588095488</v>
      </c>
      <c r="G995" s="3">
        <f t="shared" si="45"/>
        <v>1.8867519071665839E-3</v>
      </c>
      <c r="H995" s="3">
        <f>1-E995/MAX(E$2:E995)</f>
        <v>0.60335874225821828</v>
      </c>
      <c r="I995" s="3">
        <f ca="1">IFERROR(E995/AVERAGE(OFFSET(E995,0,0,-计算结果!B$18,1))-1,E995/AVERAGE(OFFSET(E995,0,0,-ROW(),1))-1)</f>
        <v>0.11867931359370476</v>
      </c>
      <c r="J995" s="4" t="str">
        <f ca="1">IF(OR(AND(I995&lt;计算结果!B$19,I995&gt;计算结果!B$20),I995&lt;计算结果!B$21),"买","卖")</f>
        <v>卖</v>
      </c>
      <c r="K995" s="4" t="str">
        <f t="shared" ca="1" si="46"/>
        <v/>
      </c>
      <c r="L995" s="3">
        <f ca="1">IF(J994="买",E995/E994-1,0)-IF(K995=1,计算结果!B$17,0)</f>
        <v>0</v>
      </c>
      <c r="M995" s="2">
        <f t="shared" ca="1" si="47"/>
        <v>6.7290577266331715</v>
      </c>
      <c r="N995" s="3">
        <f ca="1">1-M995/MAX(M$2:M995)</f>
        <v>0</v>
      </c>
    </row>
    <row r="996" spans="1:14" x14ac:dyDescent="0.15">
      <c r="A996" s="1">
        <v>39856</v>
      </c>
      <c r="B996">
        <v>2335.4</v>
      </c>
      <c r="C996">
        <v>2344.66</v>
      </c>
      <c r="D996">
        <v>2248.48</v>
      </c>
      <c r="E996" s="2">
        <v>2318.34</v>
      </c>
      <c r="F996" s="19">
        <v>116050223104</v>
      </c>
      <c r="G996" s="3">
        <f t="shared" si="45"/>
        <v>-5.490875708880516E-3</v>
      </c>
      <c r="H996" s="3">
        <f>1-E996/MAX(E$2:E996)</f>
        <v>0.6055366501054924</v>
      </c>
      <c r="I996" s="3">
        <f ca="1">IFERROR(E996/AVERAGE(OFFSET(E996,0,0,-计算结果!B$18,1))-1,E996/AVERAGE(OFFSET(E996,0,0,-ROW(),1))-1)</f>
        <v>0.10086599626503334</v>
      </c>
      <c r="J996" s="4" t="str">
        <f ca="1">IF(OR(AND(I996&lt;计算结果!B$19,I996&gt;计算结果!B$20),I996&lt;计算结果!B$21),"买","卖")</f>
        <v>卖</v>
      </c>
      <c r="K996" s="4" t="str">
        <f t="shared" ca="1" si="46"/>
        <v/>
      </c>
      <c r="L996" s="3">
        <f ca="1">IF(J995="买",E996/E995-1,0)-IF(K996=1,计算结果!B$17,0)</f>
        <v>0</v>
      </c>
      <c r="M996" s="2">
        <f t="shared" ca="1" si="47"/>
        <v>6.7290577266331715</v>
      </c>
      <c r="N996" s="3">
        <f ca="1">1-M996/MAX(M$2:M996)</f>
        <v>0</v>
      </c>
    </row>
    <row r="997" spans="1:14" x14ac:dyDescent="0.15">
      <c r="A997" s="1">
        <v>39857</v>
      </c>
      <c r="B997">
        <v>2321.56</v>
      </c>
      <c r="C997">
        <v>2402.44</v>
      </c>
      <c r="D997">
        <v>2307.09</v>
      </c>
      <c r="E997" s="2">
        <v>2399.06</v>
      </c>
      <c r="F997" s="19">
        <v>134471081984</v>
      </c>
      <c r="G997" s="3">
        <f t="shared" si="45"/>
        <v>3.4818016339277058E-2</v>
      </c>
      <c r="H997" s="3">
        <f>1-E997/MAX(E$2:E997)</f>
        <v>0.59180221874361938</v>
      </c>
      <c r="I997" s="3">
        <f ca="1">IFERROR(E997/AVERAGE(OFFSET(E997,0,0,-计算结果!B$18,1))-1,E997/AVERAGE(OFFSET(E997,0,0,-ROW(),1))-1)</f>
        <v>0.12369611886701626</v>
      </c>
      <c r="J997" s="4" t="str">
        <f ca="1">IF(OR(AND(I997&lt;计算结果!B$19,I997&gt;计算结果!B$20),I997&lt;计算结果!B$21),"买","卖")</f>
        <v>卖</v>
      </c>
      <c r="K997" s="4" t="str">
        <f t="shared" ca="1" si="46"/>
        <v/>
      </c>
      <c r="L997" s="3">
        <f ca="1">IF(J996="买",E997/E996-1,0)-IF(K997=1,计算结果!B$17,0)</f>
        <v>0</v>
      </c>
      <c r="M997" s="2">
        <f t="shared" ca="1" si="47"/>
        <v>6.7290577266331715</v>
      </c>
      <c r="N997" s="3">
        <f ca="1">1-M997/MAX(M$2:M997)</f>
        <v>0</v>
      </c>
    </row>
    <row r="998" spans="1:14" x14ac:dyDescent="0.15">
      <c r="A998" s="1">
        <v>39860</v>
      </c>
      <c r="B998">
        <v>2421.19</v>
      </c>
      <c r="C998">
        <v>2462.39</v>
      </c>
      <c r="D998">
        <v>2397.1799999999998</v>
      </c>
      <c r="E998" s="2">
        <v>2462.25</v>
      </c>
      <c r="F998" s="19">
        <v>147380371456</v>
      </c>
      <c r="G998" s="3">
        <f t="shared" si="45"/>
        <v>2.6339482964160998E-2</v>
      </c>
      <c r="H998" s="3">
        <f>1-E998/MAX(E$2:E998)</f>
        <v>0.5810505002382087</v>
      </c>
      <c r="I998" s="3">
        <f ca="1">IFERROR(E998/AVERAGE(OFFSET(E998,0,0,-计算结果!B$18,1))-1,E998/AVERAGE(OFFSET(E998,0,0,-ROW(),1))-1)</f>
        <v>0.1382761320929895</v>
      </c>
      <c r="J998" s="4" t="str">
        <f ca="1">IF(OR(AND(I998&lt;计算结果!B$19,I998&gt;计算结果!B$20),I998&lt;计算结果!B$21),"买","卖")</f>
        <v>卖</v>
      </c>
      <c r="K998" s="4" t="str">
        <f t="shared" ca="1" si="46"/>
        <v/>
      </c>
      <c r="L998" s="3">
        <f ca="1">IF(J997="买",E998/E997-1,0)-IF(K998=1,计算结果!B$17,0)</f>
        <v>0</v>
      </c>
      <c r="M998" s="2">
        <f t="shared" ca="1" si="47"/>
        <v>6.7290577266331715</v>
      </c>
      <c r="N998" s="3">
        <f ca="1">1-M998/MAX(M$2:M998)</f>
        <v>0</v>
      </c>
    </row>
    <row r="999" spans="1:14" x14ac:dyDescent="0.15">
      <c r="A999" s="1">
        <v>39861</v>
      </c>
      <c r="B999">
        <v>2460.5700000000002</v>
      </c>
      <c r="C999">
        <v>2470.62</v>
      </c>
      <c r="D999">
        <v>2384.79</v>
      </c>
      <c r="E999" s="2">
        <v>2385.29</v>
      </c>
      <c r="F999" s="19">
        <v>137971302400</v>
      </c>
      <c r="G999" s="3">
        <f t="shared" si="45"/>
        <v>-3.1255965072596203E-2</v>
      </c>
      <c r="H999" s="3">
        <f>1-E999/MAX(E$2:E999)</f>
        <v>0.59414517116994481</v>
      </c>
      <c r="I999" s="3">
        <f ca="1">IFERROR(E999/AVERAGE(OFFSET(E999,0,0,-计算结果!B$18,1))-1,E999/AVERAGE(OFFSET(E999,0,0,-ROW(),1))-1)</f>
        <v>9.0641815351108157E-2</v>
      </c>
      <c r="J999" s="4" t="str">
        <f ca="1">IF(OR(AND(I999&lt;计算结果!B$19,I999&gt;计算结果!B$20),I999&lt;计算结果!B$21),"买","卖")</f>
        <v>买</v>
      </c>
      <c r="K999" s="4">
        <f t="shared" ca="1" si="46"/>
        <v>1</v>
      </c>
      <c r="L999" s="3">
        <f ca="1">IF(J998="买",E999/E998-1,0)-IF(K999=1,计算结果!B$17,0)</f>
        <v>0</v>
      </c>
      <c r="M999" s="2">
        <f t="shared" ca="1" si="47"/>
        <v>6.7290577266331715</v>
      </c>
      <c r="N999" s="3">
        <f ca="1">1-M999/MAX(M$2:M999)</f>
        <v>0</v>
      </c>
    </row>
    <row r="1000" spans="1:14" x14ac:dyDescent="0.15">
      <c r="A1000" s="1">
        <v>39862</v>
      </c>
      <c r="B1000">
        <v>2331.66</v>
      </c>
      <c r="C1000">
        <v>2369.0500000000002</v>
      </c>
      <c r="D1000">
        <v>2272.5</v>
      </c>
      <c r="E1000" s="2">
        <v>2275.84</v>
      </c>
      <c r="F1000" s="19">
        <v>112455680000</v>
      </c>
      <c r="G1000" s="3">
        <f t="shared" si="45"/>
        <v>-4.5885405967408532E-2</v>
      </c>
      <c r="H1000" s="3">
        <f>1-E1000/MAX(E$2:E1000)</f>
        <v>0.612767984754645</v>
      </c>
      <c r="I1000" s="3">
        <f ca="1">IFERROR(E1000/AVERAGE(OFFSET(E1000,0,0,-计算结果!B$18,1))-1,E1000/AVERAGE(OFFSET(E1000,0,0,-ROW(),1))-1)</f>
        <v>3.3101519800991408E-2</v>
      </c>
      <c r="J1000" s="4" t="str">
        <f ca="1">IF(OR(AND(I1000&lt;计算结果!B$19,I1000&gt;计算结果!B$20),I1000&lt;计算结果!B$21),"买","卖")</f>
        <v>买</v>
      </c>
      <c r="K1000" s="4" t="str">
        <f t="shared" ca="1" si="46"/>
        <v/>
      </c>
      <c r="L1000" s="3">
        <f ca="1">IF(J999="买",E1000/E999-1,0)-IF(K1000=1,计算结果!B$17,0)</f>
        <v>-4.5885405967408532E-2</v>
      </c>
      <c r="M1000" s="2">
        <f t="shared" ca="1" si="47"/>
        <v>6.420292181068481</v>
      </c>
      <c r="N1000" s="3">
        <f ca="1">1-M1000/MAX(M$2:M1000)</f>
        <v>4.5885405967408532E-2</v>
      </c>
    </row>
    <row r="1001" spans="1:14" x14ac:dyDescent="0.15">
      <c r="A1001" s="1">
        <v>39863</v>
      </c>
      <c r="B1001">
        <v>2295.65</v>
      </c>
      <c r="C1001">
        <v>2324.6799999999998</v>
      </c>
      <c r="D1001">
        <v>2259.59</v>
      </c>
      <c r="E1001" s="2">
        <v>2298.41</v>
      </c>
      <c r="F1001" s="19">
        <v>88398856192</v>
      </c>
      <c r="G1001" s="3">
        <f t="shared" si="45"/>
        <v>9.9172173790775808E-3</v>
      </c>
      <c r="H1001" s="3">
        <f>1-E1001/MAX(E$2:E1001)</f>
        <v>0.60892772068331857</v>
      </c>
      <c r="I1001" s="3">
        <f ca="1">IFERROR(E1001/AVERAGE(OFFSET(E1001,0,0,-计算结果!B$18,1))-1,E1001/AVERAGE(OFFSET(E1001,0,0,-ROW(),1))-1)</f>
        <v>3.5876901767241565E-2</v>
      </c>
      <c r="J1001" s="4" t="str">
        <f ca="1">IF(OR(AND(I1001&lt;计算结果!B$19,I1001&gt;计算结果!B$20),I1001&lt;计算结果!B$21),"买","卖")</f>
        <v>买</v>
      </c>
      <c r="K1001" s="4" t="str">
        <f t="shared" ca="1" si="46"/>
        <v/>
      </c>
      <c r="L1001" s="3">
        <f ca="1">IF(J1000="买",E1001/E1000-1,0)-IF(K1001=1,计算结果!B$17,0)</f>
        <v>9.9172173790775808E-3</v>
      </c>
      <c r="M1001" s="2">
        <f t="shared" ca="1" si="47"/>
        <v>6.4839636142653294</v>
      </c>
      <c r="N1001" s="3">
        <f ca="1">1-M1001/MAX(M$2:M1001)</f>
        <v>3.6423244133837018E-2</v>
      </c>
    </row>
    <row r="1002" spans="1:14" x14ac:dyDescent="0.15">
      <c r="A1002" s="1">
        <v>39864</v>
      </c>
      <c r="B1002">
        <v>2300.81</v>
      </c>
      <c r="C1002">
        <v>2344.77</v>
      </c>
      <c r="D1002">
        <v>2276.3000000000002</v>
      </c>
      <c r="E1002" s="2">
        <v>2344.3200000000002</v>
      </c>
      <c r="F1002" s="19">
        <v>85247213568</v>
      </c>
      <c r="G1002" s="3">
        <f t="shared" si="45"/>
        <v>1.9974678147067104E-2</v>
      </c>
      <c r="H1002" s="3">
        <f>1-E1002/MAX(E$2:E1002)</f>
        <v>0.60111617777172799</v>
      </c>
      <c r="I1002" s="3">
        <f ca="1">IFERROR(E1002/AVERAGE(OFFSET(E1002,0,0,-计算结果!B$18,1))-1,E1002/AVERAGE(OFFSET(E1002,0,0,-ROW(),1))-1)</f>
        <v>4.8192591518032124E-2</v>
      </c>
      <c r="J1002" s="4" t="str">
        <f ca="1">IF(OR(AND(I1002&lt;计算结果!B$19,I1002&gt;计算结果!B$20),I1002&lt;计算结果!B$21),"买","卖")</f>
        <v>买</v>
      </c>
      <c r="K1002" s="4" t="str">
        <f t="shared" ca="1" si="46"/>
        <v/>
      </c>
      <c r="L1002" s="3">
        <f ca="1">IF(J1001="买",E1002/E1001-1,0)-IF(K1002=1,计算结果!B$17,0)</f>
        <v>1.9974678147067104E-2</v>
      </c>
      <c r="M1002" s="2">
        <f t="shared" ca="1" si="47"/>
        <v>6.6134787005775735</v>
      </c>
      <c r="N1002" s="3">
        <f ca="1">1-M1002/MAX(M$2:M1002)</f>
        <v>1.7176108565415293E-2</v>
      </c>
    </row>
    <row r="1003" spans="1:14" x14ac:dyDescent="0.15">
      <c r="A1003" s="1">
        <v>39867</v>
      </c>
      <c r="B1003">
        <v>2333.81</v>
      </c>
      <c r="C1003">
        <v>2419.5300000000002</v>
      </c>
      <c r="D1003">
        <v>2307.92</v>
      </c>
      <c r="E1003" s="2">
        <v>2410.48</v>
      </c>
      <c r="F1003" s="19">
        <v>109379772416</v>
      </c>
      <c r="G1003" s="3">
        <f t="shared" si="45"/>
        <v>2.8221403221403207E-2</v>
      </c>
      <c r="H1003" s="3">
        <f>1-E1003/MAX(E$2:E1003)</f>
        <v>0.58985911658612944</v>
      </c>
      <c r="I1003" s="3">
        <f ca="1">IFERROR(E1003/AVERAGE(OFFSET(E1003,0,0,-计算结果!B$18,1))-1,E1003/AVERAGE(OFFSET(E1003,0,0,-ROW(),1))-1)</f>
        <v>6.7465490802262718E-2</v>
      </c>
      <c r="J1003" s="4" t="str">
        <f ca="1">IF(OR(AND(I1003&lt;计算结果!B$19,I1003&gt;计算结果!B$20),I1003&lt;计算结果!B$21),"买","卖")</f>
        <v>买</v>
      </c>
      <c r="K1003" s="4" t="str">
        <f t="shared" ca="1" si="46"/>
        <v/>
      </c>
      <c r="L1003" s="3">
        <f ca="1">IF(J1002="买",E1003/E1002-1,0)-IF(K1003=1,计算结果!B$17,0)</f>
        <v>2.8221403221403207E-2</v>
      </c>
      <c r="M1003" s="2">
        <f t="shared" ca="1" si="47"/>
        <v>6.8001203496827349</v>
      </c>
      <c r="N1003" s="3">
        <f ca="1">1-M1003/MAX(M$2:M1003)</f>
        <v>0</v>
      </c>
    </row>
    <row r="1004" spans="1:14" x14ac:dyDescent="0.15">
      <c r="A1004" s="1">
        <v>39868</v>
      </c>
      <c r="B1004">
        <v>2376.6999999999998</v>
      </c>
      <c r="C1004">
        <v>2411.91</v>
      </c>
      <c r="D1004">
        <v>2294.52</v>
      </c>
      <c r="E1004" s="2">
        <v>2301.85</v>
      </c>
      <c r="F1004" s="19">
        <v>127131164672</v>
      </c>
      <c r="G1004" s="3">
        <f t="shared" si="45"/>
        <v>-4.5065713053001888E-2</v>
      </c>
      <c r="H1004" s="3">
        <f>1-E1004/MAX(E$2:E1004)</f>
        <v>0.60834240794936367</v>
      </c>
      <c r="I1004" s="3">
        <f ca="1">IFERROR(E1004/AVERAGE(OFFSET(E1004,0,0,-计算结果!B$18,1))-1,E1004/AVERAGE(OFFSET(E1004,0,0,-ROW(),1))-1)</f>
        <v>1.2947236326484868E-2</v>
      </c>
      <c r="J1004" s="4" t="str">
        <f ca="1">IF(OR(AND(I1004&lt;计算结果!B$19,I1004&gt;计算结果!B$20),I1004&lt;计算结果!B$21),"买","卖")</f>
        <v>买</v>
      </c>
      <c r="K1004" s="4" t="str">
        <f t="shared" ca="1" si="46"/>
        <v/>
      </c>
      <c r="L1004" s="3">
        <f ca="1">IF(J1003="买",E1004/E1003-1,0)-IF(K1004=1,计算结果!B$17,0)</f>
        <v>-4.5065713053001888E-2</v>
      </c>
      <c r="M1004" s="2">
        <f t="shared" ca="1" si="47"/>
        <v>6.4936680772780537</v>
      </c>
      <c r="N1004" s="3">
        <f ca="1">1-M1004/MAX(M$2:M1004)</f>
        <v>4.5065713053001888E-2</v>
      </c>
    </row>
    <row r="1005" spans="1:14" x14ac:dyDescent="0.15">
      <c r="A1005" s="1">
        <v>39869</v>
      </c>
      <c r="B1005">
        <v>2325.04</v>
      </c>
      <c r="C1005">
        <v>2337.42</v>
      </c>
      <c r="D1005">
        <v>2226.44</v>
      </c>
      <c r="E1005" s="2">
        <v>2304.25</v>
      </c>
      <c r="F1005" s="19">
        <v>108878061568</v>
      </c>
      <c r="G1005" s="3">
        <f t="shared" si="45"/>
        <v>1.0426396159610718E-3</v>
      </c>
      <c r="H1005" s="3">
        <f>1-E1005/MAX(E$2:E1005)</f>
        <v>0.60793405022799973</v>
      </c>
      <c r="I1005" s="3">
        <f ca="1">IFERROR(E1005/AVERAGE(OFFSET(E1005,0,0,-计算结果!B$18,1))-1,E1005/AVERAGE(OFFSET(E1005,0,0,-ROW(),1))-1)</f>
        <v>7.3155543811722623E-3</v>
      </c>
      <c r="J1005" s="4" t="str">
        <f ca="1">IF(OR(AND(I1005&lt;计算结果!B$19,I1005&gt;计算结果!B$20),I1005&lt;计算结果!B$21),"买","卖")</f>
        <v>买</v>
      </c>
      <c r="K1005" s="4" t="str">
        <f t="shared" ca="1" si="46"/>
        <v/>
      </c>
      <c r="L1005" s="3">
        <f ca="1">IF(J1004="买",E1005/E1004-1,0)-IF(K1005=1,计算结果!B$17,0)</f>
        <v>1.0426396159610718E-3</v>
      </c>
      <c r="M1005" s="2">
        <f t="shared" ca="1" si="47"/>
        <v>6.5004386328683257</v>
      </c>
      <c r="N1005" s="3">
        <f ca="1">1-M1005/MAX(M$2:M1005)</f>
        <v>4.4070060734791472E-2</v>
      </c>
    </row>
    <row r="1006" spans="1:14" x14ac:dyDescent="0.15">
      <c r="A1006" s="1">
        <v>39870</v>
      </c>
      <c r="B1006">
        <v>2295.4299999999998</v>
      </c>
      <c r="C1006">
        <v>2332.35</v>
      </c>
      <c r="D1006">
        <v>2167.15</v>
      </c>
      <c r="E1006" s="2">
        <v>2190.19</v>
      </c>
      <c r="F1006" s="19">
        <v>101795389440</v>
      </c>
      <c r="G1006" s="3">
        <f t="shared" si="45"/>
        <v>-4.9499837257242052E-2</v>
      </c>
      <c r="H1006" s="3">
        <f>1-E1006/MAX(E$2:E1006)</f>
        <v>0.62734125093581983</v>
      </c>
      <c r="I1006" s="3">
        <f ca="1">IFERROR(E1006/AVERAGE(OFFSET(E1006,0,0,-计算结果!B$18,1))-1,E1006/AVERAGE(OFFSET(E1006,0,0,-ROW(),1))-1)</f>
        <v>-4.5632112201849484E-2</v>
      </c>
      <c r="J1006" s="4" t="str">
        <f ca="1">IF(OR(AND(I1006&lt;计算结果!B$19,I1006&gt;计算结果!B$20),I1006&lt;计算结果!B$21),"买","卖")</f>
        <v>卖</v>
      </c>
      <c r="K1006" s="4">
        <f t="shared" ca="1" si="46"/>
        <v>1</v>
      </c>
      <c r="L1006" s="3">
        <f ca="1">IF(J1005="买",E1006/E1005-1,0)-IF(K1006=1,计算结果!B$17,0)</f>
        <v>-4.9499837257242052E-2</v>
      </c>
      <c r="M1006" s="2">
        <f t="shared" ca="1" si="47"/>
        <v>6.1786679784406546</v>
      </c>
      <c r="N1006" s="3">
        <f ca="1">1-M1006/MAX(M$2:M1006)</f>
        <v>9.1388437157744473E-2</v>
      </c>
    </row>
    <row r="1007" spans="1:14" x14ac:dyDescent="0.15">
      <c r="A1007" s="1">
        <v>39871</v>
      </c>
      <c r="B1007">
        <v>2164.54</v>
      </c>
      <c r="C1007">
        <v>2186.8200000000002</v>
      </c>
      <c r="D1007">
        <v>2117.06</v>
      </c>
      <c r="E1007" s="2">
        <v>2140.4899999999998</v>
      </c>
      <c r="F1007" s="19">
        <v>80337453056</v>
      </c>
      <c r="G1007" s="3">
        <f t="shared" si="45"/>
        <v>-2.269209520635207E-2</v>
      </c>
      <c r="H1007" s="3">
        <f>1-E1007/MAX(E$2:E1007)</f>
        <v>0.63579765874906413</v>
      </c>
      <c r="I1007" s="3">
        <f ca="1">IFERROR(E1007/AVERAGE(OFFSET(E1007,0,0,-计算结果!B$18,1))-1,E1007/AVERAGE(OFFSET(E1007,0,0,-ROW(),1))-1)</f>
        <v>-6.8001225931598075E-2</v>
      </c>
      <c r="J1007" s="4" t="str">
        <f ca="1">IF(OR(AND(I1007&lt;计算结果!B$19,I1007&gt;计算结果!B$20),I1007&lt;计算结果!B$21),"买","卖")</f>
        <v>卖</v>
      </c>
      <c r="K1007" s="4" t="str">
        <f t="shared" ca="1" si="46"/>
        <v/>
      </c>
      <c r="L1007" s="3">
        <f ca="1">IF(J1006="买",E1007/E1006-1,0)-IF(K1007=1,计算结果!B$17,0)</f>
        <v>0</v>
      </c>
      <c r="M1007" s="2">
        <f t="shared" ca="1" si="47"/>
        <v>6.1786679784406546</v>
      </c>
      <c r="N1007" s="3">
        <f ca="1">1-M1007/MAX(M$2:M1007)</f>
        <v>9.1388437157744473E-2</v>
      </c>
    </row>
    <row r="1008" spans="1:14" x14ac:dyDescent="0.15">
      <c r="A1008" s="1">
        <v>39874</v>
      </c>
      <c r="B1008">
        <v>2123.37</v>
      </c>
      <c r="C1008">
        <v>2177.29</v>
      </c>
      <c r="D1008">
        <v>2112.34</v>
      </c>
      <c r="E1008" s="2">
        <v>2164.67</v>
      </c>
      <c r="F1008" s="19">
        <v>60877955072</v>
      </c>
      <c r="G1008" s="3">
        <f t="shared" si="45"/>
        <v>1.1296478843629387E-2</v>
      </c>
      <c r="H1008" s="3">
        <f>1-E1008/MAX(E$2:E1008)</f>
        <v>0.6316834547063227</v>
      </c>
      <c r="I1008" s="3">
        <f ca="1">IFERROR(E1008/AVERAGE(OFFSET(E1008,0,0,-计算结果!B$18,1))-1,E1008/AVERAGE(OFFSET(E1008,0,0,-ROW(),1))-1)</f>
        <v>-5.7433248867573949E-2</v>
      </c>
      <c r="J1008" s="4" t="str">
        <f ca="1">IF(OR(AND(I1008&lt;计算结果!B$19,I1008&gt;计算结果!B$20),I1008&lt;计算结果!B$21),"买","卖")</f>
        <v>卖</v>
      </c>
      <c r="K1008" s="4" t="str">
        <f t="shared" ca="1" si="46"/>
        <v/>
      </c>
      <c r="L1008" s="3">
        <f ca="1">IF(J1007="买",E1008/E1007-1,0)-IF(K1008=1,计算结果!B$17,0)</f>
        <v>0</v>
      </c>
      <c r="M1008" s="2">
        <f t="shared" ca="1" si="47"/>
        <v>6.1786679784406546</v>
      </c>
      <c r="N1008" s="3">
        <f ca="1">1-M1008/MAX(M$2:M1008)</f>
        <v>9.1388437157744473E-2</v>
      </c>
    </row>
    <row r="1009" spans="1:14" x14ac:dyDescent="0.15">
      <c r="A1009" s="1">
        <v>39875</v>
      </c>
      <c r="B1009">
        <v>2109.84</v>
      </c>
      <c r="C1009">
        <v>2168.2199999999998</v>
      </c>
      <c r="D1009">
        <v>2100.64</v>
      </c>
      <c r="E1009" s="2">
        <v>2142.15</v>
      </c>
      <c r="F1009" s="19">
        <v>64109641728</v>
      </c>
      <c r="G1009" s="3">
        <f t="shared" si="45"/>
        <v>-1.0403433317780486E-2</v>
      </c>
      <c r="H1009" s="3">
        <f>1-E1009/MAX(E$2:E1009)</f>
        <v>0.63551521132512079</v>
      </c>
      <c r="I1009" s="3">
        <f ca="1">IFERROR(E1009/AVERAGE(OFFSET(E1009,0,0,-计算结果!B$18,1))-1,E1009/AVERAGE(OFFSET(E1009,0,0,-ROW(),1))-1)</f>
        <v>-6.7040121288873156E-2</v>
      </c>
      <c r="J1009" s="4" t="str">
        <f ca="1">IF(OR(AND(I1009&lt;计算结果!B$19,I1009&gt;计算结果!B$20),I1009&lt;计算结果!B$21),"买","卖")</f>
        <v>卖</v>
      </c>
      <c r="K1009" s="4" t="str">
        <f t="shared" ca="1" si="46"/>
        <v/>
      </c>
      <c r="L1009" s="3">
        <f ca="1">IF(J1008="买",E1009/E1008-1,0)-IF(K1009=1,计算结果!B$17,0)</f>
        <v>0</v>
      </c>
      <c r="M1009" s="2">
        <f t="shared" ca="1" si="47"/>
        <v>6.1786679784406546</v>
      </c>
      <c r="N1009" s="3">
        <f ca="1">1-M1009/MAX(M$2:M1009)</f>
        <v>9.1388437157744473E-2</v>
      </c>
    </row>
    <row r="1010" spans="1:14" x14ac:dyDescent="0.15">
      <c r="A1010" s="1">
        <v>39876</v>
      </c>
      <c r="B1010">
        <v>2150.2399999999998</v>
      </c>
      <c r="C1010">
        <v>2290.94</v>
      </c>
      <c r="D1010">
        <v>2150.2399999999998</v>
      </c>
      <c r="E1010" s="2">
        <v>2285.15</v>
      </c>
      <c r="F1010" s="19">
        <v>105872089088</v>
      </c>
      <c r="G1010" s="3">
        <f t="shared" si="45"/>
        <v>6.6755362602992419E-2</v>
      </c>
      <c r="H1010" s="3">
        <f>1-E1010/MAX(E$2:E1010)</f>
        <v>0.61118389709385412</v>
      </c>
      <c r="I1010" s="3">
        <f ca="1">IFERROR(E1010/AVERAGE(OFFSET(E1010,0,0,-计算结果!B$18,1))-1,E1010/AVERAGE(OFFSET(E1010,0,0,-ROW(),1))-1)</f>
        <v>-5.9114538648000758E-3</v>
      </c>
      <c r="J1010" s="4" t="str">
        <f ca="1">IF(OR(AND(I1010&lt;计算结果!B$19,I1010&gt;计算结果!B$20),I1010&lt;计算结果!B$21),"买","卖")</f>
        <v>卖</v>
      </c>
      <c r="K1010" s="4" t="str">
        <f t="shared" ca="1" si="46"/>
        <v/>
      </c>
      <c r="L1010" s="3">
        <f ca="1">IF(J1009="买",E1010/E1009-1,0)-IF(K1010=1,计算结果!B$17,0)</f>
        <v>0</v>
      </c>
      <c r="M1010" s="2">
        <f t="shared" ca="1" si="47"/>
        <v>6.1786679784406546</v>
      </c>
      <c r="N1010" s="3">
        <f ca="1">1-M1010/MAX(M$2:M1010)</f>
        <v>9.1388437157744473E-2</v>
      </c>
    </row>
    <row r="1011" spans="1:14" x14ac:dyDescent="0.15">
      <c r="A1011" s="1">
        <v>39877</v>
      </c>
      <c r="B1011">
        <v>2314.08</v>
      </c>
      <c r="C1011">
        <v>2340.37</v>
      </c>
      <c r="D1011">
        <v>2259.8000000000002</v>
      </c>
      <c r="E1011" s="2">
        <v>2304.92</v>
      </c>
      <c r="F1011" s="19">
        <v>128866648064</v>
      </c>
      <c r="G1011" s="3">
        <f t="shared" si="45"/>
        <v>8.6515108417390962E-3</v>
      </c>
      <c r="H1011" s="3">
        <f>1-E1011/MAX(E$2:E1011)</f>
        <v>0.6078200503641189</v>
      </c>
      <c r="I1011" s="3">
        <f ca="1">IFERROR(E1011/AVERAGE(OFFSET(E1011,0,0,-计算结果!B$18,1))-1,E1011/AVERAGE(OFFSET(E1011,0,0,-ROW(),1))-1)</f>
        <v>2.4890330078977119E-3</v>
      </c>
      <c r="J1011" s="4" t="str">
        <f ca="1">IF(OR(AND(I1011&lt;计算结果!B$19,I1011&gt;计算结果!B$20),I1011&lt;计算结果!B$21),"买","卖")</f>
        <v>买</v>
      </c>
      <c r="K1011" s="4">
        <f t="shared" ca="1" si="46"/>
        <v>1</v>
      </c>
      <c r="L1011" s="3">
        <f ca="1">IF(J1010="买",E1011/E1010-1,0)-IF(K1011=1,计算结果!B$17,0)</f>
        <v>0</v>
      </c>
      <c r="M1011" s="2">
        <f t="shared" ca="1" si="47"/>
        <v>6.1786679784406546</v>
      </c>
      <c r="N1011" s="3">
        <f ca="1">1-M1011/MAX(M$2:M1011)</f>
        <v>9.1388437157744473E-2</v>
      </c>
    </row>
    <row r="1012" spans="1:14" x14ac:dyDescent="0.15">
      <c r="A1012" s="1">
        <v>39878</v>
      </c>
      <c r="B1012">
        <v>2260.7600000000002</v>
      </c>
      <c r="C1012">
        <v>2313.1999999999998</v>
      </c>
      <c r="D1012">
        <v>2255.8200000000002</v>
      </c>
      <c r="E1012" s="2">
        <v>2286.58</v>
      </c>
      <c r="F1012" s="19">
        <v>85495316480</v>
      </c>
      <c r="G1012" s="3">
        <f t="shared" si="45"/>
        <v>-7.9568922131788566E-3</v>
      </c>
      <c r="H1012" s="3">
        <f>1-E1012/MAX(E$2:E1012)</f>
        <v>0.6109405839515416</v>
      </c>
      <c r="I1012" s="3">
        <f ca="1">IFERROR(E1012/AVERAGE(OFFSET(E1012,0,0,-计算结果!B$18,1))-1,E1012/AVERAGE(OFFSET(E1012,0,0,-ROW(),1))-1)</f>
        <v>-4.5214241591200466E-3</v>
      </c>
      <c r="J1012" s="4" t="str">
        <f ca="1">IF(OR(AND(I1012&lt;计算结果!B$19,I1012&gt;计算结果!B$20),I1012&lt;计算结果!B$21),"买","卖")</f>
        <v>卖</v>
      </c>
      <c r="K1012" s="4">
        <f t="shared" ca="1" si="46"/>
        <v>1</v>
      </c>
      <c r="L1012" s="3">
        <f ca="1">IF(J1011="买",E1012/E1011-1,0)-IF(K1012=1,计算结果!B$17,0)</f>
        <v>-7.9568922131788566E-3</v>
      </c>
      <c r="M1012" s="2">
        <f t="shared" ca="1" si="47"/>
        <v>6.1295049833151829</v>
      </c>
      <c r="N1012" s="3">
        <f ca="1">1-M1012/MAX(M$2:M1012)</f>
        <v>9.8618161426928252E-2</v>
      </c>
    </row>
    <row r="1013" spans="1:14" x14ac:dyDescent="0.15">
      <c r="A1013" s="1">
        <v>39881</v>
      </c>
      <c r="B1013">
        <v>2302.0100000000002</v>
      </c>
      <c r="C1013">
        <v>2333.98</v>
      </c>
      <c r="D1013">
        <v>2198.54</v>
      </c>
      <c r="E1013" s="2">
        <v>2202.5300000000002</v>
      </c>
      <c r="F1013" s="19">
        <v>83758907392</v>
      </c>
      <c r="G1013" s="3">
        <f t="shared" si="45"/>
        <v>-3.6757952925329462E-2</v>
      </c>
      <c r="H1013" s="3">
        <f>1-E1013/MAX(E$2:E1013)</f>
        <v>0.62524161165180692</v>
      </c>
      <c r="I1013" s="3">
        <f ca="1">IFERROR(E1013/AVERAGE(OFFSET(E1013,0,0,-计算结果!B$18,1))-1,E1013/AVERAGE(OFFSET(E1013,0,0,-ROW(),1))-1)</f>
        <v>-3.8121133703587051E-2</v>
      </c>
      <c r="J1013" s="4" t="str">
        <f ca="1">IF(OR(AND(I1013&lt;计算结果!B$19,I1013&gt;计算结果!B$20),I1013&lt;计算结果!B$21),"买","卖")</f>
        <v>卖</v>
      </c>
      <c r="K1013" s="4" t="str">
        <f t="shared" ca="1" si="46"/>
        <v/>
      </c>
      <c r="L1013" s="3">
        <f ca="1">IF(J1012="买",E1013/E1012-1,0)-IF(K1013=1,计算结果!B$17,0)</f>
        <v>0</v>
      </c>
      <c r="M1013" s="2">
        <f t="shared" ca="1" si="47"/>
        <v>6.1295049833151829</v>
      </c>
      <c r="N1013" s="3">
        <f ca="1">1-M1013/MAX(M$2:M1013)</f>
        <v>9.8618161426928252E-2</v>
      </c>
    </row>
    <row r="1014" spans="1:14" x14ac:dyDescent="0.15">
      <c r="A1014" s="1">
        <v>39882</v>
      </c>
      <c r="B1014">
        <v>2175.31</v>
      </c>
      <c r="C1014">
        <v>2241.2399999999998</v>
      </c>
      <c r="D1014">
        <v>2168.3200000000002</v>
      </c>
      <c r="E1014" s="2">
        <v>2240.7800000000002</v>
      </c>
      <c r="F1014" s="19">
        <v>55058100224</v>
      </c>
      <c r="G1014" s="3">
        <f t="shared" si="45"/>
        <v>1.7366392285235621E-2</v>
      </c>
      <c r="H1014" s="3">
        <f>1-E1014/MAX(E$2:E1014)</f>
        <v>0.61873341046756947</v>
      </c>
      <c r="I1014" s="3">
        <f ca="1">IFERROR(E1014/AVERAGE(OFFSET(E1014,0,0,-计算结果!B$18,1))-1,E1014/AVERAGE(OFFSET(E1014,0,0,-ROW(),1))-1)</f>
        <v>-1.9571839128655899E-2</v>
      </c>
      <c r="J1014" s="4" t="str">
        <f ca="1">IF(OR(AND(I1014&lt;计算结果!B$19,I1014&gt;计算结果!B$20),I1014&lt;计算结果!B$21),"买","卖")</f>
        <v>卖</v>
      </c>
      <c r="K1014" s="4" t="str">
        <f t="shared" ca="1" si="46"/>
        <v/>
      </c>
      <c r="L1014" s="3">
        <f ca="1">IF(J1013="买",E1014/E1013-1,0)-IF(K1014=1,计算结果!B$17,0)</f>
        <v>0</v>
      </c>
      <c r="M1014" s="2">
        <f t="shared" ca="1" si="47"/>
        <v>6.1295049833151829</v>
      </c>
      <c r="N1014" s="3">
        <f ca="1">1-M1014/MAX(M$2:M1014)</f>
        <v>9.8618161426928252E-2</v>
      </c>
    </row>
    <row r="1015" spans="1:14" x14ac:dyDescent="0.15">
      <c r="A1015" s="1">
        <v>39883</v>
      </c>
      <c r="B1015">
        <v>2288.0500000000002</v>
      </c>
      <c r="C1015">
        <v>2292.4</v>
      </c>
      <c r="D1015">
        <v>2212.88</v>
      </c>
      <c r="E1015" s="2">
        <v>2220.38</v>
      </c>
      <c r="F1015" s="19">
        <v>70589120512</v>
      </c>
      <c r="G1015" s="3">
        <f t="shared" si="45"/>
        <v>-9.1039727237837154E-3</v>
      </c>
      <c r="H1015" s="3">
        <f>1-E1015/MAX(E$2:E1015)</f>
        <v>0.62220445109916289</v>
      </c>
      <c r="I1015" s="3">
        <f ca="1">IFERROR(E1015/AVERAGE(OFFSET(E1015,0,0,-计算结果!B$18,1))-1,E1015/AVERAGE(OFFSET(E1015,0,0,-ROW(),1))-1)</f>
        <v>-2.4259695858427355E-2</v>
      </c>
      <c r="J1015" s="4" t="str">
        <f ca="1">IF(OR(AND(I1015&lt;计算结果!B$19,I1015&gt;计算结果!B$20),I1015&lt;计算结果!B$21),"买","卖")</f>
        <v>卖</v>
      </c>
      <c r="K1015" s="4" t="str">
        <f t="shared" ca="1" si="46"/>
        <v/>
      </c>
      <c r="L1015" s="3">
        <f ca="1">IF(J1014="买",E1015/E1014-1,0)-IF(K1015=1,计算结果!B$17,0)</f>
        <v>0</v>
      </c>
      <c r="M1015" s="2">
        <f t="shared" ca="1" si="47"/>
        <v>6.1295049833151829</v>
      </c>
      <c r="N1015" s="3">
        <f ca="1">1-M1015/MAX(M$2:M1015)</f>
        <v>9.8618161426928252E-2</v>
      </c>
    </row>
    <row r="1016" spans="1:14" x14ac:dyDescent="0.15">
      <c r="A1016" s="1">
        <v>39884</v>
      </c>
      <c r="B1016">
        <v>2208.04</v>
      </c>
      <c r="C1016">
        <v>2220.3000000000002</v>
      </c>
      <c r="D1016">
        <v>2156.6</v>
      </c>
      <c r="E1016" s="2">
        <v>2215.6999999999998</v>
      </c>
      <c r="F1016" s="19">
        <v>53843902464</v>
      </c>
      <c r="G1016" s="3">
        <f t="shared" si="45"/>
        <v>-2.1077473225304955E-3</v>
      </c>
      <c r="H1016" s="3">
        <f>1-E1016/MAX(E$2:E1016)</f>
        <v>0.62300074865582244</v>
      </c>
      <c r="I1016" s="3">
        <f ca="1">IFERROR(E1016/AVERAGE(OFFSET(E1016,0,0,-计算结果!B$18,1))-1,E1016/AVERAGE(OFFSET(E1016,0,0,-ROW(),1))-1)</f>
        <v>-2.0420012978343061E-2</v>
      </c>
      <c r="J1016" s="4" t="str">
        <f ca="1">IF(OR(AND(I1016&lt;计算结果!B$19,I1016&gt;计算结果!B$20),I1016&lt;计算结果!B$21),"买","卖")</f>
        <v>卖</v>
      </c>
      <c r="K1016" s="4" t="str">
        <f t="shared" ca="1" si="46"/>
        <v/>
      </c>
      <c r="L1016" s="3">
        <f ca="1">IF(J1015="买",E1016/E1015-1,0)-IF(K1016=1,计算结果!B$17,0)</f>
        <v>0</v>
      </c>
      <c r="M1016" s="2">
        <f t="shared" ca="1" si="47"/>
        <v>6.1295049833151829</v>
      </c>
      <c r="N1016" s="3">
        <f ca="1">1-M1016/MAX(M$2:M1016)</f>
        <v>9.8618161426928252E-2</v>
      </c>
    </row>
    <row r="1017" spans="1:14" x14ac:dyDescent="0.15">
      <c r="A1017" s="1">
        <v>39885</v>
      </c>
      <c r="B1017">
        <v>2229.25</v>
      </c>
      <c r="C1017">
        <v>2250.2399999999998</v>
      </c>
      <c r="D1017">
        <v>2200.9699999999998</v>
      </c>
      <c r="E1017" s="2">
        <v>2205.42</v>
      </c>
      <c r="F1017" s="19">
        <v>54636249088</v>
      </c>
      <c r="G1017" s="3">
        <f t="shared" si="45"/>
        <v>-4.6396172767070309E-3</v>
      </c>
      <c r="H1017" s="3">
        <f>1-E1017/MAX(E$2:E1017)</f>
        <v>0.62474988089566463</v>
      </c>
      <c r="I1017" s="3">
        <f ca="1">IFERROR(E1017/AVERAGE(OFFSET(E1017,0,0,-计算结果!B$18,1))-1,E1017/AVERAGE(OFFSET(E1017,0,0,-ROW(),1))-1)</f>
        <v>-2.063817362710052E-2</v>
      </c>
      <c r="J1017" s="4" t="str">
        <f ca="1">IF(OR(AND(I1017&lt;计算结果!B$19,I1017&gt;计算结果!B$20),I1017&lt;计算结果!B$21),"买","卖")</f>
        <v>卖</v>
      </c>
      <c r="K1017" s="4" t="str">
        <f t="shared" ca="1" si="46"/>
        <v/>
      </c>
      <c r="L1017" s="3">
        <f ca="1">IF(J1016="买",E1017/E1016-1,0)-IF(K1017=1,计算结果!B$17,0)</f>
        <v>0</v>
      </c>
      <c r="M1017" s="2">
        <f t="shared" ca="1" si="47"/>
        <v>6.1295049833151829</v>
      </c>
      <c r="N1017" s="3">
        <f ca="1">1-M1017/MAX(M$2:M1017)</f>
        <v>9.8618161426928252E-2</v>
      </c>
    </row>
    <row r="1018" spans="1:14" x14ac:dyDescent="0.15">
      <c r="A1018" s="1">
        <v>39888</v>
      </c>
      <c r="B1018">
        <v>2197.25</v>
      </c>
      <c r="C1018">
        <v>2247.11</v>
      </c>
      <c r="D1018">
        <v>2180.0500000000002</v>
      </c>
      <c r="E1018" s="2">
        <v>2241.61</v>
      </c>
      <c r="F1018" s="19">
        <v>48128303104</v>
      </c>
      <c r="G1018" s="3">
        <f t="shared" si="45"/>
        <v>1.640957277978794E-2</v>
      </c>
      <c r="H1018" s="3">
        <f>1-E1018/MAX(E$2:E1018)</f>
        <v>0.61859218675559791</v>
      </c>
      <c r="I1018" s="3">
        <f ca="1">IFERROR(E1018/AVERAGE(OFFSET(E1018,0,0,-计算结果!B$18,1))-1,E1018/AVERAGE(OFFSET(E1018,0,0,-ROW(),1))-1)</f>
        <v>-3.7259369657390851E-3</v>
      </c>
      <c r="J1018" s="4" t="str">
        <f ca="1">IF(OR(AND(I1018&lt;计算结果!B$19,I1018&gt;计算结果!B$20),I1018&lt;计算结果!B$21),"买","卖")</f>
        <v>卖</v>
      </c>
      <c r="K1018" s="4" t="str">
        <f t="shared" ca="1" si="46"/>
        <v/>
      </c>
      <c r="L1018" s="3">
        <f ca="1">IF(J1017="买",E1018/E1017-1,0)-IF(K1018=1,计算结果!B$17,0)</f>
        <v>0</v>
      </c>
      <c r="M1018" s="2">
        <f t="shared" ca="1" si="47"/>
        <v>6.1295049833151829</v>
      </c>
      <c r="N1018" s="3">
        <f ca="1">1-M1018/MAX(M$2:M1018)</f>
        <v>9.8618161426928252E-2</v>
      </c>
    </row>
    <row r="1019" spans="1:14" x14ac:dyDescent="0.15">
      <c r="A1019" s="1">
        <v>39889</v>
      </c>
      <c r="B1019">
        <v>2244.11</v>
      </c>
      <c r="C1019">
        <v>2329.3000000000002</v>
      </c>
      <c r="D1019">
        <v>2239.67</v>
      </c>
      <c r="E1019" s="2">
        <v>2322.4</v>
      </c>
      <c r="F1019" s="19">
        <v>94028685312</v>
      </c>
      <c r="G1019" s="3">
        <f t="shared" si="45"/>
        <v>3.6041059774001738E-2</v>
      </c>
      <c r="H1019" s="3">
        <f>1-E1019/MAX(E$2:E1019)</f>
        <v>0.60484584496018512</v>
      </c>
      <c r="I1019" s="3">
        <f ca="1">IFERROR(E1019/AVERAGE(OFFSET(E1019,0,0,-计算结果!B$18,1))-1,E1019/AVERAGE(OFFSET(E1019,0,0,-ROW(),1))-1)</f>
        <v>3.1569788374111285E-2</v>
      </c>
      <c r="J1019" s="4" t="str">
        <f ca="1">IF(OR(AND(I1019&lt;计算结果!B$19,I1019&gt;计算结果!B$20),I1019&lt;计算结果!B$21),"买","卖")</f>
        <v>买</v>
      </c>
      <c r="K1019" s="4">
        <f t="shared" ca="1" si="46"/>
        <v>1</v>
      </c>
      <c r="L1019" s="3">
        <f ca="1">IF(J1018="买",E1019/E1018-1,0)-IF(K1019=1,计算结果!B$17,0)</f>
        <v>0</v>
      </c>
      <c r="M1019" s="2">
        <f t="shared" ca="1" si="47"/>
        <v>6.1295049833151829</v>
      </c>
      <c r="N1019" s="3">
        <f ca="1">1-M1019/MAX(M$2:M1019)</f>
        <v>9.8618161426928252E-2</v>
      </c>
    </row>
    <row r="1020" spans="1:14" x14ac:dyDescent="0.15">
      <c r="A1020" s="1">
        <v>39890</v>
      </c>
      <c r="B1020">
        <v>2335.42</v>
      </c>
      <c r="C1020">
        <v>2370.56</v>
      </c>
      <c r="D1020">
        <v>2328.86</v>
      </c>
      <c r="E1020" s="2">
        <v>2332.65</v>
      </c>
      <c r="F1020" s="19">
        <v>103619592192</v>
      </c>
      <c r="G1020" s="3">
        <f t="shared" si="45"/>
        <v>4.4135377196004022E-3</v>
      </c>
      <c r="H1020" s="3">
        <f>1-E1020/MAX(E$2:E1020)</f>
        <v>0.60310181719186007</v>
      </c>
      <c r="I1020" s="3">
        <f ca="1">IFERROR(E1020/AVERAGE(OFFSET(E1020,0,0,-计算结果!B$18,1))-1,E1020/AVERAGE(OFFSET(E1020,0,0,-ROW(),1))-1)</f>
        <v>3.6421127462838321E-2</v>
      </c>
      <c r="J1020" s="4" t="str">
        <f ca="1">IF(OR(AND(I1020&lt;计算结果!B$19,I1020&gt;计算结果!B$20),I1020&lt;计算结果!B$21),"买","卖")</f>
        <v>买</v>
      </c>
      <c r="K1020" s="4" t="str">
        <f t="shared" ca="1" si="46"/>
        <v/>
      </c>
      <c r="L1020" s="3">
        <f ca="1">IF(J1019="买",E1020/E1019-1,0)-IF(K1020=1,计算结果!B$17,0)</f>
        <v>4.4135377196004022E-3</v>
      </c>
      <c r="M1020" s="2">
        <f t="shared" ca="1" si="47"/>
        <v>6.1565577847615227</v>
      </c>
      <c r="N1020" s="3">
        <f ca="1">1-M1020/MAX(M$2:M1020)</f>
        <v>9.4639878682623357E-2</v>
      </c>
    </row>
    <row r="1021" spans="1:14" x14ac:dyDescent="0.15">
      <c r="A1021" s="1">
        <v>39891</v>
      </c>
      <c r="B1021">
        <v>2337.52</v>
      </c>
      <c r="C1021">
        <v>2386.23</v>
      </c>
      <c r="D1021">
        <v>2331.2600000000002</v>
      </c>
      <c r="E1021" s="2">
        <v>2382.56</v>
      </c>
      <c r="F1021" s="19">
        <v>101348433920</v>
      </c>
      <c r="G1021" s="3">
        <f t="shared" si="45"/>
        <v>2.1396266049342971E-2</v>
      </c>
      <c r="H1021" s="3">
        <f>1-E1021/MAX(E$2:E1021)</f>
        <v>0.59460967807799636</v>
      </c>
      <c r="I1021" s="3">
        <f ca="1">IFERROR(E1021/AVERAGE(OFFSET(E1021,0,0,-计算结果!B$18,1))-1,E1021/AVERAGE(OFFSET(E1021,0,0,-ROW(),1))-1)</f>
        <v>5.9326731264579768E-2</v>
      </c>
      <c r="J1021" s="4" t="str">
        <f ca="1">IF(OR(AND(I1021&lt;计算结果!B$19,I1021&gt;计算结果!B$20),I1021&lt;计算结果!B$21),"买","卖")</f>
        <v>买</v>
      </c>
      <c r="K1021" s="4" t="str">
        <f t="shared" ca="1" si="46"/>
        <v/>
      </c>
      <c r="L1021" s="3">
        <f ca="1">IF(J1020="买",E1021/E1020-1,0)-IF(K1021=1,计算结果!B$17,0)</f>
        <v>2.1396266049342971E-2</v>
      </c>
      <c r="M1021" s="2">
        <f t="shared" ca="1" si="47"/>
        <v>6.2882851330724341</v>
      </c>
      <c r="N1021" s="3">
        <f ca="1">1-M1021/MAX(M$2:M1021)</f>
        <v>7.5268552656451271E-2</v>
      </c>
    </row>
    <row r="1022" spans="1:14" x14ac:dyDescent="0.15">
      <c r="A1022" s="1">
        <v>39892</v>
      </c>
      <c r="B1022">
        <v>2389.89</v>
      </c>
      <c r="C1022">
        <v>2397.21</v>
      </c>
      <c r="D1022">
        <v>2343.27</v>
      </c>
      <c r="E1022" s="2">
        <v>2379.84</v>
      </c>
      <c r="F1022" s="19">
        <v>114786508800</v>
      </c>
      <c r="G1022" s="3">
        <f t="shared" si="45"/>
        <v>-1.1416291719830163E-3</v>
      </c>
      <c r="H1022" s="3">
        <f>1-E1022/MAX(E$2:E1022)</f>
        <v>0.59507248349554209</v>
      </c>
      <c r="I1022" s="3">
        <f ca="1">IFERROR(E1022/AVERAGE(OFFSET(E1022,0,0,-计算结果!B$18,1))-1,E1022/AVERAGE(OFFSET(E1022,0,0,-ROW(),1))-1)</f>
        <v>5.6082906602613614E-2</v>
      </c>
      <c r="J1022" s="4" t="str">
        <f ca="1">IF(OR(AND(I1022&lt;计算结果!B$19,I1022&gt;计算结果!B$20),I1022&lt;计算结果!B$21),"买","卖")</f>
        <v>买</v>
      </c>
      <c r="K1022" s="4" t="str">
        <f t="shared" ca="1" si="46"/>
        <v/>
      </c>
      <c r="L1022" s="3">
        <f ca="1">IF(J1021="买",E1022/E1021-1,0)-IF(K1022=1,计算结果!B$17,0)</f>
        <v>-1.1416291719830163E-3</v>
      </c>
      <c r="M1022" s="2">
        <f t="shared" ca="1" si="47"/>
        <v>6.2811062433227711</v>
      </c>
      <c r="N1022" s="3">
        <f ca="1">1-M1022/MAX(M$2:M1022)</f>
        <v>7.6324253052988844E-2</v>
      </c>
    </row>
    <row r="1023" spans="1:14" x14ac:dyDescent="0.15">
      <c r="A1023" s="1">
        <v>39895</v>
      </c>
      <c r="B1023">
        <v>2384.67</v>
      </c>
      <c r="C1023">
        <v>2448.35</v>
      </c>
      <c r="D1023">
        <v>2375.52</v>
      </c>
      <c r="E1023" s="2">
        <v>2439.4</v>
      </c>
      <c r="F1023" s="19">
        <v>127794036736</v>
      </c>
      <c r="G1023" s="3">
        <f t="shared" si="45"/>
        <v>2.5026892564205871E-2</v>
      </c>
      <c r="H1023" s="3">
        <f>1-E1023/MAX(E$2:E1023)</f>
        <v>0.58493840604369418</v>
      </c>
      <c r="I1023" s="3">
        <f ca="1">IFERROR(E1023/AVERAGE(OFFSET(E1023,0,0,-计算结果!B$18,1))-1,E1023/AVERAGE(OFFSET(E1023,0,0,-ROW(),1))-1)</f>
        <v>7.8918516210609857E-2</v>
      </c>
      <c r="J1023" s="4" t="str">
        <f ca="1">IF(OR(AND(I1023&lt;计算结果!B$19,I1023&gt;计算结果!B$20),I1023&lt;计算结果!B$21),"买","卖")</f>
        <v>买</v>
      </c>
      <c r="K1023" s="4" t="str">
        <f t="shared" ca="1" si="46"/>
        <v/>
      </c>
      <c r="L1023" s="3">
        <f ca="1">IF(J1022="买",E1023/E1022-1,0)-IF(K1023=1,计算结果!B$17,0)</f>
        <v>2.5026892564205871E-2</v>
      </c>
      <c r="M1023" s="2">
        <f t="shared" ca="1" si="47"/>
        <v>6.4383028144587726</v>
      </c>
      <c r="N1023" s="3">
        <f ca="1">1-M1023/MAX(M$2:M1023)</f>
        <v>5.3207519369983358E-2</v>
      </c>
    </row>
    <row r="1024" spans="1:14" x14ac:dyDescent="0.15">
      <c r="A1024" s="1">
        <v>39896</v>
      </c>
      <c r="B1024">
        <v>2477.5700000000002</v>
      </c>
      <c r="C1024">
        <v>2483.83</v>
      </c>
      <c r="D1024">
        <v>2440.5300000000002</v>
      </c>
      <c r="E1024" s="2">
        <v>2451.7800000000002</v>
      </c>
      <c r="F1024" s="19">
        <v>121593356288</v>
      </c>
      <c r="G1024" s="3">
        <f t="shared" si="45"/>
        <v>5.0750184471590742E-3</v>
      </c>
      <c r="H1024" s="3">
        <f>1-E1024/MAX(E$2:E1024)</f>
        <v>0.58283196079765864</v>
      </c>
      <c r="I1024" s="3">
        <f ca="1">IFERROR(E1024/AVERAGE(OFFSET(E1024,0,0,-计算结果!B$18,1))-1,E1024/AVERAGE(OFFSET(E1024,0,0,-ROW(),1))-1)</f>
        <v>7.7468425140158281E-2</v>
      </c>
      <c r="J1024" s="4" t="str">
        <f ca="1">IF(OR(AND(I1024&lt;计算结果!B$19,I1024&gt;计算结果!B$20),I1024&lt;计算结果!B$21),"买","卖")</f>
        <v>买</v>
      </c>
      <c r="K1024" s="4" t="str">
        <f t="shared" ca="1" si="46"/>
        <v/>
      </c>
      <c r="L1024" s="3">
        <f ca="1">IF(J1023="买",E1024/E1023-1,0)-IF(K1024=1,计算结果!B$17,0)</f>
        <v>5.0750184471590742E-3</v>
      </c>
      <c r="M1024" s="2">
        <f t="shared" ca="1" si="47"/>
        <v>6.4709773200105474</v>
      </c>
      <c r="N1024" s="3">
        <f ca="1">1-M1024/MAX(M$2:M1024)</f>
        <v>4.8402530065154492E-2</v>
      </c>
    </row>
    <row r="1025" spans="1:14" x14ac:dyDescent="0.15">
      <c r="A1025" s="1">
        <v>39897</v>
      </c>
      <c r="B1025">
        <v>2435.63</v>
      </c>
      <c r="C1025">
        <v>2472.94</v>
      </c>
      <c r="D1025">
        <v>2401.0500000000002</v>
      </c>
      <c r="E1025" s="2">
        <v>2401.33</v>
      </c>
      <c r="F1025" s="19">
        <v>105406226432</v>
      </c>
      <c r="G1025" s="3">
        <f t="shared" si="45"/>
        <v>-2.0576886996386379E-2</v>
      </c>
      <c r="H1025" s="3">
        <f>1-E1025/MAX(E$2:E1025)</f>
        <v>0.59141598039882937</v>
      </c>
      <c r="I1025" s="3">
        <f ca="1">IFERROR(E1025/AVERAGE(OFFSET(E1025,0,0,-计算结果!B$18,1))-1,E1025/AVERAGE(OFFSET(E1025,0,0,-ROW(),1))-1)</f>
        <v>4.8619536461195212E-2</v>
      </c>
      <c r="J1025" s="4" t="str">
        <f ca="1">IF(OR(AND(I1025&lt;计算结果!B$19,I1025&gt;计算结果!B$20),I1025&lt;计算结果!B$21),"买","卖")</f>
        <v>买</v>
      </c>
      <c r="K1025" s="4" t="str">
        <f t="shared" ca="1" si="46"/>
        <v/>
      </c>
      <c r="L1025" s="3">
        <f ca="1">IF(J1024="买",E1025/E1024-1,0)-IF(K1025=1,计算结果!B$17,0)</f>
        <v>-2.0576886996386379E-2</v>
      </c>
      <c r="M1025" s="2">
        <f t="shared" ca="1" si="47"/>
        <v>6.337824750940511</v>
      </c>
      <c r="N1025" s="3">
        <f ca="1">1-M1025/MAX(M$2:M1025)</f>
        <v>6.7983443670051047E-2</v>
      </c>
    </row>
    <row r="1026" spans="1:14" x14ac:dyDescent="0.15">
      <c r="A1026" s="1">
        <v>39898</v>
      </c>
      <c r="B1026">
        <v>2407.7600000000002</v>
      </c>
      <c r="C1026">
        <v>2479.83</v>
      </c>
      <c r="D1026">
        <v>2379.9499999999998</v>
      </c>
      <c r="E1026" s="2">
        <v>2479.79</v>
      </c>
      <c r="F1026" s="19">
        <v>118048784384</v>
      </c>
      <c r="G1026" s="3">
        <f t="shared" si="45"/>
        <v>3.2673560068795293E-2</v>
      </c>
      <c r="H1026" s="3">
        <f>1-E1026/MAX(E$2:E1026)</f>
        <v>0.57806608589124076</v>
      </c>
      <c r="I1026" s="3">
        <f ca="1">IFERROR(E1026/AVERAGE(OFFSET(E1026,0,0,-计算结果!B$18,1))-1,E1026/AVERAGE(OFFSET(E1026,0,0,-ROW(),1))-1)</f>
        <v>7.4665998314191295E-2</v>
      </c>
      <c r="J1026" s="4" t="str">
        <f ca="1">IF(OR(AND(I1026&lt;计算结果!B$19,I1026&gt;计算结果!B$20),I1026&lt;计算结果!B$21),"买","卖")</f>
        <v>买</v>
      </c>
      <c r="K1026" s="4" t="str">
        <f t="shared" ca="1" si="46"/>
        <v/>
      </c>
      <c r="L1026" s="3">
        <f ca="1">IF(J1025="买",E1026/E1025-1,0)-IF(K1026=1,计算结果!B$17,0)</f>
        <v>3.2673560068795293E-2</v>
      </c>
      <c r="M1026" s="2">
        <f t="shared" ca="1" si="47"/>
        <v>6.5449040486458632</v>
      </c>
      <c r="N1026" s="3">
        <f ca="1">1-M1026/MAX(M$2:M1026)</f>
        <v>3.7531144731692723E-2</v>
      </c>
    </row>
    <row r="1027" spans="1:14" x14ac:dyDescent="0.15">
      <c r="A1027" s="1">
        <v>39899</v>
      </c>
      <c r="B1027">
        <v>2501</v>
      </c>
      <c r="C1027">
        <v>2516.38</v>
      </c>
      <c r="D1027">
        <v>2481.69</v>
      </c>
      <c r="E1027" s="2">
        <v>2498.9299999999998</v>
      </c>
      <c r="F1027" s="19">
        <v>134140076032</v>
      </c>
      <c r="G1027" s="3">
        <f t="shared" ref="G1027:G1090" si="48">E1027/E1026-1</f>
        <v>7.7183955092972045E-3</v>
      </c>
      <c r="H1027" s="3">
        <f>1-E1027/MAX(E$2:E1027)</f>
        <v>0.57480943306336352</v>
      </c>
      <c r="I1027" s="3">
        <f ca="1">IFERROR(E1027/AVERAGE(OFFSET(E1027,0,0,-计算结果!B$18,1))-1,E1027/AVERAGE(OFFSET(E1027,0,0,-ROW(),1))-1)</f>
        <v>7.3737430400973691E-2</v>
      </c>
      <c r="J1027" s="4" t="str">
        <f ca="1">IF(OR(AND(I1027&lt;计算结果!B$19,I1027&gt;计算结果!B$20),I1027&lt;计算结果!B$21),"买","卖")</f>
        <v>买</v>
      </c>
      <c r="K1027" s="4" t="str">
        <f t="shared" ca="1" si="46"/>
        <v/>
      </c>
      <c r="L1027" s="3">
        <f ca="1">IF(J1026="买",E1027/E1026-1,0)-IF(K1027=1,计算结果!B$17,0)</f>
        <v>7.7183955092972045E-3</v>
      </c>
      <c r="M1027" s="2">
        <f t="shared" ca="1" si="47"/>
        <v>6.5954202066637126</v>
      </c>
      <c r="N1027" s="3">
        <f ca="1">1-M1027/MAX(M$2:M1027)</f>
        <v>3.0102429441351441E-2</v>
      </c>
    </row>
    <row r="1028" spans="1:14" x14ac:dyDescent="0.15">
      <c r="A1028" s="1">
        <v>39902</v>
      </c>
      <c r="B1028">
        <v>2501.31</v>
      </c>
      <c r="C1028">
        <v>2508.14</v>
      </c>
      <c r="D1028">
        <v>2471.37</v>
      </c>
      <c r="E1028" s="2">
        <v>2484.4899999999998</v>
      </c>
      <c r="F1028" s="19">
        <v>100003471360</v>
      </c>
      <c r="G1028" s="3">
        <f t="shared" si="48"/>
        <v>-5.7784731865238026E-3</v>
      </c>
      <c r="H1028" s="3">
        <f>1-E1028/MAX(E$2:E1028)</f>
        <v>0.57726638535356978</v>
      </c>
      <c r="I1028" s="3">
        <f ca="1">IFERROR(E1028/AVERAGE(OFFSET(E1028,0,0,-计算结果!B$18,1))-1,E1028/AVERAGE(OFFSET(E1028,0,0,-ROW(),1))-1)</f>
        <v>6.2477118078908989E-2</v>
      </c>
      <c r="J1028" s="4" t="str">
        <f ca="1">IF(OR(AND(I1028&lt;计算结果!B$19,I1028&gt;计算结果!B$20),I1028&lt;计算结果!B$21),"买","卖")</f>
        <v>买</v>
      </c>
      <c r="K1028" s="4" t="str">
        <f t="shared" ref="K1028:K1091" ca="1" si="49">IF(J1027&lt;&gt;J1028,1,"")</f>
        <v/>
      </c>
      <c r="L1028" s="3">
        <f ca="1">IF(J1027="买",E1028/E1027-1,0)-IF(K1028=1,计算结果!B$17,0)</f>
        <v>-5.7784731865238026E-3</v>
      </c>
      <c r="M1028" s="2">
        <f t="shared" ref="M1028:M1091" ca="1" si="50">IFERROR(M1027*(1+L1028),M1027)</f>
        <v>6.5573087478456493</v>
      </c>
      <c r="N1028" s="3">
        <f ca="1">1-M1028/MAX(M$2:M1028)</f>
        <v>3.5706956546499136E-2</v>
      </c>
    </row>
    <row r="1029" spans="1:14" x14ac:dyDescent="0.15">
      <c r="A1029" s="1">
        <v>39903</v>
      </c>
      <c r="B1029">
        <v>2436.7800000000002</v>
      </c>
      <c r="C1029">
        <v>2507.9</v>
      </c>
      <c r="D1029">
        <v>2423.5700000000002</v>
      </c>
      <c r="E1029" s="2">
        <v>2507.79</v>
      </c>
      <c r="F1029" s="19">
        <v>106631225344</v>
      </c>
      <c r="G1029" s="3">
        <f t="shared" si="48"/>
        <v>9.378182242633315E-3</v>
      </c>
      <c r="H1029" s="3">
        <f>1-E1029/MAX(E$2:E1029)</f>
        <v>0.57330191247532836</v>
      </c>
      <c r="I1029" s="3">
        <f ca="1">IFERROR(E1029/AVERAGE(OFFSET(E1029,0,0,-计算结果!B$18,1))-1,E1029/AVERAGE(OFFSET(E1029,0,0,-ROW(),1))-1)</f>
        <v>6.729707977214705E-2</v>
      </c>
      <c r="J1029" s="4" t="str">
        <f ca="1">IF(OR(AND(I1029&lt;计算结果!B$19,I1029&gt;计算结果!B$20),I1029&lt;计算结果!B$21),"买","卖")</f>
        <v>买</v>
      </c>
      <c r="K1029" s="4" t="str">
        <f t="shared" ca="1" si="49"/>
        <v/>
      </c>
      <c r="L1029" s="3">
        <f ca="1">IF(J1028="买",E1029/E1028-1,0)-IF(K1029=1,计算结果!B$17,0)</f>
        <v>9.378182242633315E-3</v>
      </c>
      <c r="M1029" s="2">
        <f t="shared" ca="1" si="50"/>
        <v>6.6188043843041591</v>
      </c>
      <c r="N1029" s="3">
        <f ca="1">1-M1029/MAX(M$2:M1029)</f>
        <v>2.6663640649688736E-2</v>
      </c>
    </row>
    <row r="1030" spans="1:14" x14ac:dyDescent="0.15">
      <c r="A1030" s="1">
        <v>39904</v>
      </c>
      <c r="B1030">
        <v>2519.89</v>
      </c>
      <c r="C1030">
        <v>2566.54</v>
      </c>
      <c r="D1030">
        <v>2519.89</v>
      </c>
      <c r="E1030" s="2">
        <v>2548.2199999999998</v>
      </c>
      <c r="F1030" s="19">
        <v>137117556736</v>
      </c>
      <c r="G1030" s="3">
        <f t="shared" si="48"/>
        <v>1.6121764581563891E-2</v>
      </c>
      <c r="H1030" s="3">
        <f>1-E1030/MAX(E$2:E1030)</f>
        <v>0.56642278636085219</v>
      </c>
      <c r="I1030" s="3">
        <f ca="1">IFERROR(E1030/AVERAGE(OFFSET(E1030,0,0,-计算结果!B$18,1))-1,E1030/AVERAGE(OFFSET(E1030,0,0,-ROW(),1))-1)</f>
        <v>7.7836054479316186E-2</v>
      </c>
      <c r="J1030" s="4" t="str">
        <f ca="1">IF(OR(AND(I1030&lt;计算结果!B$19,I1030&gt;计算结果!B$20),I1030&lt;计算结果!B$21),"买","卖")</f>
        <v>买</v>
      </c>
      <c r="K1030" s="4" t="str">
        <f t="shared" ca="1" si="49"/>
        <v/>
      </c>
      <c r="L1030" s="3">
        <f ca="1">IF(J1029="买",E1030/E1029-1,0)-IF(K1030=1,计算结果!B$17,0)</f>
        <v>1.6121764581563891E-2</v>
      </c>
      <c r="M1030" s="2">
        <f t="shared" ca="1" si="50"/>
        <v>6.7255111903993336</v>
      </c>
      <c r="N1030" s="3">
        <f ca="1">1-M1030/MAX(M$2:M1030)</f>
        <v>1.0971741005566527E-2</v>
      </c>
    </row>
    <row r="1031" spans="1:14" x14ac:dyDescent="0.15">
      <c r="A1031" s="1">
        <v>39905</v>
      </c>
      <c r="B1031">
        <v>2558.77</v>
      </c>
      <c r="C1031">
        <v>2599.25</v>
      </c>
      <c r="D1031">
        <v>2558.2600000000002</v>
      </c>
      <c r="E1031" s="2">
        <v>2576.4</v>
      </c>
      <c r="F1031" s="19">
        <v>143708979200</v>
      </c>
      <c r="G1031" s="3">
        <f t="shared" si="48"/>
        <v>1.1058699798290661E-2</v>
      </c>
      <c r="H1031" s="3">
        <f>1-E1031/MAX(E$2:E1031)</f>
        <v>0.56162798611583742</v>
      </c>
      <c r="I1031" s="3">
        <f ca="1">IFERROR(E1031/AVERAGE(OFFSET(E1031,0,0,-计算结果!B$18,1))-1,E1031/AVERAGE(OFFSET(E1031,0,0,-ROW(),1))-1)</f>
        <v>8.0264908930858025E-2</v>
      </c>
      <c r="J1031" s="4" t="str">
        <f ca="1">IF(OR(AND(I1031&lt;计算结果!B$19,I1031&gt;计算结果!B$20),I1031&lt;计算结果!B$21),"买","卖")</f>
        <v>买</v>
      </c>
      <c r="K1031" s="4" t="str">
        <f t="shared" ca="1" si="49"/>
        <v/>
      </c>
      <c r="L1031" s="3">
        <f ca="1">IF(J1030="买",E1031/E1030-1,0)-IF(K1031=1,计算结果!B$17,0)</f>
        <v>1.1058699798290661E-2</v>
      </c>
      <c r="M1031" s="2">
        <f t="shared" ca="1" si="50"/>
        <v>6.7998865996440045</v>
      </c>
      <c r="N1031" s="3">
        <f ca="1">1-M1031/MAX(M$2:M1031)</f>
        <v>3.4374397321013106E-5</v>
      </c>
    </row>
    <row r="1032" spans="1:14" x14ac:dyDescent="0.15">
      <c r="A1032" s="1">
        <v>39906</v>
      </c>
      <c r="B1032">
        <v>2597.92</v>
      </c>
      <c r="C1032">
        <v>2612.37</v>
      </c>
      <c r="D1032">
        <v>2555.61</v>
      </c>
      <c r="E1032" s="2">
        <v>2570.5</v>
      </c>
      <c r="F1032" s="19">
        <v>131075727360</v>
      </c>
      <c r="G1032" s="3">
        <f t="shared" si="48"/>
        <v>-2.2900170780935092E-3</v>
      </c>
      <c r="H1032" s="3">
        <f>1-E1032/MAX(E$2:E1032)</f>
        <v>0.56263186551419042</v>
      </c>
      <c r="I1032" s="3">
        <f ca="1">IFERROR(E1032/AVERAGE(OFFSET(E1032,0,0,-计算结果!B$18,1))-1,E1032/AVERAGE(OFFSET(E1032,0,0,-ROW(),1))-1)</f>
        <v>6.957619872216747E-2</v>
      </c>
      <c r="J1032" s="4" t="str">
        <f ca="1">IF(OR(AND(I1032&lt;计算结果!B$19,I1032&gt;计算结果!B$20),I1032&lt;计算结果!B$21),"买","卖")</f>
        <v>买</v>
      </c>
      <c r="K1032" s="4" t="str">
        <f t="shared" ca="1" si="49"/>
        <v/>
      </c>
      <c r="L1032" s="3">
        <f ca="1">IF(J1031="买",E1032/E1031-1,0)-IF(K1032=1,计算结果!B$17,0)</f>
        <v>-2.2900170780935092E-3</v>
      </c>
      <c r="M1032" s="2">
        <f t="shared" ca="1" si="50"/>
        <v>6.7843147432017208</v>
      </c>
      <c r="N1032" s="3">
        <f ca="1">1-M1032/MAX(M$2:M1032)</f>
        <v>2.3243127574574807E-3</v>
      </c>
    </row>
    <row r="1033" spans="1:14" x14ac:dyDescent="0.15">
      <c r="A1033" s="1">
        <v>39910</v>
      </c>
      <c r="B1033">
        <v>2570.63</v>
      </c>
      <c r="C1033">
        <v>2597.06</v>
      </c>
      <c r="D1033">
        <v>2543.65</v>
      </c>
      <c r="E1033" s="2">
        <v>2576.9499999999998</v>
      </c>
      <c r="F1033" s="19">
        <v>93919117312</v>
      </c>
      <c r="G1033" s="3">
        <f t="shared" si="48"/>
        <v>2.5092394475783042E-3</v>
      </c>
      <c r="H1033" s="3">
        <f>1-E1033/MAX(E$2:E1033)</f>
        <v>0.56153440413802491</v>
      </c>
      <c r="I1033" s="3">
        <f ca="1">IFERROR(E1033/AVERAGE(OFFSET(E1033,0,0,-计算结果!B$18,1))-1,E1033/AVERAGE(OFFSET(E1033,0,0,-ROW(),1))-1)</f>
        <v>6.3494021427117131E-2</v>
      </c>
      <c r="J1033" s="4" t="str">
        <f ca="1">IF(OR(AND(I1033&lt;计算结果!B$19,I1033&gt;计算结果!B$20),I1033&lt;计算结果!B$21),"买","卖")</f>
        <v>买</v>
      </c>
      <c r="K1033" s="4" t="str">
        <f t="shared" ca="1" si="49"/>
        <v/>
      </c>
      <c r="L1033" s="3">
        <f ca="1">IF(J1032="买",E1033/E1032-1,0)-IF(K1033=1,计算结果!B$17,0)</f>
        <v>2.5092394475783042E-3</v>
      </c>
      <c r="M1033" s="2">
        <f t="shared" ca="1" si="50"/>
        <v>6.8013382133801494</v>
      </c>
      <c r="N1033" s="3">
        <f ca="1">1-M1033/MAX(M$2:M1033)</f>
        <v>0</v>
      </c>
    </row>
    <row r="1034" spans="1:14" x14ac:dyDescent="0.15">
      <c r="A1034" s="1">
        <v>39911</v>
      </c>
      <c r="B1034">
        <v>2563.7199999999998</v>
      </c>
      <c r="C1034">
        <v>2573.09</v>
      </c>
      <c r="D1034">
        <v>2479.35</v>
      </c>
      <c r="E1034" s="2">
        <v>2479.35</v>
      </c>
      <c r="F1034" s="19">
        <v>107144421376</v>
      </c>
      <c r="G1034" s="3">
        <f t="shared" si="48"/>
        <v>-3.7874231164748973E-2</v>
      </c>
      <c r="H1034" s="3">
        <f>1-E1034/MAX(E$2:E1034)</f>
        <v>0.57814095147349076</v>
      </c>
      <c r="I1034" s="3">
        <f ca="1">IFERROR(E1034/AVERAGE(OFFSET(E1034,0,0,-计算结果!B$18,1))-1,E1034/AVERAGE(OFFSET(E1034,0,0,-ROW(),1))-1)</f>
        <v>1.7067002496159445E-2</v>
      </c>
      <c r="J1034" s="4" t="str">
        <f ca="1">IF(OR(AND(I1034&lt;计算结果!B$19,I1034&gt;计算结果!B$20),I1034&lt;计算结果!B$21),"买","卖")</f>
        <v>买</v>
      </c>
      <c r="K1034" s="4" t="str">
        <f t="shared" ca="1" si="49"/>
        <v/>
      </c>
      <c r="L1034" s="3">
        <f ca="1">IF(J1033="买",E1034/E1033-1,0)-IF(K1034=1,计算结果!B$17,0)</f>
        <v>-3.7874231164748973E-2</v>
      </c>
      <c r="M1034" s="2">
        <f t="shared" ca="1" si="50"/>
        <v>6.5437427576569487</v>
      </c>
      <c r="N1034" s="3">
        <f ca="1">1-M1034/MAX(M$2:M1034)</f>
        <v>3.7874231164748973E-2</v>
      </c>
    </row>
    <row r="1035" spans="1:14" x14ac:dyDescent="0.15">
      <c r="A1035" s="1">
        <v>39912</v>
      </c>
      <c r="B1035">
        <v>2477.42</v>
      </c>
      <c r="C1035">
        <v>2517.7399999999998</v>
      </c>
      <c r="D1035">
        <v>2457.42</v>
      </c>
      <c r="E1035" s="2">
        <v>2517.67</v>
      </c>
      <c r="F1035" s="19">
        <v>82860990464</v>
      </c>
      <c r="G1035" s="3">
        <f t="shared" si="48"/>
        <v>1.5455663782846463E-2</v>
      </c>
      <c r="H1035" s="3">
        <f>1-E1035/MAX(E$2:E1035)</f>
        <v>0.57162083985571366</v>
      </c>
      <c r="I1035" s="3">
        <f ca="1">IFERROR(E1035/AVERAGE(OFFSET(E1035,0,0,-计算结果!B$18,1))-1,E1035/AVERAGE(OFFSET(E1035,0,0,-ROW(),1))-1)</f>
        <v>2.5488972353607142E-2</v>
      </c>
      <c r="J1035" s="4" t="str">
        <f ca="1">IF(OR(AND(I1035&lt;计算结果!B$19,I1035&gt;计算结果!B$20),I1035&lt;计算结果!B$21),"买","卖")</f>
        <v>买</v>
      </c>
      <c r="K1035" s="4" t="str">
        <f t="shared" ca="1" si="49"/>
        <v/>
      </c>
      <c r="L1035" s="3">
        <f ca="1">IF(J1034="买",E1035/E1034-1,0)-IF(K1035=1,计算结果!B$17,0)</f>
        <v>1.5455663782846463E-2</v>
      </c>
      <c r="M1035" s="2">
        <f t="shared" ca="1" si="50"/>
        <v>6.6448806456007308</v>
      </c>
      <c r="N1035" s="3">
        <f ca="1">1-M1035/MAX(M$2:M1035)</f>
        <v>2.3003938764818765E-2</v>
      </c>
    </row>
    <row r="1036" spans="1:14" x14ac:dyDescent="0.15">
      <c r="A1036" s="1">
        <v>39913</v>
      </c>
      <c r="B1036">
        <v>2540.11</v>
      </c>
      <c r="C1036">
        <v>2595.6</v>
      </c>
      <c r="D1036">
        <v>2530.62</v>
      </c>
      <c r="E1036" s="2">
        <v>2595.5300000000002</v>
      </c>
      <c r="F1036" s="19">
        <v>121859850240</v>
      </c>
      <c r="G1036" s="3">
        <f t="shared" si="48"/>
        <v>3.0925419137535881E-2</v>
      </c>
      <c r="H1036" s="3">
        <f>1-E1036/MAX(E$2:E1036)</f>
        <v>0.55837303477846589</v>
      </c>
      <c r="I1036" s="3">
        <f ca="1">IFERROR(E1036/AVERAGE(OFFSET(E1036,0,0,-计算结果!B$18,1))-1,E1036/AVERAGE(OFFSET(E1036,0,0,-ROW(),1))-1)</f>
        <v>4.8803046228155678E-2</v>
      </c>
      <c r="J1036" s="4" t="str">
        <f ca="1">IF(OR(AND(I1036&lt;计算结果!B$19,I1036&gt;计算结果!B$20),I1036&lt;计算结果!B$21),"买","卖")</f>
        <v>买</v>
      </c>
      <c r="K1036" s="4" t="str">
        <f t="shared" ca="1" si="49"/>
        <v/>
      </c>
      <c r="L1036" s="3">
        <f ca="1">IF(J1035="买",E1036/E1035-1,0)-IF(K1036=1,计算结果!B$17,0)</f>
        <v>3.0925419137535881E-2</v>
      </c>
      <c r="M1036" s="2">
        <f t="shared" ca="1" si="50"/>
        <v>6.8503763646848332</v>
      </c>
      <c r="N1036" s="3">
        <f ca="1">1-M1036/MAX(M$2:M1036)</f>
        <v>0</v>
      </c>
    </row>
    <row r="1037" spans="1:14" x14ac:dyDescent="0.15">
      <c r="A1037" s="1">
        <v>39916</v>
      </c>
      <c r="B1037">
        <v>2621.98</v>
      </c>
      <c r="C1037">
        <v>2668.28</v>
      </c>
      <c r="D1037">
        <v>2619.37</v>
      </c>
      <c r="E1037" s="2">
        <v>2656.52</v>
      </c>
      <c r="F1037" s="19">
        <v>156801974272</v>
      </c>
      <c r="G1037" s="3">
        <f t="shared" si="48"/>
        <v>2.3498090948669281E-2</v>
      </c>
      <c r="H1037" s="3">
        <f>1-E1037/MAX(E$2:E1037)</f>
        <v>0.54799564418430546</v>
      </c>
      <c r="I1037" s="3">
        <f ca="1">IFERROR(E1037/AVERAGE(OFFSET(E1037,0,0,-计算结果!B$18,1))-1,E1037/AVERAGE(OFFSET(E1037,0,0,-ROW(),1))-1)</f>
        <v>6.5456319895186521E-2</v>
      </c>
      <c r="J1037" s="4" t="str">
        <f ca="1">IF(OR(AND(I1037&lt;计算结果!B$19,I1037&gt;计算结果!B$20),I1037&lt;计算结果!B$21),"买","卖")</f>
        <v>买</v>
      </c>
      <c r="K1037" s="4" t="str">
        <f t="shared" ca="1" si="49"/>
        <v/>
      </c>
      <c r="L1037" s="3">
        <f ca="1">IF(J1036="买",E1037/E1036-1,0)-IF(K1037=1,计算结果!B$17,0)</f>
        <v>2.3498090948669281E-2</v>
      </c>
      <c r="M1037" s="2">
        <f t="shared" ca="1" si="50"/>
        <v>7.0113471315348121</v>
      </c>
      <c r="N1037" s="3">
        <f ca="1">1-M1037/MAX(M$2:M1037)</f>
        <v>0</v>
      </c>
    </row>
    <row r="1038" spans="1:14" x14ac:dyDescent="0.15">
      <c r="A1038" s="1">
        <v>39917</v>
      </c>
      <c r="B1038">
        <v>2651.2</v>
      </c>
      <c r="C1038">
        <v>2682.91</v>
      </c>
      <c r="D1038">
        <v>2637.38</v>
      </c>
      <c r="E1038" s="2">
        <v>2676.87</v>
      </c>
      <c r="F1038" s="19">
        <v>126839873536</v>
      </c>
      <c r="G1038" s="3">
        <f t="shared" si="48"/>
        <v>7.6603978136811079E-3</v>
      </c>
      <c r="H1038" s="3">
        <f>1-E1038/MAX(E$2:E1038)</f>
        <v>0.5445331110052406</v>
      </c>
      <c r="I1038" s="3">
        <f ca="1">IFERROR(E1038/AVERAGE(OFFSET(E1038,0,0,-计算结果!B$18,1))-1,E1038/AVERAGE(OFFSET(E1038,0,0,-ROW(),1))-1)</f>
        <v>6.5446339017050992E-2</v>
      </c>
      <c r="J1038" s="4" t="str">
        <f ca="1">IF(OR(AND(I1038&lt;计算结果!B$19,I1038&gt;计算结果!B$20),I1038&lt;计算结果!B$21),"买","卖")</f>
        <v>买</v>
      </c>
      <c r="K1038" s="4" t="str">
        <f t="shared" ca="1" si="49"/>
        <v/>
      </c>
      <c r="L1038" s="3">
        <f ca="1">IF(J1037="买",E1038/E1037-1,0)-IF(K1038=1,计算结果!B$17,0)</f>
        <v>7.6603978136811079E-3</v>
      </c>
      <c r="M1038" s="2">
        <f t="shared" ca="1" si="50"/>
        <v>7.0650568397721809</v>
      </c>
      <c r="N1038" s="3">
        <f ca="1">1-M1038/MAX(M$2:M1038)</f>
        <v>0</v>
      </c>
    </row>
    <row r="1039" spans="1:14" x14ac:dyDescent="0.15">
      <c r="A1039" s="1">
        <v>39918</v>
      </c>
      <c r="B1039">
        <v>2662.73</v>
      </c>
      <c r="C1039">
        <v>2690.64</v>
      </c>
      <c r="D1039">
        <v>2627.81</v>
      </c>
      <c r="E1039" s="2">
        <v>2686.99</v>
      </c>
      <c r="F1039" s="19">
        <v>133586132992</v>
      </c>
      <c r="G1039" s="3">
        <f t="shared" si="48"/>
        <v>3.7805347289932012E-3</v>
      </c>
      <c r="H1039" s="3">
        <f>1-E1039/MAX(E$2:E1039)</f>
        <v>0.54281120261348947</v>
      </c>
      <c r="I1039" s="3">
        <f ca="1">IFERROR(E1039/AVERAGE(OFFSET(E1039,0,0,-计算结果!B$18,1))-1,E1039/AVERAGE(OFFSET(E1039,0,0,-ROW(),1))-1)</f>
        <v>6.2323145907989153E-2</v>
      </c>
      <c r="J1039" s="4" t="str">
        <f ca="1">IF(OR(AND(I1039&lt;计算结果!B$19,I1039&gt;计算结果!B$20),I1039&lt;计算结果!B$21),"买","卖")</f>
        <v>买</v>
      </c>
      <c r="K1039" s="4" t="str">
        <f t="shared" ca="1" si="49"/>
        <v/>
      </c>
      <c r="L1039" s="3">
        <f ca="1">IF(J1038="买",E1039/E1038-1,0)-IF(K1039=1,计算结果!B$17,0)</f>
        <v>3.7805347289932012E-3</v>
      </c>
      <c r="M1039" s="2">
        <f t="shared" ca="1" si="50"/>
        <v>7.0917665325172505</v>
      </c>
      <c r="N1039" s="3">
        <f ca="1">1-M1039/MAX(M$2:M1039)</f>
        <v>0</v>
      </c>
    </row>
    <row r="1040" spans="1:14" x14ac:dyDescent="0.15">
      <c r="A1040" s="1">
        <v>39919</v>
      </c>
      <c r="B1040">
        <v>2690.51</v>
      </c>
      <c r="C1040">
        <v>2706.63</v>
      </c>
      <c r="D1040">
        <v>2643.32</v>
      </c>
      <c r="E1040" s="2">
        <v>2687.11</v>
      </c>
      <c r="F1040" s="19">
        <v>131609722880</v>
      </c>
      <c r="G1040" s="3">
        <f t="shared" si="48"/>
        <v>4.465963773614412E-5</v>
      </c>
      <c r="H1040" s="3">
        <f>1-E1040/MAX(E$2:E1040)</f>
        <v>0.54279078472742115</v>
      </c>
      <c r="I1040" s="3">
        <f ca="1">IFERROR(E1040/AVERAGE(OFFSET(E1040,0,0,-计算结果!B$18,1))-1,E1040/AVERAGE(OFFSET(E1040,0,0,-ROW(),1))-1)</f>
        <v>5.524873449950074E-2</v>
      </c>
      <c r="J1040" s="4" t="str">
        <f ca="1">IF(OR(AND(I1040&lt;计算结果!B$19,I1040&gt;计算结果!B$20),I1040&lt;计算结果!B$21),"买","卖")</f>
        <v>买</v>
      </c>
      <c r="K1040" s="4" t="str">
        <f t="shared" ca="1" si="49"/>
        <v/>
      </c>
      <c r="L1040" s="3">
        <f ca="1">IF(J1039="买",E1040/E1039-1,0)-IF(K1040=1,计算结果!B$17,0)</f>
        <v>4.465963773614412E-5</v>
      </c>
      <c r="M1040" s="2">
        <f t="shared" ca="1" si="50"/>
        <v>7.0920832482415017</v>
      </c>
      <c r="N1040" s="3">
        <f ca="1">1-M1040/MAX(M$2:M1040)</f>
        <v>0</v>
      </c>
    </row>
    <row r="1041" spans="1:14" x14ac:dyDescent="0.15">
      <c r="A1041" s="1">
        <v>39920</v>
      </c>
      <c r="B1041">
        <v>2675.67</v>
      </c>
      <c r="C1041">
        <v>2693.29</v>
      </c>
      <c r="D1041">
        <v>2628.63</v>
      </c>
      <c r="E1041" s="2">
        <v>2650.69</v>
      </c>
      <c r="F1041" s="19">
        <v>116184842240</v>
      </c>
      <c r="G1041" s="3">
        <f t="shared" si="48"/>
        <v>-1.355359475421547E-2</v>
      </c>
      <c r="H1041" s="3">
        <f>1-E1041/MAX(E$2:E1041)</f>
        <v>0.54898761314911859</v>
      </c>
      <c r="I1041" s="3">
        <f ca="1">IFERROR(E1041/AVERAGE(OFFSET(E1041,0,0,-计算结果!B$18,1))-1,E1041/AVERAGE(OFFSET(E1041,0,0,-ROW(),1))-1)</f>
        <v>3.6169853742628932E-2</v>
      </c>
      <c r="J1041" s="4" t="str">
        <f ca="1">IF(OR(AND(I1041&lt;计算结果!B$19,I1041&gt;计算结果!B$20),I1041&lt;计算结果!B$21),"买","卖")</f>
        <v>买</v>
      </c>
      <c r="K1041" s="4" t="str">
        <f t="shared" ca="1" si="49"/>
        <v/>
      </c>
      <c r="L1041" s="3">
        <f ca="1">IF(J1040="买",E1041/E1040-1,0)-IF(K1041=1,计算结果!B$17,0)</f>
        <v>-1.355359475421547E-2</v>
      </c>
      <c r="M1041" s="2">
        <f t="shared" ca="1" si="50"/>
        <v>6.9959600259316765</v>
      </c>
      <c r="N1041" s="3">
        <f ca="1">1-M1041/MAX(M$2:M1041)</f>
        <v>1.355359475421547E-2</v>
      </c>
    </row>
    <row r="1042" spans="1:14" x14ac:dyDescent="0.15">
      <c r="A1042" s="1">
        <v>39923</v>
      </c>
      <c r="B1042">
        <v>2643.73</v>
      </c>
      <c r="C1042">
        <v>2708.45</v>
      </c>
      <c r="D1042">
        <v>2640.99</v>
      </c>
      <c r="E1042" s="2">
        <v>2707.67</v>
      </c>
      <c r="F1042" s="19">
        <v>105081495552</v>
      </c>
      <c r="G1042" s="3">
        <f t="shared" si="48"/>
        <v>2.1496289645337674E-2</v>
      </c>
      <c r="H1042" s="3">
        <f>1-E1042/MAX(E$2:E1042)</f>
        <v>0.539292520247737</v>
      </c>
      <c r="I1042" s="3">
        <f ca="1">IFERROR(E1042/AVERAGE(OFFSET(E1042,0,0,-计算结果!B$18,1))-1,E1042/AVERAGE(OFFSET(E1042,0,0,-ROW(),1))-1)</f>
        <v>5.2594227562912099E-2</v>
      </c>
      <c r="J1042" s="4" t="str">
        <f ca="1">IF(OR(AND(I1042&lt;计算结果!B$19,I1042&gt;计算结果!B$20),I1042&lt;计算结果!B$21),"买","卖")</f>
        <v>买</v>
      </c>
      <c r="K1042" s="4" t="str">
        <f t="shared" ca="1" si="49"/>
        <v/>
      </c>
      <c r="L1042" s="3">
        <f ca="1">IF(J1041="买",E1042/E1041-1,0)-IF(K1042=1,计算结果!B$17,0)</f>
        <v>2.1496289645337674E-2</v>
      </c>
      <c r="M1042" s="2">
        <f t="shared" ca="1" si="50"/>
        <v>7.1463472089963078</v>
      </c>
      <c r="N1042" s="3">
        <f ca="1">1-M1042/MAX(M$2:M1042)</f>
        <v>0</v>
      </c>
    </row>
    <row r="1043" spans="1:14" x14ac:dyDescent="0.15">
      <c r="A1043" s="1">
        <v>39924</v>
      </c>
      <c r="B1043">
        <v>2670.28</v>
      </c>
      <c r="C1043">
        <v>2697.72</v>
      </c>
      <c r="D1043">
        <v>2634.53</v>
      </c>
      <c r="E1043" s="2">
        <v>2675.44</v>
      </c>
      <c r="F1043" s="19">
        <v>118473949184</v>
      </c>
      <c r="G1043" s="3">
        <f t="shared" si="48"/>
        <v>-1.1903223066326407E-2</v>
      </c>
      <c r="H1043" s="3">
        <f>1-E1043/MAX(E$2:E1043)</f>
        <v>0.54477642414755323</v>
      </c>
      <c r="I1043" s="3">
        <f ca="1">IFERROR(E1043/AVERAGE(OFFSET(E1043,0,0,-计算结果!B$18,1))-1,E1043/AVERAGE(OFFSET(E1043,0,0,-ROW(),1))-1)</f>
        <v>3.3944072288178972E-2</v>
      </c>
      <c r="J1043" s="4" t="str">
        <f ca="1">IF(OR(AND(I1043&lt;计算结果!B$19,I1043&gt;计算结果!B$20),I1043&lt;计算结果!B$21),"买","卖")</f>
        <v>买</v>
      </c>
      <c r="K1043" s="4" t="str">
        <f t="shared" ca="1" si="49"/>
        <v/>
      </c>
      <c r="L1043" s="3">
        <f ca="1">IF(J1042="买",E1043/E1042-1,0)-IF(K1043=1,计算结果!B$17,0)</f>
        <v>-1.1903223066326407E-2</v>
      </c>
      <c r="M1043" s="2">
        <f t="shared" ca="1" si="50"/>
        <v>7.0612826440582053</v>
      </c>
      <c r="N1043" s="3">
        <f ca="1">1-M1043/MAX(M$2:M1043)</f>
        <v>1.1903223066326407E-2</v>
      </c>
    </row>
    <row r="1044" spans="1:14" x14ac:dyDescent="0.15">
      <c r="A1044" s="1">
        <v>39925</v>
      </c>
      <c r="B1044">
        <v>2687.86</v>
      </c>
      <c r="C1044">
        <v>2713.3</v>
      </c>
      <c r="D1044">
        <v>2563.36</v>
      </c>
      <c r="E1044" s="2">
        <v>2576.2800000000002</v>
      </c>
      <c r="F1044" s="19">
        <v>131945283584</v>
      </c>
      <c r="G1044" s="3">
        <f t="shared" si="48"/>
        <v>-3.7063062524295032E-2</v>
      </c>
      <c r="H1044" s="3">
        <f>1-E1044/MAX(E$2:E1044)</f>
        <v>0.56164840400190563</v>
      </c>
      <c r="I1044" s="3">
        <f ca="1">IFERROR(E1044/AVERAGE(OFFSET(E1044,0,0,-计算结果!B$18,1))-1,E1044/AVERAGE(OFFSET(E1044,0,0,-ROW(),1))-1)</f>
        <v>-6.435357184177426E-3</v>
      </c>
      <c r="J1044" s="4" t="str">
        <f ca="1">IF(OR(AND(I1044&lt;计算结果!B$19,I1044&gt;计算结果!B$20),I1044&lt;计算结果!B$21),"买","卖")</f>
        <v>卖</v>
      </c>
      <c r="K1044" s="4">
        <f t="shared" ca="1" si="49"/>
        <v>1</v>
      </c>
      <c r="L1044" s="3">
        <f ca="1">IF(J1043="买",E1044/E1043-1,0)-IF(K1044=1,计算结果!B$17,0)</f>
        <v>-3.7063062524295032E-2</v>
      </c>
      <c r="M1044" s="2">
        <f t="shared" ca="1" si="50"/>
        <v>6.7995698839197569</v>
      </c>
      <c r="N1044" s="3">
        <f ca="1">1-M1044/MAX(M$2:M1044)</f>
        <v>4.852511568987361E-2</v>
      </c>
    </row>
    <row r="1045" spans="1:14" x14ac:dyDescent="0.15">
      <c r="A1045" s="1">
        <v>39926</v>
      </c>
      <c r="B1045">
        <v>2555.5300000000002</v>
      </c>
      <c r="C1045">
        <v>2604.16</v>
      </c>
      <c r="D1045">
        <v>2543.91</v>
      </c>
      <c r="E1045" s="2">
        <v>2593.56</v>
      </c>
      <c r="F1045" s="19">
        <v>84795654144</v>
      </c>
      <c r="G1045" s="3">
        <f t="shared" si="48"/>
        <v>6.7073454748707295E-3</v>
      </c>
      <c r="H1045" s="3">
        <f>1-E1045/MAX(E$2:E1045)</f>
        <v>0.55870822840808554</v>
      </c>
      <c r="I1045" s="3">
        <f ca="1">IFERROR(E1045/AVERAGE(OFFSET(E1045,0,0,-计算结果!B$18,1))-1,E1045/AVERAGE(OFFSET(E1045,0,0,-ROW(),1))-1)</f>
        <v>-1.7950296388363762E-3</v>
      </c>
      <c r="J1045" s="4" t="str">
        <f ca="1">IF(OR(AND(I1045&lt;计算结果!B$19,I1045&gt;计算结果!B$20),I1045&lt;计算结果!B$21),"买","卖")</f>
        <v>卖</v>
      </c>
      <c r="K1045" s="4" t="str">
        <f t="shared" ca="1" si="49"/>
        <v/>
      </c>
      <c r="L1045" s="3">
        <f ca="1">IF(J1044="买",E1045/E1044-1,0)-IF(K1045=1,计算结果!B$17,0)</f>
        <v>0</v>
      </c>
      <c r="M1045" s="2">
        <f t="shared" ca="1" si="50"/>
        <v>6.7995698839197569</v>
      </c>
      <c r="N1045" s="3">
        <f ca="1">1-M1045/MAX(M$2:M1045)</f>
        <v>4.852511568987361E-2</v>
      </c>
    </row>
    <row r="1046" spans="1:14" x14ac:dyDescent="0.15">
      <c r="A1046" s="1">
        <v>39927</v>
      </c>
      <c r="B1046">
        <v>2605.6999999999998</v>
      </c>
      <c r="C1046">
        <v>2609.87</v>
      </c>
      <c r="D1046">
        <v>2570.38</v>
      </c>
      <c r="E1046" s="2">
        <v>2572.89</v>
      </c>
      <c r="F1046" s="19">
        <v>81956593664</v>
      </c>
      <c r="G1046" s="3">
        <f t="shared" si="48"/>
        <v>-7.9697404339981182E-3</v>
      </c>
      <c r="H1046" s="3">
        <f>1-E1046/MAX(E$2:E1046)</f>
        <v>0.56222520928333219</v>
      </c>
      <c r="I1046" s="3">
        <f ca="1">IFERROR(E1046/AVERAGE(OFFSET(E1046,0,0,-计算结果!B$18,1))-1,E1046/AVERAGE(OFFSET(E1046,0,0,-ROW(),1))-1)</f>
        <v>-1.1618682857400975E-2</v>
      </c>
      <c r="J1046" s="4" t="str">
        <f ca="1">IF(OR(AND(I1046&lt;计算结果!B$19,I1046&gt;计算结果!B$20),I1046&lt;计算结果!B$21),"买","卖")</f>
        <v>卖</v>
      </c>
      <c r="K1046" s="4" t="str">
        <f t="shared" ca="1" si="49"/>
        <v/>
      </c>
      <c r="L1046" s="3">
        <f ca="1">IF(J1045="买",E1046/E1045-1,0)-IF(K1046=1,计算结果!B$17,0)</f>
        <v>0</v>
      </c>
      <c r="M1046" s="2">
        <f t="shared" ca="1" si="50"/>
        <v>6.7995698839197569</v>
      </c>
      <c r="N1046" s="3">
        <f ca="1">1-M1046/MAX(M$2:M1046)</f>
        <v>4.852511568987361E-2</v>
      </c>
    </row>
    <row r="1047" spans="1:14" x14ac:dyDescent="0.15">
      <c r="A1047" s="1">
        <v>39930</v>
      </c>
      <c r="B1047">
        <v>2566.92</v>
      </c>
      <c r="C1047">
        <v>2576.52</v>
      </c>
      <c r="D1047">
        <v>2499.44</v>
      </c>
      <c r="E1047" s="2">
        <v>2513.29</v>
      </c>
      <c r="F1047" s="19">
        <v>75040612352</v>
      </c>
      <c r="G1047" s="3">
        <f t="shared" si="48"/>
        <v>-2.3164612556308195E-2</v>
      </c>
      <c r="H1047" s="3">
        <f>1-E1047/MAX(E$2:E1047)</f>
        <v>0.57236609269720273</v>
      </c>
      <c r="I1047" s="3">
        <f ca="1">IFERROR(E1047/AVERAGE(OFFSET(E1047,0,0,-计算结果!B$18,1))-1,E1047/AVERAGE(OFFSET(E1047,0,0,-ROW(),1))-1)</f>
        <v>-3.4627468394920924E-2</v>
      </c>
      <c r="J1047" s="4" t="str">
        <f ca="1">IF(OR(AND(I1047&lt;计算结果!B$19,I1047&gt;计算结果!B$20),I1047&lt;计算结果!B$21),"买","卖")</f>
        <v>卖</v>
      </c>
      <c r="K1047" s="4" t="str">
        <f t="shared" ca="1" si="49"/>
        <v/>
      </c>
      <c r="L1047" s="3">
        <f ca="1">IF(J1046="买",E1047/E1046-1,0)-IF(K1047=1,计算结果!B$17,0)</f>
        <v>0</v>
      </c>
      <c r="M1047" s="2">
        <f t="shared" ca="1" si="50"/>
        <v>6.7995698839197569</v>
      </c>
      <c r="N1047" s="3">
        <f ca="1">1-M1047/MAX(M$2:M1047)</f>
        <v>4.852511568987361E-2</v>
      </c>
    </row>
    <row r="1048" spans="1:14" x14ac:dyDescent="0.15">
      <c r="A1048" s="1">
        <v>39931</v>
      </c>
      <c r="B1048">
        <v>2490.5300000000002</v>
      </c>
      <c r="C1048">
        <v>2531.54</v>
      </c>
      <c r="D1048">
        <v>2485.8000000000002</v>
      </c>
      <c r="E1048" s="2">
        <v>2518.5300000000002</v>
      </c>
      <c r="F1048" s="19">
        <v>66247491584</v>
      </c>
      <c r="G1048" s="3">
        <f t="shared" si="48"/>
        <v>2.0849165834424532E-3</v>
      </c>
      <c r="H1048" s="3">
        <f>1-E1048/MAX(E$2:E1048)</f>
        <v>0.57147451167222485</v>
      </c>
      <c r="I1048" s="3">
        <f ca="1">IFERROR(E1048/AVERAGE(OFFSET(E1048,0,0,-计算结果!B$18,1))-1,E1048/AVERAGE(OFFSET(E1048,0,0,-ROW(),1))-1)</f>
        <v>-3.2001458824092111E-2</v>
      </c>
      <c r="J1048" s="4" t="str">
        <f ca="1">IF(OR(AND(I1048&lt;计算结果!B$19,I1048&gt;计算结果!B$20),I1048&lt;计算结果!B$21),"买","卖")</f>
        <v>卖</v>
      </c>
      <c r="K1048" s="4" t="str">
        <f t="shared" ca="1" si="49"/>
        <v/>
      </c>
      <c r="L1048" s="3">
        <f ca="1">IF(J1047="买",E1048/E1047-1,0)-IF(K1048=1,计算结果!B$17,0)</f>
        <v>0</v>
      </c>
      <c r="M1048" s="2">
        <f t="shared" ca="1" si="50"/>
        <v>6.7995698839197569</v>
      </c>
      <c r="N1048" s="3">
        <f ca="1">1-M1048/MAX(M$2:M1048)</f>
        <v>4.852511568987361E-2</v>
      </c>
    </row>
    <row r="1049" spans="1:14" x14ac:dyDescent="0.15">
      <c r="A1049" s="1">
        <v>39932</v>
      </c>
      <c r="B1049">
        <v>2518.85</v>
      </c>
      <c r="C1049">
        <v>2615.81</v>
      </c>
      <c r="D1049">
        <v>2514.14</v>
      </c>
      <c r="E1049" s="2">
        <v>2605.37</v>
      </c>
      <c r="F1049" s="19">
        <v>91496800256</v>
      </c>
      <c r="G1049" s="3">
        <f t="shared" si="48"/>
        <v>3.4480431045093685E-2</v>
      </c>
      <c r="H1049" s="3">
        <f>1-E1049/MAX(E$2:E1049)</f>
        <v>0.55669876812087393</v>
      </c>
      <c r="I1049" s="3">
        <f ca="1">IFERROR(E1049/AVERAGE(OFFSET(E1049,0,0,-计算结果!B$18,1))-1,E1049/AVERAGE(OFFSET(E1049,0,0,-ROW(),1))-1)</f>
        <v>7.5648921570747873E-4</v>
      </c>
      <c r="J1049" s="4" t="str">
        <f ca="1">IF(OR(AND(I1049&lt;计算结果!B$19,I1049&gt;计算结果!B$20),I1049&lt;计算结果!B$21),"买","卖")</f>
        <v>买</v>
      </c>
      <c r="K1049" s="4">
        <f t="shared" ca="1" si="49"/>
        <v>1</v>
      </c>
      <c r="L1049" s="3">
        <f ca="1">IF(J1048="买",E1049/E1048-1,0)-IF(K1049=1,计算结果!B$17,0)</f>
        <v>0</v>
      </c>
      <c r="M1049" s="2">
        <f t="shared" ca="1" si="50"/>
        <v>6.7995698839197569</v>
      </c>
      <c r="N1049" s="3">
        <f ca="1">1-M1049/MAX(M$2:M1049)</f>
        <v>4.852511568987361E-2</v>
      </c>
    </row>
    <row r="1050" spans="1:14" x14ac:dyDescent="0.15">
      <c r="A1050" s="1">
        <v>39933</v>
      </c>
      <c r="B1050">
        <v>2616.4899999999998</v>
      </c>
      <c r="C1050">
        <v>2640.02</v>
      </c>
      <c r="D1050">
        <v>2604.4499999999998</v>
      </c>
      <c r="E1050" s="2">
        <v>2622.93</v>
      </c>
      <c r="F1050" s="19">
        <v>96903684096</v>
      </c>
      <c r="G1050" s="3">
        <f t="shared" si="48"/>
        <v>6.7399256151716713E-3</v>
      </c>
      <c r="H1050" s="3">
        <f>1-E1050/MAX(E$2:E1050)</f>
        <v>0.55371095079289456</v>
      </c>
      <c r="I1050" s="3">
        <f ca="1">IFERROR(E1050/AVERAGE(OFFSET(E1050,0,0,-计算结果!B$18,1))-1,E1050/AVERAGE(OFFSET(E1050,0,0,-ROW(),1))-1)</f>
        <v>6.3755445111484121E-3</v>
      </c>
      <c r="J1050" s="4" t="str">
        <f ca="1">IF(OR(AND(I1050&lt;计算结果!B$19,I1050&gt;计算结果!B$20),I1050&lt;计算结果!B$21),"买","卖")</f>
        <v>买</v>
      </c>
      <c r="K1050" s="4" t="str">
        <f t="shared" ca="1" si="49"/>
        <v/>
      </c>
      <c r="L1050" s="3">
        <f ca="1">IF(J1049="买",E1050/E1049-1,0)-IF(K1050=1,计算结果!B$17,0)</f>
        <v>6.7399256151716713E-3</v>
      </c>
      <c r="M1050" s="2">
        <f t="shared" ca="1" si="50"/>
        <v>6.8453984791525375</v>
      </c>
      <c r="N1050" s="3">
        <f ca="1">1-M1050/MAX(M$2:M1050)</f>
        <v>4.211224574491923E-2</v>
      </c>
    </row>
    <row r="1051" spans="1:14" x14ac:dyDescent="0.15">
      <c r="A1051" s="1">
        <v>39937</v>
      </c>
      <c r="B1051">
        <v>2635.13</v>
      </c>
      <c r="C1051">
        <v>2715.19</v>
      </c>
      <c r="D1051">
        <v>2632.3</v>
      </c>
      <c r="E1051" s="2">
        <v>2714.3</v>
      </c>
      <c r="F1051" s="19">
        <v>113351098368</v>
      </c>
      <c r="G1051" s="3">
        <f t="shared" si="48"/>
        <v>3.4835089003519171E-2</v>
      </c>
      <c r="H1051" s="3">
        <f>1-E1051/MAX(E$2:E1051)</f>
        <v>0.53816443204246922</v>
      </c>
      <c r="I1051" s="3">
        <f ca="1">IFERROR(E1051/AVERAGE(OFFSET(E1051,0,0,-计算结果!B$18,1))-1,E1051/AVERAGE(OFFSET(E1051,0,0,-ROW(),1))-1)</f>
        <v>3.8392603428748284E-2</v>
      </c>
      <c r="J1051" s="4" t="str">
        <f ca="1">IF(OR(AND(I1051&lt;计算结果!B$19,I1051&gt;计算结果!B$20),I1051&lt;计算结果!B$21),"买","卖")</f>
        <v>买</v>
      </c>
      <c r="K1051" s="4" t="str">
        <f t="shared" ca="1" si="49"/>
        <v/>
      </c>
      <c r="L1051" s="3">
        <f ca="1">IF(J1050="买",E1051/E1050-1,0)-IF(K1051=1,计算结果!B$17,0)</f>
        <v>3.4835089003519171E-2</v>
      </c>
      <c r="M1051" s="2">
        <f t="shared" ca="1" si="50"/>
        <v>7.083858544438371</v>
      </c>
      <c r="N1051" s="3">
        <f ca="1">1-M1051/MAX(M$2:M1051)</f>
        <v>8.744140570062342E-3</v>
      </c>
    </row>
    <row r="1052" spans="1:14" x14ac:dyDescent="0.15">
      <c r="A1052" s="1">
        <v>39938</v>
      </c>
      <c r="B1052">
        <v>2733.11</v>
      </c>
      <c r="C1052">
        <v>2751.25</v>
      </c>
      <c r="D1052">
        <v>2713.23</v>
      </c>
      <c r="E1052" s="2">
        <v>2727.01</v>
      </c>
      <c r="F1052" s="19">
        <v>112641884160</v>
      </c>
      <c r="G1052" s="3">
        <f t="shared" si="48"/>
        <v>4.6826069336476372E-3</v>
      </c>
      <c r="H1052" s="3">
        <f>1-E1052/MAX(E$2:E1052)</f>
        <v>0.53600183760974607</v>
      </c>
      <c r="I1052" s="3">
        <f ca="1">IFERROR(E1052/AVERAGE(OFFSET(E1052,0,0,-计算结果!B$18,1))-1,E1052/AVERAGE(OFFSET(E1052,0,0,-ROW(),1))-1)</f>
        <v>3.7792410565629098E-2</v>
      </c>
      <c r="J1052" s="4" t="str">
        <f ca="1">IF(OR(AND(I1052&lt;计算结果!B$19,I1052&gt;计算结果!B$20),I1052&lt;计算结果!B$21),"买","卖")</f>
        <v>买</v>
      </c>
      <c r="K1052" s="4" t="str">
        <f t="shared" ca="1" si="49"/>
        <v/>
      </c>
      <c r="L1052" s="3">
        <f ca="1">IF(J1051="买",E1052/E1051-1,0)-IF(K1052=1,计算结果!B$17,0)</f>
        <v>4.6826069336476372E-3</v>
      </c>
      <c r="M1052" s="2">
        <f t="shared" ca="1" si="50"/>
        <v>7.1170294695755372</v>
      </c>
      <c r="N1052" s="3">
        <f ca="1">1-M1052/MAX(M$2:M1052)</f>
        <v>4.1024790096769737E-3</v>
      </c>
    </row>
    <row r="1053" spans="1:14" x14ac:dyDescent="0.15">
      <c r="A1053" s="1">
        <v>39939</v>
      </c>
      <c r="B1053">
        <v>2721.82</v>
      </c>
      <c r="C1053">
        <v>2771.21</v>
      </c>
      <c r="D1053">
        <v>2713.54</v>
      </c>
      <c r="E1053" s="2">
        <v>2764.98</v>
      </c>
      <c r="F1053" s="19">
        <v>118232080384</v>
      </c>
      <c r="G1053" s="3">
        <f t="shared" si="48"/>
        <v>1.3923674647324358E-2</v>
      </c>
      <c r="H1053" s="3">
        <f>1-E1053/MAX(E$2:E1053)</f>
        <v>0.52954127815966778</v>
      </c>
      <c r="I1053" s="3">
        <f ca="1">IFERROR(E1053/AVERAGE(OFFSET(E1053,0,0,-计算结果!B$18,1))-1,E1053/AVERAGE(OFFSET(E1053,0,0,-ROW(),1))-1)</f>
        <v>4.6769063028698765E-2</v>
      </c>
      <c r="J1053" s="4" t="str">
        <f ca="1">IF(OR(AND(I1053&lt;计算结果!B$19,I1053&gt;计算结果!B$20),I1053&lt;计算结果!B$21),"买","卖")</f>
        <v>买</v>
      </c>
      <c r="K1053" s="4" t="str">
        <f t="shared" ca="1" si="49"/>
        <v/>
      </c>
      <c r="L1053" s="3">
        <f ca="1">IF(J1052="买",E1053/E1052-1,0)-IF(K1053=1,计算结果!B$17,0)</f>
        <v>1.3923674647324358E-2</v>
      </c>
      <c r="M1053" s="2">
        <f t="shared" ca="1" si="50"/>
        <v>7.2161246723653267</v>
      </c>
      <c r="N1053" s="3">
        <f ca="1">1-M1053/MAX(M$2:M1053)</f>
        <v>0</v>
      </c>
    </row>
    <row r="1054" spans="1:14" x14ac:dyDescent="0.15">
      <c r="A1054" s="1">
        <v>39940</v>
      </c>
      <c r="B1054">
        <v>2783.58</v>
      </c>
      <c r="C1054">
        <v>2797.47</v>
      </c>
      <c r="D1054">
        <v>2731.8</v>
      </c>
      <c r="E1054" s="2">
        <v>2767.08</v>
      </c>
      <c r="F1054" s="19">
        <v>136965824512</v>
      </c>
      <c r="G1054" s="3">
        <f t="shared" si="48"/>
        <v>7.5949916455098077E-4</v>
      </c>
      <c r="H1054" s="3">
        <f>1-E1054/MAX(E$2:E1054)</f>
        <v>0.52918396515347443</v>
      </c>
      <c r="I1054" s="3">
        <f ca="1">IFERROR(E1054/AVERAGE(OFFSET(E1054,0,0,-计算结果!B$18,1))-1,E1054/AVERAGE(OFFSET(E1054,0,0,-ROW(),1))-1)</f>
        <v>4.3797968502547358E-2</v>
      </c>
      <c r="J1054" s="4" t="str">
        <f ca="1">IF(OR(AND(I1054&lt;计算结果!B$19,I1054&gt;计算结果!B$20),I1054&lt;计算结果!B$21),"买","卖")</f>
        <v>买</v>
      </c>
      <c r="K1054" s="4" t="str">
        <f t="shared" ca="1" si="49"/>
        <v/>
      </c>
      <c r="L1054" s="3">
        <f ca="1">IF(J1053="买",E1054/E1053-1,0)-IF(K1054=1,计算结果!B$17,0)</f>
        <v>7.5949916455098077E-4</v>
      </c>
      <c r="M1054" s="2">
        <f t="shared" ca="1" si="50"/>
        <v>7.2216053130252842</v>
      </c>
      <c r="N1054" s="3">
        <f ca="1">1-M1054/MAX(M$2:M1054)</f>
        <v>0</v>
      </c>
    </row>
    <row r="1055" spans="1:14" x14ac:dyDescent="0.15">
      <c r="A1055" s="1">
        <v>39941</v>
      </c>
      <c r="B1055">
        <v>2751.5</v>
      </c>
      <c r="C1055">
        <v>2800.22</v>
      </c>
      <c r="D1055">
        <v>2733.33</v>
      </c>
      <c r="E1055" s="2">
        <v>2789.22</v>
      </c>
      <c r="F1055" s="19">
        <v>120873172992</v>
      </c>
      <c r="G1055" s="3">
        <f t="shared" si="48"/>
        <v>8.001214276421198E-3</v>
      </c>
      <c r="H1055" s="3">
        <f>1-E1055/MAX(E$2:E1055)</f>
        <v>0.52541686517389241</v>
      </c>
      <c r="I1055" s="3">
        <f ca="1">IFERROR(E1055/AVERAGE(OFFSET(E1055,0,0,-计算结果!B$18,1))-1,E1055/AVERAGE(OFFSET(E1055,0,0,-ROW(),1))-1)</f>
        <v>4.9231758857484431E-2</v>
      </c>
      <c r="J1055" s="4" t="str">
        <f ca="1">IF(OR(AND(I1055&lt;计算结果!B$19,I1055&gt;计算结果!B$20),I1055&lt;计算结果!B$21),"买","卖")</f>
        <v>买</v>
      </c>
      <c r="K1055" s="4" t="str">
        <f t="shared" ca="1" si="49"/>
        <v/>
      </c>
      <c r="L1055" s="3">
        <f ca="1">IF(J1054="买",E1055/E1054-1,0)-IF(K1055=1,计算结果!B$17,0)</f>
        <v>8.001214276421198E-3</v>
      </c>
      <c r="M1055" s="2">
        <f t="shared" ca="1" si="50"/>
        <v>7.2793869245545411</v>
      </c>
      <c r="N1055" s="3">
        <f ca="1">1-M1055/MAX(M$2:M1055)</f>
        <v>0</v>
      </c>
    </row>
    <row r="1056" spans="1:14" x14ac:dyDescent="0.15">
      <c r="A1056" s="1">
        <v>39944</v>
      </c>
      <c r="B1056">
        <v>2808.14</v>
      </c>
      <c r="C1056">
        <v>2839.61</v>
      </c>
      <c r="D1056">
        <v>2725.27</v>
      </c>
      <c r="E1056" s="2">
        <v>2725.32</v>
      </c>
      <c r="F1056" s="19">
        <v>140455755776</v>
      </c>
      <c r="G1056" s="3">
        <f t="shared" si="48"/>
        <v>-2.2909630649428747E-2</v>
      </c>
      <c r="H1056" s="3">
        <f>1-E1056/MAX(E$2:E1056)</f>
        <v>0.53628938950520655</v>
      </c>
      <c r="I1056" s="3">
        <f ca="1">IFERROR(E1056/AVERAGE(OFFSET(E1056,0,0,-计算结果!B$18,1))-1,E1056/AVERAGE(OFFSET(E1056,0,0,-ROW(),1))-1)</f>
        <v>2.4157251998281115E-2</v>
      </c>
      <c r="J1056" s="4" t="str">
        <f ca="1">IF(OR(AND(I1056&lt;计算结果!B$19,I1056&gt;计算结果!B$20),I1056&lt;计算结果!B$21),"买","卖")</f>
        <v>买</v>
      </c>
      <c r="K1056" s="4" t="str">
        <f t="shared" ca="1" si="49"/>
        <v/>
      </c>
      <c r="L1056" s="3">
        <f ca="1">IF(J1055="买",E1056/E1055-1,0)-IF(K1056=1,计算结果!B$17,0)</f>
        <v>-2.2909630649428747E-2</v>
      </c>
      <c r="M1056" s="2">
        <f t="shared" ca="1" si="50"/>
        <v>7.1126188587587151</v>
      </c>
      <c r="N1056" s="3">
        <f ca="1">1-M1056/MAX(M$2:M1056)</f>
        <v>2.2909630649428747E-2</v>
      </c>
    </row>
    <row r="1057" spans="1:14" x14ac:dyDescent="0.15">
      <c r="A1057" s="1">
        <v>39945</v>
      </c>
      <c r="B1057">
        <v>2702.74</v>
      </c>
      <c r="C1057">
        <v>2788.61</v>
      </c>
      <c r="D1057">
        <v>2699.95</v>
      </c>
      <c r="E1057" s="2">
        <v>2788.56</v>
      </c>
      <c r="F1057" s="19">
        <v>93421461504</v>
      </c>
      <c r="G1057" s="3">
        <f t="shared" si="48"/>
        <v>2.3204614503984811E-2</v>
      </c>
      <c r="H1057" s="3">
        <f>1-E1057/MAX(E$2:E1057)</f>
        <v>0.52552916354726742</v>
      </c>
      <c r="I1057" s="3">
        <f ca="1">IFERROR(E1057/AVERAGE(OFFSET(E1057,0,0,-计算结果!B$18,1))-1,E1057/AVERAGE(OFFSET(E1057,0,0,-ROW(),1))-1)</f>
        <v>4.570498933025946E-2</v>
      </c>
      <c r="J1057" s="4" t="str">
        <f ca="1">IF(OR(AND(I1057&lt;计算结果!B$19,I1057&gt;计算结果!B$20),I1057&lt;计算结果!B$21),"买","卖")</f>
        <v>买</v>
      </c>
      <c r="K1057" s="4" t="str">
        <f t="shared" ca="1" si="49"/>
        <v/>
      </c>
      <c r="L1057" s="3">
        <f ca="1">IF(J1056="买",E1057/E1056-1,0)-IF(K1057=1,计算结果!B$17,0)</f>
        <v>2.3204614503984811E-2</v>
      </c>
      <c r="M1057" s="2">
        <f t="shared" ca="1" si="50"/>
        <v>7.2776644374899835</v>
      </c>
      <c r="N1057" s="3">
        <f ca="1">1-M1057/MAX(M$2:M1057)</f>
        <v>2.3662529309265157E-4</v>
      </c>
    </row>
    <row r="1058" spans="1:14" x14ac:dyDescent="0.15">
      <c r="A1058" s="1">
        <v>39946</v>
      </c>
      <c r="B1058">
        <v>2792.42</v>
      </c>
      <c r="C1058">
        <v>2822.71</v>
      </c>
      <c r="D1058">
        <v>2775.57</v>
      </c>
      <c r="E1058" s="2">
        <v>2814</v>
      </c>
      <c r="F1058" s="19">
        <v>123637956608</v>
      </c>
      <c r="G1058" s="3">
        <f t="shared" si="48"/>
        <v>9.1229882089680636E-3</v>
      </c>
      <c r="H1058" s="3">
        <f>1-E1058/MAX(E$2:E1058)</f>
        <v>0.52120057170080991</v>
      </c>
      <c r="I1058" s="3">
        <f ca="1">IFERROR(E1058/AVERAGE(OFFSET(E1058,0,0,-计算结果!B$18,1))-1,E1058/AVERAGE(OFFSET(E1058,0,0,-ROW(),1))-1)</f>
        <v>5.2462727875675963E-2</v>
      </c>
      <c r="J1058" s="4" t="str">
        <f ca="1">IF(OR(AND(I1058&lt;计算结果!B$19,I1058&gt;计算结果!B$20),I1058&lt;计算结果!B$21),"买","卖")</f>
        <v>买</v>
      </c>
      <c r="K1058" s="4" t="str">
        <f t="shared" ca="1" si="49"/>
        <v/>
      </c>
      <c r="L1058" s="3">
        <f ca="1">IF(J1057="买",E1058/E1057-1,0)-IF(K1058=1,计算结果!B$17,0)</f>
        <v>9.1229882089680636E-3</v>
      </c>
      <c r="M1058" s="2">
        <f t="shared" ca="1" si="50"/>
        <v>7.3440584843420309</v>
      </c>
      <c r="N1058" s="3">
        <f ca="1">1-M1058/MAX(M$2:M1058)</f>
        <v>0</v>
      </c>
    </row>
    <row r="1059" spans="1:14" x14ac:dyDescent="0.15">
      <c r="A1059" s="1">
        <v>39947</v>
      </c>
      <c r="B1059">
        <v>2781.05</v>
      </c>
      <c r="C1059">
        <v>2804.48</v>
      </c>
      <c r="D1059">
        <v>2757.54</v>
      </c>
      <c r="E1059" s="2">
        <v>2792.6</v>
      </c>
      <c r="F1059" s="19">
        <v>96156098560</v>
      </c>
      <c r="G1059" s="3">
        <f t="shared" si="48"/>
        <v>-7.604832977967324E-3</v>
      </c>
      <c r="H1059" s="3">
        <f>1-E1059/MAX(E$2:E1059)</f>
        <v>0.52484176138297145</v>
      </c>
      <c r="I1059" s="3">
        <f ca="1">IFERROR(E1059/AVERAGE(OFFSET(E1059,0,0,-计算结果!B$18,1))-1,E1059/AVERAGE(OFFSET(E1059,0,0,-ROW(),1))-1)</f>
        <v>4.1388235893698333E-2</v>
      </c>
      <c r="J1059" s="4" t="str">
        <f ca="1">IF(OR(AND(I1059&lt;计算结果!B$19,I1059&gt;计算结果!B$20),I1059&lt;计算结果!B$21),"买","卖")</f>
        <v>买</v>
      </c>
      <c r="K1059" s="4" t="str">
        <f t="shared" ca="1" si="49"/>
        <v/>
      </c>
      <c r="L1059" s="3">
        <f ca="1">IF(J1058="买",E1059/E1058-1,0)-IF(K1059=1,计算结果!B$17,0)</f>
        <v>-7.604832977967324E-3</v>
      </c>
      <c r="M1059" s="2">
        <f t="shared" ca="1" si="50"/>
        <v>7.288208146188186</v>
      </c>
      <c r="N1059" s="3">
        <f ca="1">1-M1059/MAX(M$2:M1059)</f>
        <v>7.604832977967324E-3</v>
      </c>
    </row>
    <row r="1060" spans="1:14" x14ac:dyDescent="0.15">
      <c r="A1060" s="1">
        <v>39948</v>
      </c>
      <c r="B1060">
        <v>2800.57</v>
      </c>
      <c r="C1060">
        <v>2815.46</v>
      </c>
      <c r="D1060">
        <v>2773.32</v>
      </c>
      <c r="E1060" s="2">
        <v>2796.12</v>
      </c>
      <c r="F1060" s="19">
        <v>74973036544</v>
      </c>
      <c r="G1060" s="3">
        <f t="shared" si="48"/>
        <v>1.2604741101482908E-3</v>
      </c>
      <c r="H1060" s="3">
        <f>1-E1060/MAX(E$2:E1060)</f>
        <v>0.52424283672497107</v>
      </c>
      <c r="I1060" s="3">
        <f ca="1">IFERROR(E1060/AVERAGE(OFFSET(E1060,0,0,-计算结果!B$18,1))-1,E1060/AVERAGE(OFFSET(E1060,0,0,-ROW(),1))-1)</f>
        <v>4.0793689001163758E-2</v>
      </c>
      <c r="J1060" s="4" t="str">
        <f ca="1">IF(OR(AND(I1060&lt;计算结果!B$19,I1060&gt;计算结果!B$20),I1060&lt;计算结果!B$21),"买","卖")</f>
        <v>买</v>
      </c>
      <c r="K1060" s="4" t="str">
        <f t="shared" ca="1" si="49"/>
        <v/>
      </c>
      <c r="L1060" s="3">
        <f ca="1">IF(J1059="买",E1060/E1059-1,0)-IF(K1060=1,计算结果!B$17,0)</f>
        <v>1.2604741101482908E-3</v>
      </c>
      <c r="M1060" s="2">
        <f t="shared" ca="1" si="50"/>
        <v>7.2973947438658282</v>
      </c>
      <c r="N1060" s="3">
        <f ca="1">1-M1060/MAX(M$2:M1060)</f>
        <v>6.3539445628997271E-3</v>
      </c>
    </row>
    <row r="1061" spans="1:14" x14ac:dyDescent="0.15">
      <c r="A1061" s="1">
        <v>39951</v>
      </c>
      <c r="B1061">
        <v>2782.58</v>
      </c>
      <c r="C1061">
        <v>2813.76</v>
      </c>
      <c r="D1061">
        <v>2740.92</v>
      </c>
      <c r="E1061" s="2">
        <v>2810.57</v>
      </c>
      <c r="F1061" s="19">
        <v>88479088640</v>
      </c>
      <c r="G1061" s="3">
        <f t="shared" si="48"/>
        <v>5.1678754846002928E-3</v>
      </c>
      <c r="H1061" s="3">
        <f>1-E1061/MAX(E$2:E1061)</f>
        <v>0.5217841829442591</v>
      </c>
      <c r="I1061" s="3">
        <f ca="1">IFERROR(E1061/AVERAGE(OFFSET(E1061,0,0,-计算结果!B$18,1))-1,E1061/AVERAGE(OFFSET(E1061,0,0,-ROW(),1))-1)</f>
        <v>4.3257106598304285E-2</v>
      </c>
      <c r="J1061" s="4" t="str">
        <f ca="1">IF(OR(AND(I1061&lt;计算结果!B$19,I1061&gt;计算结果!B$20),I1061&lt;计算结果!B$21),"买","卖")</f>
        <v>买</v>
      </c>
      <c r="K1061" s="4" t="str">
        <f t="shared" ca="1" si="49"/>
        <v/>
      </c>
      <c r="L1061" s="3">
        <f ca="1">IF(J1060="买",E1061/E1060-1,0)-IF(K1061=1,计算结果!B$17,0)</f>
        <v>5.1678754846002928E-3</v>
      </c>
      <c r="M1061" s="2">
        <f t="shared" ca="1" si="50"/>
        <v>7.3351067712641038</v>
      </c>
      <c r="N1061" s="3">
        <f ca="1">1-M1061/MAX(M$2:M1061)</f>
        <v>1.2189054726364779E-3</v>
      </c>
    </row>
    <row r="1062" spans="1:14" x14ac:dyDescent="0.15">
      <c r="A1062" s="1">
        <v>39952</v>
      </c>
      <c r="B1062">
        <v>2836.34</v>
      </c>
      <c r="C1062">
        <v>2849.63</v>
      </c>
      <c r="D1062">
        <v>2821.95</v>
      </c>
      <c r="E1062" s="2">
        <v>2840.08</v>
      </c>
      <c r="F1062" s="19">
        <v>116543193088</v>
      </c>
      <c r="G1062" s="3">
        <f t="shared" si="48"/>
        <v>1.0499649537282441E-2</v>
      </c>
      <c r="H1062" s="3">
        <f>1-E1062/MAX(E$2:E1062)</f>
        <v>0.51676308446198871</v>
      </c>
      <c r="I1062" s="3">
        <f ca="1">IFERROR(E1062/AVERAGE(OFFSET(E1062,0,0,-计算结果!B$18,1))-1,E1062/AVERAGE(OFFSET(E1062,0,0,-ROW(),1))-1)</f>
        <v>4.8507057841215229E-2</v>
      </c>
      <c r="J1062" s="4" t="str">
        <f ca="1">IF(OR(AND(I1062&lt;计算结果!B$19,I1062&gt;计算结果!B$20),I1062&lt;计算结果!B$21),"买","卖")</f>
        <v>买</v>
      </c>
      <c r="K1062" s="4" t="str">
        <f t="shared" ca="1" si="49"/>
        <v/>
      </c>
      <c r="L1062" s="3">
        <f ca="1">IF(J1061="买",E1062/E1061-1,0)-IF(K1062=1,计算结果!B$17,0)</f>
        <v>1.0499649537282441E-2</v>
      </c>
      <c r="M1062" s="2">
        <f t="shared" ca="1" si="50"/>
        <v>7.4121228216809243</v>
      </c>
      <c r="N1062" s="3">
        <f ca="1">1-M1062/MAX(M$2:M1062)</f>
        <v>0</v>
      </c>
    </row>
    <row r="1063" spans="1:14" x14ac:dyDescent="0.15">
      <c r="A1063" s="1">
        <v>39953</v>
      </c>
      <c r="B1063">
        <v>2843.54</v>
      </c>
      <c r="C1063">
        <v>2849.64</v>
      </c>
      <c r="D1063">
        <v>2812.6</v>
      </c>
      <c r="E1063" s="2">
        <v>2812.86</v>
      </c>
      <c r="F1063" s="19">
        <v>105146163200</v>
      </c>
      <c r="G1063" s="3">
        <f t="shared" si="48"/>
        <v>-9.5842370637445606E-3</v>
      </c>
      <c r="H1063" s="3">
        <f>1-E1063/MAX(E$2:E1063)</f>
        <v>0.52139454161845777</v>
      </c>
      <c r="I1063" s="3">
        <f ca="1">IFERROR(E1063/AVERAGE(OFFSET(E1063,0,0,-计算结果!B$18,1))-1,E1063/AVERAGE(OFFSET(E1063,0,0,-ROW(),1))-1)</f>
        <v>3.380798359023296E-2</v>
      </c>
      <c r="J1063" s="4" t="str">
        <f ca="1">IF(OR(AND(I1063&lt;计算结果!B$19,I1063&gt;计算结果!B$20),I1063&lt;计算结果!B$21),"买","卖")</f>
        <v>买</v>
      </c>
      <c r="K1063" s="4" t="str">
        <f t="shared" ca="1" si="49"/>
        <v/>
      </c>
      <c r="L1063" s="3">
        <f ca="1">IF(J1062="买",E1063/E1062-1,0)-IF(K1063=1,计算结果!B$17,0)</f>
        <v>-9.5842370637445606E-3</v>
      </c>
      <c r="M1063" s="2">
        <f t="shared" ca="1" si="50"/>
        <v>7.3410832794123433</v>
      </c>
      <c r="N1063" s="3">
        <f ca="1">1-M1063/MAX(M$2:M1063)</f>
        <v>9.5842370637445606E-3</v>
      </c>
    </row>
    <row r="1064" spans="1:14" x14ac:dyDescent="0.15">
      <c r="A1064" s="1">
        <v>39954</v>
      </c>
      <c r="B1064">
        <v>2795.83</v>
      </c>
      <c r="C1064">
        <v>2808.29</v>
      </c>
      <c r="D1064">
        <v>2735.77</v>
      </c>
      <c r="E1064" s="2">
        <v>2750.01</v>
      </c>
      <c r="F1064" s="19">
        <v>102875824128</v>
      </c>
      <c r="G1064" s="3">
        <f t="shared" si="48"/>
        <v>-2.2343806659414267E-2</v>
      </c>
      <c r="H1064" s="3">
        <f>1-E1064/MAX(E$2:E1064)</f>
        <v>0.53208840944667524</v>
      </c>
      <c r="I1064" s="3">
        <f ca="1">IFERROR(E1064/AVERAGE(OFFSET(E1064,0,0,-计算结果!B$18,1))-1,E1064/AVERAGE(OFFSET(E1064,0,0,-ROW(),1))-1)</f>
        <v>7.0667345094879153E-3</v>
      </c>
      <c r="J1064" s="4" t="str">
        <f ca="1">IF(OR(AND(I1064&lt;计算结果!B$19,I1064&gt;计算结果!B$20),I1064&lt;计算结果!B$21),"买","卖")</f>
        <v>买</v>
      </c>
      <c r="K1064" s="4" t="str">
        <f t="shared" ca="1" si="49"/>
        <v/>
      </c>
      <c r="L1064" s="3">
        <f ca="1">IF(J1063="买",E1064/E1063-1,0)-IF(K1064=1,计算结果!B$17,0)</f>
        <v>-2.2343806659414267E-2</v>
      </c>
      <c r="M1064" s="2">
        <f t="shared" ca="1" si="50"/>
        <v>7.1770555339464952</v>
      </c>
      <c r="N1064" s="3">
        <f ca="1">1-M1064/MAX(M$2:M1064)</f>
        <v>3.1713895383228441E-2</v>
      </c>
    </row>
    <row r="1065" spans="1:14" x14ac:dyDescent="0.15">
      <c r="A1065" s="1">
        <v>39955</v>
      </c>
      <c r="B1065">
        <v>2733.02</v>
      </c>
      <c r="C1065">
        <v>2762.74</v>
      </c>
      <c r="D1065">
        <v>2719.12</v>
      </c>
      <c r="E1065" s="2">
        <v>2740.68</v>
      </c>
      <c r="F1065" s="19">
        <v>74407198720</v>
      </c>
      <c r="G1065" s="3">
        <f t="shared" si="48"/>
        <v>-3.3927149355822417E-3</v>
      </c>
      <c r="H1065" s="3">
        <f>1-E1065/MAX(E$2:E1065)</f>
        <v>0.53367590008847754</v>
      </c>
      <c r="I1065" s="3">
        <f ca="1">IFERROR(E1065/AVERAGE(OFFSET(E1065,0,0,-计算结果!B$18,1))-1,E1065/AVERAGE(OFFSET(E1065,0,0,-ROW(),1))-1)</f>
        <v>-9.7164411175187926E-4</v>
      </c>
      <c r="J1065" s="4" t="str">
        <f ca="1">IF(OR(AND(I1065&lt;计算结果!B$19,I1065&gt;计算结果!B$20),I1065&lt;计算结果!B$21),"买","卖")</f>
        <v>卖</v>
      </c>
      <c r="K1065" s="4">
        <f t="shared" ca="1" si="49"/>
        <v>1</v>
      </c>
      <c r="L1065" s="3">
        <f ca="1">IF(J1064="买",E1065/E1064-1,0)-IF(K1065=1,计算结果!B$17,0)</f>
        <v>-3.3927149355822417E-3</v>
      </c>
      <c r="M1065" s="2">
        <f t="shared" ca="1" si="50"/>
        <v>7.1527058304429714</v>
      </c>
      <c r="N1065" s="3">
        <f ca="1">1-M1065/MAX(M$2:M1065)</f>
        <v>3.499901411227857E-2</v>
      </c>
    </row>
    <row r="1066" spans="1:14" x14ac:dyDescent="0.15">
      <c r="A1066" s="1">
        <v>39958</v>
      </c>
      <c r="B1066">
        <v>2684.21</v>
      </c>
      <c r="C1066">
        <v>2761.39</v>
      </c>
      <c r="D1066">
        <v>2675.28</v>
      </c>
      <c r="E1066" s="2">
        <v>2752.72</v>
      </c>
      <c r="F1066" s="19">
        <v>91048812544</v>
      </c>
      <c r="G1066" s="3">
        <f t="shared" si="48"/>
        <v>4.3930703329100318E-3</v>
      </c>
      <c r="H1066" s="3">
        <f>1-E1066/MAX(E$2:E1066)</f>
        <v>0.53162730551963522</v>
      </c>
      <c r="I1066" s="3">
        <f ca="1">IFERROR(E1066/AVERAGE(OFFSET(E1066,0,0,-计算结果!B$18,1))-1,E1066/AVERAGE(OFFSET(E1066,0,0,-ROW(),1))-1)</f>
        <v>-1.3191731998829503E-3</v>
      </c>
      <c r="J1066" s="4" t="str">
        <f ca="1">IF(OR(AND(I1066&lt;计算结果!B$19,I1066&gt;计算结果!B$20),I1066&lt;计算结果!B$21),"买","卖")</f>
        <v>卖</v>
      </c>
      <c r="K1066" s="4" t="str">
        <f t="shared" ca="1" si="49"/>
        <v/>
      </c>
      <c r="L1066" s="3">
        <f ca="1">IF(J1065="买",E1066/E1065-1,0)-IF(K1066=1,计算结果!B$17,0)</f>
        <v>0</v>
      </c>
      <c r="M1066" s="2">
        <f t="shared" ca="1" si="50"/>
        <v>7.1527058304429714</v>
      </c>
      <c r="N1066" s="3">
        <f ca="1">1-M1066/MAX(M$2:M1066)</f>
        <v>3.499901411227857E-2</v>
      </c>
    </row>
    <row r="1067" spans="1:14" x14ac:dyDescent="0.15">
      <c r="A1067" s="1">
        <v>39959</v>
      </c>
      <c r="B1067">
        <v>2757.31</v>
      </c>
      <c r="C1067">
        <v>2762.81</v>
      </c>
      <c r="D1067">
        <v>2718.55</v>
      </c>
      <c r="E1067" s="2">
        <v>2719.76</v>
      </c>
      <c r="F1067" s="19">
        <v>88894898176</v>
      </c>
      <c r="G1067" s="3">
        <f t="shared" si="48"/>
        <v>-1.1973611555116226E-2</v>
      </c>
      <c r="H1067" s="3">
        <f>1-E1067/MAX(E$2:E1067)</f>
        <v>0.53723541822636622</v>
      </c>
      <c r="I1067" s="3">
        <f ca="1">IFERROR(E1067/AVERAGE(OFFSET(E1067,0,0,-计算结果!B$18,1))-1,E1067/AVERAGE(OFFSET(E1067,0,0,-ROW(),1))-1)</f>
        <v>-1.5546725438780107E-2</v>
      </c>
      <c r="J1067" s="4" t="str">
        <f ca="1">IF(OR(AND(I1067&lt;计算结果!B$19,I1067&gt;计算结果!B$20),I1067&lt;计算结果!B$21),"买","卖")</f>
        <v>卖</v>
      </c>
      <c r="K1067" s="4" t="str">
        <f t="shared" ca="1" si="49"/>
        <v/>
      </c>
      <c r="L1067" s="3">
        <f ca="1">IF(J1066="买",E1067/E1066-1,0)-IF(K1067=1,计算结果!B$17,0)</f>
        <v>0</v>
      </c>
      <c r="M1067" s="2">
        <f t="shared" ca="1" si="50"/>
        <v>7.1527058304429714</v>
      </c>
      <c r="N1067" s="3">
        <f ca="1">1-M1067/MAX(M$2:M1067)</f>
        <v>3.499901411227857E-2</v>
      </c>
    </row>
    <row r="1068" spans="1:14" x14ac:dyDescent="0.15">
      <c r="A1068" s="1">
        <v>39960</v>
      </c>
      <c r="B1068">
        <v>2734.42</v>
      </c>
      <c r="C1068">
        <v>2768.57</v>
      </c>
      <c r="D1068">
        <v>2715.82</v>
      </c>
      <c r="E1068" s="2">
        <v>2759.71</v>
      </c>
      <c r="F1068" s="19">
        <v>78602248192</v>
      </c>
      <c r="G1068" s="3">
        <f t="shared" si="48"/>
        <v>1.4688796070241317E-2</v>
      </c>
      <c r="H1068" s="3">
        <f>1-E1068/MAX(E$2:E1068)</f>
        <v>0.5304379636561628</v>
      </c>
      <c r="I1068" s="3">
        <f ca="1">IFERROR(E1068/AVERAGE(OFFSET(E1068,0,0,-计算结果!B$18,1))-1,E1068/AVERAGE(OFFSET(E1068,0,0,-ROW(),1))-1)</f>
        <v>-3.826286588865524E-3</v>
      </c>
      <c r="J1068" s="4" t="str">
        <f ca="1">IF(OR(AND(I1068&lt;计算结果!B$19,I1068&gt;计算结果!B$20),I1068&lt;计算结果!B$21),"买","卖")</f>
        <v>卖</v>
      </c>
      <c r="K1068" s="4" t="str">
        <f t="shared" ca="1" si="49"/>
        <v/>
      </c>
      <c r="L1068" s="3">
        <f ca="1">IF(J1067="买",E1068/E1067-1,0)-IF(K1068=1,计算结果!B$17,0)</f>
        <v>0</v>
      </c>
      <c r="M1068" s="2">
        <f t="shared" ca="1" si="50"/>
        <v>7.1527058304429714</v>
      </c>
      <c r="N1068" s="3">
        <f ca="1">1-M1068/MAX(M$2:M1068)</f>
        <v>3.499901411227857E-2</v>
      </c>
    </row>
    <row r="1069" spans="1:14" x14ac:dyDescent="0.15">
      <c r="A1069" s="1">
        <v>39965</v>
      </c>
      <c r="B1069">
        <v>2798.93</v>
      </c>
      <c r="C1069">
        <v>2864.47</v>
      </c>
      <c r="D1069">
        <v>2798.93</v>
      </c>
      <c r="E1069" s="2">
        <v>2858.34</v>
      </c>
      <c r="F1069" s="19">
        <v>132967776256</v>
      </c>
      <c r="G1069" s="3">
        <f t="shared" si="48"/>
        <v>3.5739262458736709E-2</v>
      </c>
      <c r="H1069" s="3">
        <f>1-E1069/MAX(E$2:E1069)</f>
        <v>0.51365616279861159</v>
      </c>
      <c r="I1069" s="3">
        <f ca="1">IFERROR(E1069/AVERAGE(OFFSET(E1069,0,0,-计算结果!B$18,1))-1,E1069/AVERAGE(OFFSET(E1069,0,0,-ROW(),1))-1)</f>
        <v>2.8804458022276602E-2</v>
      </c>
      <c r="J1069" s="4" t="str">
        <f ca="1">IF(OR(AND(I1069&lt;计算结果!B$19,I1069&gt;计算结果!B$20),I1069&lt;计算结果!B$21),"买","卖")</f>
        <v>买</v>
      </c>
      <c r="K1069" s="4">
        <f t="shared" ca="1" si="49"/>
        <v>1</v>
      </c>
      <c r="L1069" s="3">
        <f ca="1">IF(J1068="买",E1069/E1068-1,0)-IF(K1069=1,计算结果!B$17,0)</f>
        <v>0</v>
      </c>
      <c r="M1069" s="2">
        <f t="shared" ca="1" si="50"/>
        <v>7.1527058304429714</v>
      </c>
      <c r="N1069" s="3">
        <f ca="1">1-M1069/MAX(M$2:M1069)</f>
        <v>3.499901411227857E-2</v>
      </c>
    </row>
    <row r="1070" spans="1:14" x14ac:dyDescent="0.15">
      <c r="A1070" s="1">
        <v>39966</v>
      </c>
      <c r="B1070">
        <v>2878.53</v>
      </c>
      <c r="C1070">
        <v>2892.78</v>
      </c>
      <c r="D1070">
        <v>2855.06</v>
      </c>
      <c r="E1070" s="2">
        <v>2865.1</v>
      </c>
      <c r="F1070" s="19">
        <v>130131779584</v>
      </c>
      <c r="G1070" s="3">
        <f t="shared" si="48"/>
        <v>2.3650090612032937E-3</v>
      </c>
      <c r="H1070" s="3">
        <f>1-E1070/MAX(E$2:E1070)</f>
        <v>0.51250595521676989</v>
      </c>
      <c r="I1070" s="3">
        <f ca="1">IFERROR(E1070/AVERAGE(OFFSET(E1070,0,0,-计算结果!B$18,1))-1,E1070/AVERAGE(OFFSET(E1070,0,0,-ROW(),1))-1)</f>
        <v>2.8397906903425918E-2</v>
      </c>
      <c r="J1070" s="4" t="str">
        <f ca="1">IF(OR(AND(I1070&lt;计算结果!B$19,I1070&gt;计算结果!B$20),I1070&lt;计算结果!B$21),"买","卖")</f>
        <v>买</v>
      </c>
      <c r="K1070" s="4" t="str">
        <f t="shared" ca="1" si="49"/>
        <v/>
      </c>
      <c r="L1070" s="3">
        <f ca="1">IF(J1069="买",E1070/E1069-1,0)-IF(K1070=1,计算结果!B$17,0)</f>
        <v>2.3650090612032937E-3</v>
      </c>
      <c r="M1070" s="2">
        <f t="shared" ca="1" si="50"/>
        <v>7.1696220445440906</v>
      </c>
      <c r="N1070" s="3">
        <f ca="1">1-M1070/MAX(M$2:M1070)</f>
        <v>3.2716778036584016E-2</v>
      </c>
    </row>
    <row r="1071" spans="1:14" x14ac:dyDescent="0.15">
      <c r="A1071" s="1">
        <v>39967</v>
      </c>
      <c r="B1071">
        <v>2865.73</v>
      </c>
      <c r="C1071">
        <v>2939.39</v>
      </c>
      <c r="D1071">
        <v>2864.71</v>
      </c>
      <c r="E1071" s="2">
        <v>2939.39</v>
      </c>
      <c r="F1071" s="19">
        <v>131606585344</v>
      </c>
      <c r="G1071" s="3">
        <f t="shared" si="48"/>
        <v>2.5929286935883589E-2</v>
      </c>
      <c r="H1071" s="3">
        <f>1-E1071/MAX(E$2:E1071)</f>
        <v>0.49986558225005107</v>
      </c>
      <c r="I1071" s="3">
        <f ca="1">IFERROR(E1071/AVERAGE(OFFSET(E1071,0,0,-计算结果!B$18,1))-1,E1071/AVERAGE(OFFSET(E1071,0,0,-ROW(),1))-1)</f>
        <v>5.1406816723937654E-2</v>
      </c>
      <c r="J1071" s="4" t="str">
        <f ca="1">IF(OR(AND(I1071&lt;计算结果!B$19,I1071&gt;计算结果!B$20),I1071&lt;计算结果!B$21),"买","卖")</f>
        <v>买</v>
      </c>
      <c r="K1071" s="4" t="str">
        <f t="shared" ca="1" si="49"/>
        <v/>
      </c>
      <c r="L1071" s="3">
        <f ca="1">IF(J1070="买",E1071/E1070-1,0)-IF(K1071=1,计算结果!B$17,0)</f>
        <v>2.5929286935883589E-2</v>
      </c>
      <c r="M1071" s="2">
        <f t="shared" ca="1" si="50"/>
        <v>7.3555252317589108</v>
      </c>
      <c r="N1071" s="3">
        <f ca="1">1-M1071/MAX(M$2:M1071)</f>
        <v>7.6358138260286257E-3</v>
      </c>
    </row>
    <row r="1072" spans="1:14" x14ac:dyDescent="0.15">
      <c r="A1072" s="1">
        <v>39968</v>
      </c>
      <c r="B1072">
        <v>2924.27</v>
      </c>
      <c r="C1072">
        <v>2961.04</v>
      </c>
      <c r="D1072">
        <v>2899.67</v>
      </c>
      <c r="E1072" s="2">
        <v>2953.75</v>
      </c>
      <c r="F1072" s="19">
        <v>153770737664</v>
      </c>
      <c r="G1072" s="3">
        <f t="shared" si="48"/>
        <v>4.8853673721418467E-3</v>
      </c>
      <c r="H1072" s="3">
        <f>1-E1072/MAX(E$2:E1072)</f>
        <v>0.49742224188389028</v>
      </c>
      <c r="I1072" s="3">
        <f ca="1">IFERROR(E1072/AVERAGE(OFFSET(E1072,0,0,-计算结果!B$18,1))-1,E1072/AVERAGE(OFFSET(E1072,0,0,-ROW(),1))-1)</f>
        <v>5.2638560535700707E-2</v>
      </c>
      <c r="J1072" s="4" t="str">
        <f ca="1">IF(OR(AND(I1072&lt;计算结果!B$19,I1072&gt;计算结果!B$20),I1072&lt;计算结果!B$21),"买","卖")</f>
        <v>买</v>
      </c>
      <c r="K1072" s="4" t="str">
        <f t="shared" ca="1" si="49"/>
        <v/>
      </c>
      <c r="L1072" s="3">
        <f ca="1">IF(J1071="买",E1072/E1071-1,0)-IF(K1072=1,计算结果!B$17,0)</f>
        <v>4.8853673721418467E-3</v>
      </c>
      <c r="M1072" s="2">
        <f t="shared" ca="1" si="50"/>
        <v>7.3914596747311121</v>
      </c>
      <c r="N1072" s="3">
        <f ca="1">1-M1072/MAX(M$2:M1072)</f>
        <v>2.7877502096121942E-3</v>
      </c>
    </row>
    <row r="1073" spans="1:14" x14ac:dyDescent="0.15">
      <c r="A1073" s="1">
        <v>39969</v>
      </c>
      <c r="B1073">
        <v>2966.06</v>
      </c>
      <c r="C1073">
        <v>2975.18</v>
      </c>
      <c r="D1073">
        <v>2937.18</v>
      </c>
      <c r="E1073" s="2">
        <v>2939.31</v>
      </c>
      <c r="F1073" s="19">
        <v>131347988480</v>
      </c>
      <c r="G1073" s="3">
        <f t="shared" si="48"/>
        <v>-4.8887008040626734E-3</v>
      </c>
      <c r="H1073" s="3">
        <f>1-E1073/MAX(E$2:E1073)</f>
        <v>0.49987919417409654</v>
      </c>
      <c r="I1073" s="3">
        <f ca="1">IFERROR(E1073/AVERAGE(OFFSET(E1073,0,0,-计算结果!B$18,1))-1,E1073/AVERAGE(OFFSET(E1073,0,0,-ROW(),1))-1)</f>
        <v>4.4389058739553677E-2</v>
      </c>
      <c r="J1073" s="4" t="str">
        <f ca="1">IF(OR(AND(I1073&lt;计算结果!B$19,I1073&gt;计算结果!B$20),I1073&lt;计算结果!B$21),"买","卖")</f>
        <v>买</v>
      </c>
      <c r="K1073" s="4" t="str">
        <f t="shared" ca="1" si="49"/>
        <v/>
      </c>
      <c r="L1073" s="3">
        <f ca="1">IF(J1072="买",E1073/E1072-1,0)-IF(K1073=1,计算结果!B$17,0)</f>
        <v>-4.8887008040626734E-3</v>
      </c>
      <c r="M1073" s="2">
        <f t="shared" ca="1" si="50"/>
        <v>7.3553250398760577</v>
      </c>
      <c r="N1073" s="3">
        <f ca="1">1-M1073/MAX(M$2:M1073)</f>
        <v>7.6628225369835823E-3</v>
      </c>
    </row>
    <row r="1074" spans="1:14" x14ac:dyDescent="0.15">
      <c r="A1074" s="1">
        <v>39972</v>
      </c>
      <c r="B1074">
        <v>2937.64</v>
      </c>
      <c r="C1074">
        <v>2978.23</v>
      </c>
      <c r="D1074">
        <v>2912.49</v>
      </c>
      <c r="E1074" s="2">
        <v>2948.48</v>
      </c>
      <c r="F1074" s="19">
        <v>114538938368</v>
      </c>
      <c r="G1074" s="3">
        <f t="shared" si="48"/>
        <v>3.1197798122688525E-3</v>
      </c>
      <c r="H1074" s="3">
        <f>1-E1074/MAX(E$2:E1074)</f>
        <v>0.49831892738038519</v>
      </c>
      <c r="I1074" s="3">
        <f ca="1">IFERROR(E1074/AVERAGE(OFFSET(E1074,0,0,-计算结果!B$18,1))-1,E1074/AVERAGE(OFFSET(E1074,0,0,-ROW(),1))-1)</f>
        <v>4.3052519120695409E-2</v>
      </c>
      <c r="J1074" s="4" t="str">
        <f ca="1">IF(OR(AND(I1074&lt;计算结果!B$19,I1074&gt;计算结果!B$20),I1074&lt;计算结果!B$21),"买","卖")</f>
        <v>买</v>
      </c>
      <c r="K1074" s="4" t="str">
        <f t="shared" ca="1" si="49"/>
        <v/>
      </c>
      <c r="L1074" s="3">
        <f ca="1">IF(J1073="买",E1074/E1073-1,0)-IF(K1074=1,计算结果!B$17,0)</f>
        <v>3.1197798122688525E-3</v>
      </c>
      <c r="M1074" s="2">
        <f t="shared" ca="1" si="50"/>
        <v>7.3782720344481385</v>
      </c>
      <c r="N1074" s="3">
        <f ca="1">1-M1074/MAX(M$2:M1074)</f>
        <v>4.5669490437705296E-3</v>
      </c>
    </row>
    <row r="1075" spans="1:14" x14ac:dyDescent="0.15">
      <c r="A1075" s="1">
        <v>39973</v>
      </c>
      <c r="B1075">
        <v>2948.95</v>
      </c>
      <c r="C1075">
        <v>2960.9</v>
      </c>
      <c r="D1075">
        <v>2892.72</v>
      </c>
      <c r="E1075" s="2">
        <v>2960.56</v>
      </c>
      <c r="F1075" s="19">
        <v>108747415552</v>
      </c>
      <c r="G1075" s="3">
        <f t="shared" si="48"/>
        <v>4.0970262643802435E-3</v>
      </c>
      <c r="H1075" s="3">
        <f>1-E1075/MAX(E$2:E1075)</f>
        <v>0.49626352684952013</v>
      </c>
      <c r="I1075" s="3">
        <f ca="1">IFERROR(E1075/AVERAGE(OFFSET(E1075,0,0,-计算结果!B$18,1))-1,E1075/AVERAGE(OFFSET(E1075,0,0,-ROW(),1))-1)</f>
        <v>4.3797513379940201E-2</v>
      </c>
      <c r="J1075" s="4" t="str">
        <f ca="1">IF(OR(AND(I1075&lt;计算结果!B$19,I1075&gt;计算结果!B$20),I1075&lt;计算结果!B$21),"买","卖")</f>
        <v>买</v>
      </c>
      <c r="K1075" s="4" t="str">
        <f t="shared" ca="1" si="49"/>
        <v/>
      </c>
      <c r="L1075" s="3">
        <f ca="1">IF(J1074="买",E1075/E1074-1,0)-IF(K1075=1,计算结果!B$17,0)</f>
        <v>4.0970262643802435E-3</v>
      </c>
      <c r="M1075" s="2">
        <f t="shared" ca="1" si="50"/>
        <v>7.4085010087590151</v>
      </c>
      <c r="N1075" s="3">
        <f ca="1">1-M1075/MAX(M$2:M1075)</f>
        <v>4.8863368957074993E-4</v>
      </c>
    </row>
    <row r="1076" spans="1:14" x14ac:dyDescent="0.15">
      <c r="A1076" s="1">
        <v>39974</v>
      </c>
      <c r="B1076">
        <v>2972.42</v>
      </c>
      <c r="C1076">
        <v>2995.7</v>
      </c>
      <c r="D1076">
        <v>2966.58</v>
      </c>
      <c r="E1076" s="2">
        <v>2989.59</v>
      </c>
      <c r="F1076" s="19">
        <v>116455489536</v>
      </c>
      <c r="G1076" s="3">
        <f t="shared" si="48"/>
        <v>9.8055773232090804E-3</v>
      </c>
      <c r="H1076" s="3">
        <f>1-E1076/MAX(E$2:E1076)</f>
        <v>0.49132409991152248</v>
      </c>
      <c r="I1076" s="3">
        <f ca="1">IFERROR(E1076/AVERAGE(OFFSET(E1076,0,0,-计算结果!B$18,1))-1,E1076/AVERAGE(OFFSET(E1076,0,0,-ROW(),1))-1)</f>
        <v>5.0419844921776535E-2</v>
      </c>
      <c r="J1076" s="4" t="str">
        <f ca="1">IF(OR(AND(I1076&lt;计算结果!B$19,I1076&gt;计算结果!B$20),I1076&lt;计算结果!B$21),"买","卖")</f>
        <v>买</v>
      </c>
      <c r="K1076" s="4" t="str">
        <f t="shared" ca="1" si="49"/>
        <v/>
      </c>
      <c r="L1076" s="3">
        <f ca="1">IF(J1075="买",E1076/E1075-1,0)-IF(K1076=1,计算结果!B$17,0)</f>
        <v>9.8055773232090804E-3</v>
      </c>
      <c r="M1076" s="2">
        <f t="shared" ca="1" si="50"/>
        <v>7.4811456382494743</v>
      </c>
      <c r="N1076" s="3">
        <f ca="1">1-M1076/MAX(M$2:M1076)</f>
        <v>0</v>
      </c>
    </row>
    <row r="1077" spans="1:14" x14ac:dyDescent="0.15">
      <c r="A1077" s="1">
        <v>39975</v>
      </c>
      <c r="B1077">
        <v>2982.97</v>
      </c>
      <c r="C1077">
        <v>3000.86</v>
      </c>
      <c r="D1077">
        <v>2951.27</v>
      </c>
      <c r="E1077" s="2">
        <v>2961.63</v>
      </c>
      <c r="F1077" s="19">
        <v>101890293760</v>
      </c>
      <c r="G1077" s="3">
        <f t="shared" si="48"/>
        <v>-9.3524530119515337E-3</v>
      </c>
      <c r="H1077" s="3">
        <f>1-E1077/MAX(E$2:E1077)</f>
        <v>0.49608146736541203</v>
      </c>
      <c r="I1077" s="3">
        <f ca="1">IFERROR(E1077/AVERAGE(OFFSET(E1077,0,0,-计算结果!B$18,1))-1,E1077/AVERAGE(OFFSET(E1077,0,0,-ROW(),1))-1)</f>
        <v>3.7173731766548146E-2</v>
      </c>
      <c r="J1077" s="4" t="str">
        <f ca="1">IF(OR(AND(I1077&lt;计算结果!B$19,I1077&gt;计算结果!B$20),I1077&lt;计算结果!B$21),"买","卖")</f>
        <v>买</v>
      </c>
      <c r="K1077" s="4" t="str">
        <f t="shared" ca="1" si="49"/>
        <v/>
      </c>
      <c r="L1077" s="3">
        <f ca="1">IF(J1076="买",E1077/E1076-1,0)-IF(K1077=1,计算结果!B$17,0)</f>
        <v>-9.3524530119515337E-3</v>
      </c>
      <c r="M1077" s="2">
        <f t="shared" ca="1" si="50"/>
        <v>7.4111785751921797</v>
      </c>
      <c r="N1077" s="3">
        <f ca="1">1-M1077/MAX(M$2:M1077)</f>
        <v>9.3524530119515337E-3</v>
      </c>
    </row>
    <row r="1078" spans="1:14" x14ac:dyDescent="0.15">
      <c r="A1078" s="1">
        <v>39976</v>
      </c>
      <c r="B1078">
        <v>2955.57</v>
      </c>
      <c r="C1078">
        <v>2976.86</v>
      </c>
      <c r="D1078">
        <v>2883.32</v>
      </c>
      <c r="E1078" s="2">
        <v>2906.29</v>
      </c>
      <c r="F1078" s="19">
        <v>92135563264</v>
      </c>
      <c r="G1078" s="3">
        <f t="shared" si="48"/>
        <v>-1.8685656209587287E-2</v>
      </c>
      <c r="H1078" s="3">
        <f>1-E1078/MAX(E$2:E1078)</f>
        <v>0.50549751582386171</v>
      </c>
      <c r="I1078" s="3">
        <f ca="1">IFERROR(E1078/AVERAGE(OFFSET(E1078,0,0,-计算结果!B$18,1))-1,E1078/AVERAGE(OFFSET(E1078,0,0,-ROW(),1))-1)</f>
        <v>1.5616545745651633E-2</v>
      </c>
      <c r="J1078" s="4" t="str">
        <f ca="1">IF(OR(AND(I1078&lt;计算结果!B$19,I1078&gt;计算结果!B$20),I1078&lt;计算结果!B$21),"买","卖")</f>
        <v>买</v>
      </c>
      <c r="K1078" s="4" t="str">
        <f t="shared" ca="1" si="49"/>
        <v/>
      </c>
      <c r="L1078" s="3">
        <f ca="1">IF(J1077="买",E1078/E1077-1,0)-IF(K1078=1,计算结果!B$17,0)</f>
        <v>-1.8685656209587287E-2</v>
      </c>
      <c r="M1078" s="2">
        <f t="shared" ca="1" si="50"/>
        <v>7.2726958402282795</v>
      </c>
      <c r="N1078" s="3">
        <f ca="1">1-M1078/MAX(M$2:M1078)</f>
        <v>2.7863352499841176E-2</v>
      </c>
    </row>
    <row r="1079" spans="1:14" x14ac:dyDescent="0.15">
      <c r="A1079" s="1">
        <v>39979</v>
      </c>
      <c r="B1079">
        <v>2911.42</v>
      </c>
      <c r="C1079">
        <v>2967.1</v>
      </c>
      <c r="D1079">
        <v>2898.07</v>
      </c>
      <c r="E1079" s="2">
        <v>2966.19</v>
      </c>
      <c r="F1079" s="19">
        <v>92689637376</v>
      </c>
      <c r="G1079" s="3">
        <f t="shared" si="48"/>
        <v>2.061046901720065E-2</v>
      </c>
      <c r="H1079" s="3">
        <f>1-E1079/MAX(E$2:E1079)</f>
        <v>0.49530558769482069</v>
      </c>
      <c r="I1079" s="3">
        <f ca="1">IFERROR(E1079/AVERAGE(OFFSET(E1079,0,0,-计算结果!B$18,1))-1,E1079/AVERAGE(OFFSET(E1079,0,0,-ROW(),1))-1)</f>
        <v>3.3426659917989987E-2</v>
      </c>
      <c r="J1079" s="4" t="str">
        <f ca="1">IF(OR(AND(I1079&lt;计算结果!B$19,I1079&gt;计算结果!B$20),I1079&lt;计算结果!B$21),"买","卖")</f>
        <v>买</v>
      </c>
      <c r="K1079" s="4" t="str">
        <f t="shared" ca="1" si="49"/>
        <v/>
      </c>
      <c r="L1079" s="3">
        <f ca="1">IF(J1078="买",E1079/E1078-1,0)-IF(K1079=1,计算结果!B$17,0)</f>
        <v>2.061046901720065E-2</v>
      </c>
      <c r="M1079" s="2">
        <f t="shared" ca="1" si="50"/>
        <v>7.4225895125148282</v>
      </c>
      <c r="N1079" s="3">
        <f ca="1">1-M1079/MAX(M$2:M1079)</f>
        <v>7.8271602460538992E-3</v>
      </c>
    </row>
    <row r="1080" spans="1:14" x14ac:dyDescent="0.15">
      <c r="A1080" s="1">
        <v>39980</v>
      </c>
      <c r="B1080">
        <v>2936.51</v>
      </c>
      <c r="C1080">
        <v>2979.41</v>
      </c>
      <c r="D1080">
        <v>2929.04</v>
      </c>
      <c r="E1080" s="2">
        <v>2961.22</v>
      </c>
      <c r="F1080" s="19">
        <v>89928384512</v>
      </c>
      <c r="G1080" s="3">
        <f t="shared" si="48"/>
        <v>-1.6755501164794628E-3</v>
      </c>
      <c r="H1080" s="3">
        <f>1-E1080/MAX(E$2:E1080)</f>
        <v>0.49615122847614512</v>
      </c>
      <c r="I1080" s="3">
        <f ca="1">IFERROR(E1080/AVERAGE(OFFSET(E1080,0,0,-计算结果!B$18,1))-1,E1080/AVERAGE(OFFSET(E1080,0,0,-ROW(),1))-1)</f>
        <v>2.9281697862281852E-2</v>
      </c>
      <c r="J1080" s="4" t="str">
        <f ca="1">IF(OR(AND(I1080&lt;计算结果!B$19,I1080&gt;计算结果!B$20),I1080&lt;计算结果!B$21),"买","卖")</f>
        <v>买</v>
      </c>
      <c r="K1080" s="4" t="str">
        <f t="shared" ca="1" si="49"/>
        <v/>
      </c>
      <c r="L1080" s="3">
        <f ca="1">IF(J1079="买",E1080/E1079-1,0)-IF(K1080=1,计算结果!B$17,0)</f>
        <v>-1.6755501164794628E-3</v>
      </c>
      <c r="M1080" s="2">
        <f t="shared" ca="1" si="50"/>
        <v>7.4101525917925546</v>
      </c>
      <c r="N1080" s="3">
        <f ca="1">1-M1080/MAX(M$2:M1080)</f>
        <v>9.4895955632714468E-3</v>
      </c>
    </row>
    <row r="1081" spans="1:14" x14ac:dyDescent="0.15">
      <c r="A1081" s="1">
        <v>39981</v>
      </c>
      <c r="B1081">
        <v>2957.58</v>
      </c>
      <c r="C1081">
        <v>3017.41</v>
      </c>
      <c r="D1081">
        <v>2930.49</v>
      </c>
      <c r="E1081" s="2">
        <v>3010.59</v>
      </c>
      <c r="F1081" s="19">
        <v>99945529344</v>
      </c>
      <c r="G1081" s="3">
        <f t="shared" si="48"/>
        <v>1.6672182411303638E-2</v>
      </c>
      <c r="H1081" s="3">
        <f>1-E1081/MAX(E$2:E1081)</f>
        <v>0.48775096984958821</v>
      </c>
      <c r="I1081" s="3">
        <f ca="1">IFERROR(E1081/AVERAGE(OFFSET(E1081,0,0,-计算结果!B$18,1))-1,E1081/AVERAGE(OFFSET(E1081,0,0,-ROW(),1))-1)</f>
        <v>4.2461697329066572E-2</v>
      </c>
      <c r="J1081" s="4" t="str">
        <f ca="1">IF(OR(AND(I1081&lt;计算结果!B$19,I1081&gt;计算结果!B$20),I1081&lt;计算结果!B$21),"买","卖")</f>
        <v>买</v>
      </c>
      <c r="K1081" s="4" t="str">
        <f t="shared" ca="1" si="49"/>
        <v/>
      </c>
      <c r="L1081" s="3">
        <f ca="1">IF(J1080="买",E1081/E1080-1,0)-IF(K1081=1,计算结果!B$17,0)</f>
        <v>1.6672182411303638E-2</v>
      </c>
      <c r="M1081" s="2">
        <f t="shared" ca="1" si="50"/>
        <v>7.5336960074985146</v>
      </c>
      <c r="N1081" s="3">
        <f ca="1">1-M1081/MAX(M$2:M1081)</f>
        <v>0</v>
      </c>
    </row>
    <row r="1082" spans="1:14" x14ac:dyDescent="0.15">
      <c r="A1082" s="1">
        <v>39982</v>
      </c>
      <c r="B1082">
        <v>3014.44</v>
      </c>
      <c r="C1082">
        <v>3061.75</v>
      </c>
      <c r="D1082">
        <v>3014.44</v>
      </c>
      <c r="E1082" s="2">
        <v>3057.43</v>
      </c>
      <c r="F1082" s="19">
        <v>122777116672</v>
      </c>
      <c r="G1082" s="3">
        <f t="shared" si="48"/>
        <v>1.5558412138484412E-2</v>
      </c>
      <c r="H1082" s="3">
        <f>1-E1082/MAX(E$2:E1082)</f>
        <v>0.47978118832096917</v>
      </c>
      <c r="I1082" s="3">
        <f ca="1">IFERROR(E1082/AVERAGE(OFFSET(E1082,0,0,-计算结果!B$18,1))-1,E1082/AVERAGE(OFFSET(E1082,0,0,-ROW(),1))-1)</f>
        <v>5.2456706483786641E-2</v>
      </c>
      <c r="J1082" s="4" t="str">
        <f ca="1">IF(OR(AND(I1082&lt;计算结果!B$19,I1082&gt;计算结果!B$20),I1082&lt;计算结果!B$21),"买","卖")</f>
        <v>买</v>
      </c>
      <c r="K1082" s="4" t="str">
        <f t="shared" ca="1" si="49"/>
        <v/>
      </c>
      <c r="L1082" s="3">
        <f ca="1">IF(J1081="买",E1082/E1081-1,0)-IF(K1082=1,计算结果!B$17,0)</f>
        <v>1.5558412138484412E-2</v>
      </c>
      <c r="M1082" s="2">
        <f t="shared" ca="1" si="50"/>
        <v>7.6509083549092312</v>
      </c>
      <c r="N1082" s="3">
        <f ca="1">1-M1082/MAX(M$2:M1082)</f>
        <v>0</v>
      </c>
    </row>
    <row r="1083" spans="1:14" x14ac:dyDescent="0.15">
      <c r="A1083" s="1">
        <v>39983</v>
      </c>
      <c r="B1083">
        <v>3061.9</v>
      </c>
      <c r="C1083">
        <v>3086.72</v>
      </c>
      <c r="D1083">
        <v>3047.27</v>
      </c>
      <c r="E1083" s="2">
        <v>3080</v>
      </c>
      <c r="F1083" s="19">
        <v>119434477568</v>
      </c>
      <c r="G1083" s="3">
        <f t="shared" si="48"/>
        <v>7.3820169227096777E-3</v>
      </c>
      <c r="H1083" s="3">
        <f>1-E1083/MAX(E$2:E1083)</f>
        <v>0.47594092424964263</v>
      </c>
      <c r="I1083" s="3">
        <f ca="1">IFERROR(E1083/AVERAGE(OFFSET(E1083,0,0,-计算结果!B$18,1))-1,E1083/AVERAGE(OFFSET(E1083,0,0,-ROW(),1))-1)</f>
        <v>5.3390400846968333E-2</v>
      </c>
      <c r="J1083" s="4" t="str">
        <f ca="1">IF(OR(AND(I1083&lt;计算结果!B$19,I1083&gt;计算结果!B$20),I1083&lt;计算结果!B$21),"买","卖")</f>
        <v>买</v>
      </c>
      <c r="K1083" s="4" t="str">
        <f t="shared" ca="1" si="49"/>
        <v/>
      </c>
      <c r="L1083" s="3">
        <f ca="1">IF(J1082="买",E1083/E1082-1,0)-IF(K1083=1,计算结果!B$17,0)</f>
        <v>7.3820169227096777E-3</v>
      </c>
      <c r="M1083" s="2">
        <f t="shared" ca="1" si="50"/>
        <v>7.707387489859272</v>
      </c>
      <c r="N1083" s="3">
        <f ca="1">1-M1083/MAX(M$2:M1083)</f>
        <v>0</v>
      </c>
    </row>
    <row r="1084" spans="1:14" x14ac:dyDescent="0.15">
      <c r="A1084" s="1">
        <v>39986</v>
      </c>
      <c r="B1084">
        <v>3106.39</v>
      </c>
      <c r="C1084">
        <v>3116.16</v>
      </c>
      <c r="D1084">
        <v>3072.53</v>
      </c>
      <c r="E1084" s="2">
        <v>3082.56</v>
      </c>
      <c r="F1084" s="19">
        <v>122685104128</v>
      </c>
      <c r="G1084" s="3">
        <f t="shared" si="48"/>
        <v>8.3116883116884921E-4</v>
      </c>
      <c r="H1084" s="3">
        <f>1-E1084/MAX(E$2:E1084)</f>
        <v>0.47550534268018785</v>
      </c>
      <c r="I1084" s="3">
        <f ca="1">IFERROR(E1084/AVERAGE(OFFSET(E1084,0,0,-计算结果!B$18,1))-1,E1084/AVERAGE(OFFSET(E1084,0,0,-ROW(),1))-1)</f>
        <v>4.7699863481615257E-2</v>
      </c>
      <c r="J1084" s="4" t="str">
        <f ca="1">IF(OR(AND(I1084&lt;计算结果!B$19,I1084&gt;计算结果!B$20),I1084&lt;计算结果!B$21),"买","卖")</f>
        <v>买</v>
      </c>
      <c r="K1084" s="4" t="str">
        <f t="shared" ca="1" si="49"/>
        <v/>
      </c>
      <c r="L1084" s="3">
        <f ca="1">IF(J1083="买",E1084/E1083-1,0)-IF(K1084=1,计算结果!B$17,0)</f>
        <v>8.3116883116884921E-4</v>
      </c>
      <c r="M1084" s="2">
        <f t="shared" ca="1" si="50"/>
        <v>7.7137936301105841</v>
      </c>
      <c r="N1084" s="3">
        <f ca="1">1-M1084/MAX(M$2:M1084)</f>
        <v>0</v>
      </c>
    </row>
    <row r="1085" spans="1:14" x14ac:dyDescent="0.15">
      <c r="A1085" s="1">
        <v>39987</v>
      </c>
      <c r="B1085">
        <v>3036.4</v>
      </c>
      <c r="C1085">
        <v>3128.53</v>
      </c>
      <c r="D1085">
        <v>3028.45</v>
      </c>
      <c r="E1085" s="2">
        <v>3083.9</v>
      </c>
      <c r="F1085" s="19">
        <v>127094784000</v>
      </c>
      <c r="G1085" s="3">
        <f t="shared" si="48"/>
        <v>4.3470362296282872E-4</v>
      </c>
      <c r="H1085" s="3">
        <f>1-E1085/MAX(E$2:E1085)</f>
        <v>0.4752773429524263</v>
      </c>
      <c r="I1085" s="3">
        <f ca="1">IFERROR(E1085/AVERAGE(OFFSET(E1085,0,0,-计算结果!B$18,1))-1,E1085/AVERAGE(OFFSET(E1085,0,0,-ROW(),1))-1)</f>
        <v>4.0997643839438824E-2</v>
      </c>
      <c r="J1085" s="4" t="str">
        <f ca="1">IF(OR(AND(I1085&lt;计算结果!B$19,I1085&gt;计算结果!B$20),I1085&lt;计算结果!B$21),"买","卖")</f>
        <v>买</v>
      </c>
      <c r="K1085" s="4" t="str">
        <f t="shared" ca="1" si="49"/>
        <v/>
      </c>
      <c r="L1085" s="3">
        <f ca="1">IF(J1084="买",E1085/E1084-1,0)-IF(K1085=1,计算结果!B$17,0)</f>
        <v>4.3470362296282872E-4</v>
      </c>
      <c r="M1085" s="2">
        <f t="shared" ca="1" si="50"/>
        <v>7.717146844148381</v>
      </c>
      <c r="N1085" s="3">
        <f ca="1">1-M1085/MAX(M$2:M1085)</f>
        <v>0</v>
      </c>
    </row>
    <row r="1086" spans="1:14" x14ac:dyDescent="0.15">
      <c r="A1086" s="1">
        <v>39988</v>
      </c>
      <c r="B1086">
        <v>3079.5</v>
      </c>
      <c r="C1086">
        <v>3121.21</v>
      </c>
      <c r="D1086">
        <v>3068.24</v>
      </c>
      <c r="E1086" s="2">
        <v>3120.73</v>
      </c>
      <c r="F1086" s="19">
        <v>132431167488</v>
      </c>
      <c r="G1086" s="3">
        <f t="shared" si="48"/>
        <v>1.1942669995784527E-2</v>
      </c>
      <c r="H1086" s="3">
        <f>1-E1086/MAX(E$2:E1086)</f>
        <v>0.46901075341999587</v>
      </c>
      <c r="I1086" s="3">
        <f ca="1">IFERROR(E1086/AVERAGE(OFFSET(E1086,0,0,-计算结果!B$18,1))-1,E1086/AVERAGE(OFFSET(E1086,0,0,-ROW(),1))-1)</f>
        <v>4.6345854880296189E-2</v>
      </c>
      <c r="J1086" s="4" t="str">
        <f ca="1">IF(OR(AND(I1086&lt;计算结果!B$19,I1086&gt;计算结果!B$20),I1086&lt;计算结果!B$21),"买","卖")</f>
        <v>买</v>
      </c>
      <c r="K1086" s="4" t="str">
        <f t="shared" ca="1" si="49"/>
        <v/>
      </c>
      <c r="L1086" s="3">
        <f ca="1">IF(J1085="买",E1086/E1085-1,0)-IF(K1086=1,计算结果!B$17,0)</f>
        <v>1.1942669995784527E-2</v>
      </c>
      <c r="M1086" s="2">
        <f t="shared" ca="1" si="50"/>
        <v>7.8093101822170548</v>
      </c>
      <c r="N1086" s="3">
        <f ca="1">1-M1086/MAX(M$2:M1086)</f>
        <v>0</v>
      </c>
    </row>
    <row r="1087" spans="1:14" x14ac:dyDescent="0.15">
      <c r="A1087" s="1">
        <v>39989</v>
      </c>
      <c r="B1087">
        <v>3125.66</v>
      </c>
      <c r="C1087">
        <v>3141.17</v>
      </c>
      <c r="D1087">
        <v>3103.87</v>
      </c>
      <c r="E1087" s="2">
        <v>3117.92</v>
      </c>
      <c r="F1087" s="19">
        <v>107706589184</v>
      </c>
      <c r="G1087" s="3">
        <f t="shared" si="48"/>
        <v>-9.0043034802755884E-4</v>
      </c>
      <c r="H1087" s="3">
        <f>1-E1087/MAX(E$2:E1087)</f>
        <v>0.46948887225209279</v>
      </c>
      <c r="I1087" s="3">
        <f ca="1">IFERROR(E1087/AVERAGE(OFFSET(E1087,0,0,-计算结果!B$18,1))-1,E1087/AVERAGE(OFFSET(E1087,0,0,-ROW(),1))-1)</f>
        <v>4.0373241901326962E-2</v>
      </c>
      <c r="J1087" s="4" t="str">
        <f ca="1">IF(OR(AND(I1087&lt;计算结果!B$19,I1087&gt;计算结果!B$20),I1087&lt;计算结果!B$21),"买","卖")</f>
        <v>买</v>
      </c>
      <c r="K1087" s="4" t="str">
        <f t="shared" ca="1" si="49"/>
        <v/>
      </c>
      <c r="L1087" s="3">
        <f ca="1">IF(J1086="买",E1087/E1086-1,0)-IF(K1087=1,计算结果!B$17,0)</f>
        <v>-9.0043034802755884E-4</v>
      </c>
      <c r="M1087" s="2">
        <f t="shared" ca="1" si="50"/>
        <v>7.8022784423318257</v>
      </c>
      <c r="N1087" s="3">
        <f ca="1">1-M1087/MAX(M$2:M1087)</f>
        <v>9.0043034802755884E-4</v>
      </c>
    </row>
    <row r="1088" spans="1:14" x14ac:dyDescent="0.15">
      <c r="A1088" s="1">
        <v>39990</v>
      </c>
      <c r="B1088">
        <v>3126.23</v>
      </c>
      <c r="C1088">
        <v>3137.08</v>
      </c>
      <c r="D1088">
        <v>3109.32</v>
      </c>
      <c r="E1088" s="2">
        <v>3128.42</v>
      </c>
      <c r="F1088" s="19">
        <v>88663498752</v>
      </c>
      <c r="G1088" s="3">
        <f t="shared" si="48"/>
        <v>3.3676297018525592E-3</v>
      </c>
      <c r="H1088" s="3">
        <f>1-E1088/MAX(E$2:E1088)</f>
        <v>0.46770230722112571</v>
      </c>
      <c r="I1088" s="3">
        <f ca="1">IFERROR(E1088/AVERAGE(OFFSET(E1088,0,0,-计算结果!B$18,1))-1,E1088/AVERAGE(OFFSET(E1088,0,0,-ROW(),1))-1)</f>
        <v>3.8806108918321369E-2</v>
      </c>
      <c r="J1088" s="4" t="str">
        <f ca="1">IF(OR(AND(I1088&lt;计算结果!B$19,I1088&gt;计算结果!B$20),I1088&lt;计算结果!B$21),"买","卖")</f>
        <v>买</v>
      </c>
      <c r="K1088" s="4" t="str">
        <f t="shared" ca="1" si="49"/>
        <v/>
      </c>
      <c r="L1088" s="3">
        <f ca="1">IF(J1087="买",E1088/E1087-1,0)-IF(K1088=1,计算结果!B$17,0)</f>
        <v>3.3676297018525592E-3</v>
      </c>
      <c r="M1088" s="2">
        <f t="shared" ca="1" si="50"/>
        <v>7.8285536269563458</v>
      </c>
      <c r="N1088" s="3">
        <f ca="1">1-M1088/MAX(M$2:M1088)</f>
        <v>0</v>
      </c>
    </row>
    <row r="1089" spans="1:14" x14ac:dyDescent="0.15">
      <c r="A1089" s="1">
        <v>39993</v>
      </c>
      <c r="B1089">
        <v>3132.11</v>
      </c>
      <c r="C1089">
        <v>3182.42</v>
      </c>
      <c r="D1089">
        <v>3122.16</v>
      </c>
      <c r="E1089" s="2">
        <v>3179.97</v>
      </c>
      <c r="F1089" s="19">
        <v>107539210240</v>
      </c>
      <c r="G1089" s="3">
        <f t="shared" si="48"/>
        <v>1.6477966513447573E-2</v>
      </c>
      <c r="H1089" s="3">
        <f>1-E1089/MAX(E$2:E1089)</f>
        <v>0.45893112366432998</v>
      </c>
      <c r="I1089" s="3">
        <f ca="1">IFERROR(E1089/AVERAGE(OFFSET(E1089,0,0,-计算结果!B$18,1))-1,E1089/AVERAGE(OFFSET(E1089,0,0,-ROW(),1))-1)</f>
        <v>5.1257940065977836E-2</v>
      </c>
      <c r="J1089" s="4" t="str">
        <f ca="1">IF(OR(AND(I1089&lt;计算结果!B$19,I1089&gt;计算结果!B$20),I1089&lt;计算结果!B$21),"买","卖")</f>
        <v>买</v>
      </c>
      <c r="K1089" s="4" t="str">
        <f t="shared" ca="1" si="49"/>
        <v/>
      </c>
      <c r="L1089" s="3">
        <f ca="1">IF(J1088="买",E1089/E1088-1,0)-IF(K1089=1,计算结果!B$17,0)</f>
        <v>1.6477966513447573E-2</v>
      </c>
      <c r="M1089" s="2">
        <f t="shared" ca="1" si="50"/>
        <v>7.9575522714700613</v>
      </c>
      <c r="N1089" s="3">
        <f ca="1">1-M1089/MAX(M$2:M1089)</f>
        <v>0</v>
      </c>
    </row>
    <row r="1090" spans="1:14" x14ac:dyDescent="0.15">
      <c r="A1090" s="1">
        <v>39994</v>
      </c>
      <c r="B1090">
        <v>3191.64</v>
      </c>
      <c r="C1090">
        <v>3195.72</v>
      </c>
      <c r="D1090">
        <v>3159.63</v>
      </c>
      <c r="E1090" s="2">
        <v>3166.47</v>
      </c>
      <c r="F1090" s="19">
        <v>118926139392</v>
      </c>
      <c r="G1090" s="3">
        <f t="shared" si="48"/>
        <v>-4.2453230690855381E-3</v>
      </c>
      <c r="H1090" s="3">
        <f>1-E1090/MAX(E$2:E1090)</f>
        <v>0.46122813584700195</v>
      </c>
      <c r="I1090" s="3">
        <f ca="1">IFERROR(E1090/AVERAGE(OFFSET(E1090,0,0,-计算结果!B$18,1))-1,E1090/AVERAGE(OFFSET(E1090,0,0,-ROW(),1))-1)</f>
        <v>4.2721298411342756E-2</v>
      </c>
      <c r="J1090" s="4" t="str">
        <f ca="1">IF(OR(AND(I1090&lt;计算结果!B$19,I1090&gt;计算结果!B$20),I1090&lt;计算结果!B$21),"买","卖")</f>
        <v>买</v>
      </c>
      <c r="K1090" s="4" t="str">
        <f t="shared" ca="1" si="49"/>
        <v/>
      </c>
      <c r="L1090" s="3">
        <f ca="1">IF(J1089="买",E1090/E1089-1,0)-IF(K1090=1,计算结果!B$17,0)</f>
        <v>-4.2453230690855381E-3</v>
      </c>
      <c r="M1090" s="2">
        <f t="shared" ca="1" si="50"/>
        <v>7.9237698912385355</v>
      </c>
      <c r="N1090" s="3">
        <f ca="1">1-M1090/MAX(M$2:M1090)</f>
        <v>4.2453230690855381E-3</v>
      </c>
    </row>
    <row r="1091" spans="1:14" x14ac:dyDescent="0.15">
      <c r="A1091" s="1">
        <v>39995</v>
      </c>
      <c r="B1091">
        <v>3153.54</v>
      </c>
      <c r="C1091">
        <v>3238.79</v>
      </c>
      <c r="D1091">
        <v>3150.65</v>
      </c>
      <c r="E1091" s="2">
        <v>3237.9</v>
      </c>
      <c r="F1091" s="19">
        <v>129830699008</v>
      </c>
      <c r="G1091" s="3">
        <f t="shared" ref="G1091:G1154" si="51">E1091/E1090-1</f>
        <v>2.2558243090886831E-2</v>
      </c>
      <c r="H1091" s="3">
        <f>1-E1091/MAX(E$2:E1091)</f>
        <v>0.44907438916490838</v>
      </c>
      <c r="I1091" s="3">
        <f ca="1">IFERROR(E1091/AVERAGE(OFFSET(E1091,0,0,-计算结果!B$18,1))-1,E1091/AVERAGE(OFFSET(E1091,0,0,-ROW(),1))-1)</f>
        <v>6.0450492495885522E-2</v>
      </c>
      <c r="J1091" s="4" t="str">
        <f ca="1">IF(OR(AND(I1091&lt;计算结果!B$19,I1091&gt;计算结果!B$20),I1091&lt;计算结果!B$21),"买","卖")</f>
        <v>买</v>
      </c>
      <c r="K1091" s="4" t="str">
        <f t="shared" ca="1" si="49"/>
        <v/>
      </c>
      <c r="L1091" s="3">
        <f ca="1">IF(J1090="买",E1091/E1090-1,0)-IF(K1091=1,计算结果!B$17,0)</f>
        <v>2.2558243090886831E-2</v>
      </c>
      <c r="M1091" s="2">
        <f t="shared" ca="1" si="50"/>
        <v>8.1025162186413446</v>
      </c>
      <c r="N1091" s="3">
        <f ca="1">1-M1091/MAX(M$2:M1091)</f>
        <v>0</v>
      </c>
    </row>
    <row r="1092" spans="1:14" x14ac:dyDescent="0.15">
      <c r="A1092" s="1">
        <v>39996</v>
      </c>
      <c r="B1092">
        <v>3248.2</v>
      </c>
      <c r="C1092">
        <v>3285.09</v>
      </c>
      <c r="D1092">
        <v>3247.57</v>
      </c>
      <c r="E1092" s="2">
        <v>3282.36</v>
      </c>
      <c r="F1092" s="19">
        <v>152594563072</v>
      </c>
      <c r="G1092" s="3">
        <f t="shared" si="51"/>
        <v>1.3731122023533882E-2</v>
      </c>
      <c r="H1092" s="3">
        <f>1-E1092/MAX(E$2:E1092)</f>
        <v>0.44150956237664185</v>
      </c>
      <c r="I1092" s="3">
        <f ca="1">IFERROR(E1092/AVERAGE(OFFSET(E1092,0,0,-计算结果!B$18,1))-1,E1092/AVERAGE(OFFSET(E1092,0,0,-ROW(),1))-1)</f>
        <v>6.8520427180441601E-2</v>
      </c>
      <c r="J1092" s="4" t="str">
        <f ca="1">IF(OR(AND(I1092&lt;计算结果!B$19,I1092&gt;计算结果!B$20),I1092&lt;计算结果!B$21),"买","卖")</f>
        <v>买</v>
      </c>
      <c r="K1092" s="4" t="str">
        <f t="shared" ref="K1092:K1155" ca="1" si="52">IF(J1091&lt;&gt;J1092,1,"")</f>
        <v/>
      </c>
      <c r="L1092" s="3">
        <f ca="1">IF(J1091="买",E1092/E1091-1,0)-IF(K1092=1,计算结果!B$17,0)</f>
        <v>1.3731122023533882E-2</v>
      </c>
      <c r="M1092" s="2">
        <f t="shared" ref="M1092:M1155" ca="1" si="53">IFERROR(M1091*(1+L1092),M1091)</f>
        <v>8.2137728575371707</v>
      </c>
      <c r="N1092" s="3">
        <f ca="1">1-M1092/MAX(M$2:M1092)</f>
        <v>0</v>
      </c>
    </row>
    <row r="1093" spans="1:14" x14ac:dyDescent="0.15">
      <c r="A1093" s="1">
        <v>39997</v>
      </c>
      <c r="B1093">
        <v>3254.93</v>
      </c>
      <c r="C1093">
        <v>3327.67</v>
      </c>
      <c r="D1093">
        <v>3249.11</v>
      </c>
      <c r="E1093" s="2">
        <v>3327.14</v>
      </c>
      <c r="F1093" s="19">
        <v>142531346432</v>
      </c>
      <c r="G1093" s="3">
        <f t="shared" si="51"/>
        <v>1.36426229907749E-2</v>
      </c>
      <c r="H1093" s="3">
        <f>1-E1093/MAX(E$2:E1093)</f>
        <v>0.43389028789219353</v>
      </c>
      <c r="I1093" s="3">
        <f ca="1">IFERROR(E1093/AVERAGE(OFFSET(E1093,0,0,-计算结果!B$18,1))-1,E1093/AVERAGE(OFFSET(E1093,0,0,-ROW(),1))-1)</f>
        <v>7.5964542777429589E-2</v>
      </c>
      <c r="J1093" s="4" t="str">
        <f ca="1">IF(OR(AND(I1093&lt;计算结果!B$19,I1093&gt;计算结果!B$20),I1093&lt;计算结果!B$21),"买","卖")</f>
        <v>买</v>
      </c>
      <c r="K1093" s="4" t="str">
        <f t="shared" ca="1" si="52"/>
        <v/>
      </c>
      <c r="L1093" s="3">
        <f ca="1">IF(J1092="买",E1093/E1092-1,0)-IF(K1093=1,计算结果!B$17,0)</f>
        <v>1.36426229907749E-2</v>
      </c>
      <c r="M1093" s="2">
        <f t="shared" ca="1" si="53"/>
        <v>8.3258302639644093</v>
      </c>
      <c r="N1093" s="3">
        <f ca="1">1-M1093/MAX(M$2:M1093)</f>
        <v>0</v>
      </c>
    </row>
    <row r="1094" spans="1:14" x14ac:dyDescent="0.15">
      <c r="A1094" s="1">
        <v>40000</v>
      </c>
      <c r="B1094">
        <v>3333.1</v>
      </c>
      <c r="C1094">
        <v>3378.05</v>
      </c>
      <c r="D1094">
        <v>3333.1</v>
      </c>
      <c r="E1094" s="2">
        <v>3374.75</v>
      </c>
      <c r="F1094" s="19">
        <v>175857352704</v>
      </c>
      <c r="G1094" s="3">
        <f t="shared" si="51"/>
        <v>1.4309587213041874E-2</v>
      </c>
      <c r="H1094" s="3">
        <f>1-E1094/MAX(E$2:E1094)</f>
        <v>0.42578949159463686</v>
      </c>
      <c r="I1094" s="3">
        <f ca="1">IFERROR(E1094/AVERAGE(OFFSET(E1094,0,0,-计算结果!B$18,1))-1,E1094/AVERAGE(OFFSET(E1094,0,0,-ROW(),1))-1)</f>
        <v>8.3861014993718452E-2</v>
      </c>
      <c r="J1094" s="4" t="str">
        <f ca="1">IF(OR(AND(I1094&lt;计算结果!B$19,I1094&gt;计算结果!B$20),I1094&lt;计算结果!B$21),"买","卖")</f>
        <v>买</v>
      </c>
      <c r="K1094" s="4" t="str">
        <f t="shared" ca="1" si="52"/>
        <v/>
      </c>
      <c r="L1094" s="3">
        <f ca="1">IF(J1093="买",E1094/E1093-1,0)-IF(K1094=1,计算结果!B$17,0)</f>
        <v>1.4309587213041874E-2</v>
      </c>
      <c r="M1094" s="2">
        <f t="shared" ca="1" si="53"/>
        <v>8.4449694582475914</v>
      </c>
      <c r="N1094" s="3">
        <f ca="1">1-M1094/MAX(M$2:M1094)</f>
        <v>0</v>
      </c>
    </row>
    <row r="1095" spans="1:14" x14ac:dyDescent="0.15">
      <c r="A1095" s="1">
        <v>40001</v>
      </c>
      <c r="B1095">
        <v>3368.33</v>
      </c>
      <c r="C1095">
        <v>3393.22</v>
      </c>
      <c r="D1095">
        <v>3327.35</v>
      </c>
      <c r="E1095" s="2">
        <v>3340.49</v>
      </c>
      <c r="F1095" s="19">
        <v>160450592768</v>
      </c>
      <c r="G1095" s="3">
        <f t="shared" si="51"/>
        <v>-1.0151863100970493E-2</v>
      </c>
      <c r="H1095" s="3">
        <f>1-E1095/MAX(E$2:E1095)</f>
        <v>0.43161879806710679</v>
      </c>
      <c r="I1095" s="3">
        <f ca="1">IFERROR(E1095/AVERAGE(OFFSET(E1095,0,0,-计算结果!B$18,1))-1,E1095/AVERAGE(OFFSET(E1095,0,0,-ROW(),1))-1)</f>
        <v>6.5654124736616248E-2</v>
      </c>
      <c r="J1095" s="4" t="str">
        <f ca="1">IF(OR(AND(I1095&lt;计算结果!B$19,I1095&gt;计算结果!B$20),I1095&lt;计算结果!B$21),"买","卖")</f>
        <v>买</v>
      </c>
      <c r="K1095" s="4" t="str">
        <f t="shared" ca="1" si="52"/>
        <v/>
      </c>
      <c r="L1095" s="3">
        <f ca="1">IF(J1094="买",E1095/E1094-1,0)-IF(K1095=1,计算结果!B$17,0)</f>
        <v>-1.0151863100970493E-2</v>
      </c>
      <c r="M1095" s="2">
        <f t="shared" ca="1" si="53"/>
        <v>8.3592372844155847</v>
      </c>
      <c r="N1095" s="3">
        <f ca="1">1-M1095/MAX(M$2:M1095)</f>
        <v>1.0151863100970493E-2</v>
      </c>
    </row>
    <row r="1096" spans="1:14" x14ac:dyDescent="0.15">
      <c r="A1096" s="1">
        <v>40002</v>
      </c>
      <c r="B1096">
        <v>3306.43</v>
      </c>
      <c r="C1096">
        <v>3368.07</v>
      </c>
      <c r="D1096">
        <v>3261.32</v>
      </c>
      <c r="E1096" s="2">
        <v>3352.27</v>
      </c>
      <c r="F1096" s="19">
        <v>147303055360</v>
      </c>
      <c r="G1096" s="3">
        <f t="shared" si="51"/>
        <v>3.5264287574579001E-3</v>
      </c>
      <c r="H1096" s="3">
        <f>1-E1096/MAX(E$2:E1096)</f>
        <v>0.42961444225141221</v>
      </c>
      <c r="I1096" s="3">
        <f ca="1">IFERROR(E1096/AVERAGE(OFFSET(E1096,0,0,-计算结果!B$18,1))-1,E1096/AVERAGE(OFFSET(E1096,0,0,-ROW(),1))-1)</f>
        <v>6.1025691613075361E-2</v>
      </c>
      <c r="J1096" s="4" t="str">
        <f ca="1">IF(OR(AND(I1096&lt;计算结果!B$19,I1096&gt;计算结果!B$20),I1096&lt;计算结果!B$21),"买","卖")</f>
        <v>买</v>
      </c>
      <c r="K1096" s="4" t="str">
        <f t="shared" ca="1" si="52"/>
        <v/>
      </c>
      <c r="L1096" s="3">
        <f ca="1">IF(J1095="买",E1096/E1095-1,0)-IF(K1096=1,计算结果!B$17,0)</f>
        <v>3.5264287574579001E-3</v>
      </c>
      <c r="M1096" s="2">
        <f t="shared" ca="1" si="53"/>
        <v>8.3887155391657622</v>
      </c>
      <c r="N1096" s="3">
        <f ca="1">1-M1096/MAX(M$2:M1096)</f>
        <v>6.6612341654936902E-3</v>
      </c>
    </row>
    <row r="1097" spans="1:14" x14ac:dyDescent="0.15">
      <c r="A1097" s="1">
        <v>40003</v>
      </c>
      <c r="B1097">
        <v>3348.22</v>
      </c>
      <c r="C1097">
        <v>3396.48</v>
      </c>
      <c r="D1097">
        <v>3334.68</v>
      </c>
      <c r="E1097" s="2">
        <v>3396.3</v>
      </c>
      <c r="F1097" s="19">
        <v>148249542656</v>
      </c>
      <c r="G1097" s="3">
        <f t="shared" si="51"/>
        <v>1.3134383566956176E-2</v>
      </c>
      <c r="H1097" s="3">
        <f>1-E1097/MAX(E$2:E1097)</f>
        <v>0.42212277955489008</v>
      </c>
      <c r="I1097" s="3">
        <f ca="1">IFERROR(E1097/AVERAGE(OFFSET(E1097,0,0,-计算结果!B$18,1))-1,E1097/AVERAGE(OFFSET(E1097,0,0,-ROW(),1))-1)</f>
        <v>6.6892703404268339E-2</v>
      </c>
      <c r="J1097" s="4" t="str">
        <f ca="1">IF(OR(AND(I1097&lt;计算结果!B$19,I1097&gt;计算结果!B$20),I1097&lt;计算结果!B$21),"买","卖")</f>
        <v>买</v>
      </c>
      <c r="K1097" s="4" t="str">
        <f t="shared" ca="1" si="52"/>
        <v/>
      </c>
      <c r="L1097" s="3">
        <f ca="1">IF(J1096="买",E1097/E1096-1,0)-IF(K1097=1,计算结果!B$17,0)</f>
        <v>1.3134383566956176E-2</v>
      </c>
      <c r="M1097" s="2">
        <f t="shared" ca="1" si="53"/>
        <v>8.4988961466912514</v>
      </c>
      <c r="N1097" s="3">
        <f ca="1">1-M1097/MAX(M$2:M1097)</f>
        <v>0</v>
      </c>
    </row>
    <row r="1098" spans="1:14" x14ac:dyDescent="0.15">
      <c r="A1098" s="1">
        <v>40004</v>
      </c>
      <c r="B1098">
        <v>3398.91</v>
      </c>
      <c r="C1098">
        <v>3428.03</v>
      </c>
      <c r="D1098">
        <v>3375.97</v>
      </c>
      <c r="E1098" s="2">
        <v>3398.31</v>
      </c>
      <c r="F1098" s="19">
        <v>140745850880</v>
      </c>
      <c r="G1098" s="3">
        <f t="shared" si="51"/>
        <v>5.9182051055550744E-4</v>
      </c>
      <c r="H1098" s="3">
        <f>1-E1098/MAX(E$2:E1098)</f>
        <v>0.42178077996324781</v>
      </c>
      <c r="I1098" s="3">
        <f ca="1">IFERROR(E1098/AVERAGE(OFFSET(E1098,0,0,-计算结果!B$18,1))-1,E1098/AVERAGE(OFFSET(E1098,0,0,-ROW(),1))-1)</f>
        <v>5.944263962889984E-2</v>
      </c>
      <c r="J1098" s="4" t="str">
        <f ca="1">IF(OR(AND(I1098&lt;计算结果!B$19,I1098&gt;计算结果!B$20),I1098&lt;计算结果!B$21),"买","卖")</f>
        <v>买</v>
      </c>
      <c r="K1098" s="4" t="str">
        <f t="shared" ca="1" si="52"/>
        <v/>
      </c>
      <c r="L1098" s="3">
        <f ca="1">IF(J1097="买",E1098/E1097-1,0)-IF(K1098=1,计算结果!B$17,0)</f>
        <v>5.9182051055550744E-4</v>
      </c>
      <c r="M1098" s="2">
        <f t="shared" ca="1" si="53"/>
        <v>8.5039259677479446</v>
      </c>
      <c r="N1098" s="3">
        <f ca="1">1-M1098/MAX(M$2:M1098)</f>
        <v>0</v>
      </c>
    </row>
    <row r="1099" spans="1:14" x14ac:dyDescent="0.15">
      <c r="A1099" s="1">
        <v>40007</v>
      </c>
      <c r="B1099">
        <v>3382.57</v>
      </c>
      <c r="C1099">
        <v>3403.74</v>
      </c>
      <c r="D1099">
        <v>3358.52</v>
      </c>
      <c r="E1099" s="2">
        <v>3361.01</v>
      </c>
      <c r="F1099" s="19">
        <v>132301021184</v>
      </c>
      <c r="G1099" s="3">
        <f t="shared" si="51"/>
        <v>-1.0976043974799121E-2</v>
      </c>
      <c r="H1099" s="3">
        <f>1-E1099/MAX(E$2:E1099)</f>
        <v>0.42812733954944526</v>
      </c>
      <c r="I1099" s="3">
        <f ca="1">IFERROR(E1099/AVERAGE(OFFSET(E1099,0,0,-计算结果!B$18,1))-1,E1099/AVERAGE(OFFSET(E1099,0,0,-ROW(),1))-1)</f>
        <v>4.1493129467688128E-2</v>
      </c>
      <c r="J1099" s="4" t="str">
        <f ca="1">IF(OR(AND(I1099&lt;计算结果!B$19,I1099&gt;计算结果!B$20),I1099&lt;计算结果!B$21),"买","卖")</f>
        <v>买</v>
      </c>
      <c r="K1099" s="4" t="str">
        <f t="shared" ca="1" si="52"/>
        <v/>
      </c>
      <c r="L1099" s="3">
        <f ca="1">IF(J1098="买",E1099/E1098-1,0)-IF(K1099=1,计算结果!B$17,0)</f>
        <v>-1.0976043974799121E-2</v>
      </c>
      <c r="M1099" s="2">
        <f t="shared" ca="1" si="53"/>
        <v>8.4105865023675062</v>
      </c>
      <c r="N1099" s="3">
        <f ca="1">1-M1099/MAX(M$2:M1099)</f>
        <v>1.0976043974799232E-2</v>
      </c>
    </row>
    <row r="1100" spans="1:14" x14ac:dyDescent="0.15">
      <c r="A1100" s="1">
        <v>40008</v>
      </c>
      <c r="B1100">
        <v>3375.87</v>
      </c>
      <c r="C1100">
        <v>3454.75</v>
      </c>
      <c r="D1100">
        <v>3375.87</v>
      </c>
      <c r="E1100" s="2">
        <v>3454.75</v>
      </c>
      <c r="F1100" s="19">
        <v>143258157056</v>
      </c>
      <c r="G1100" s="3">
        <f t="shared" si="51"/>
        <v>2.7890425794627083E-2</v>
      </c>
      <c r="H1100" s="3">
        <f>1-E1100/MAX(E$2:E1100)</f>
        <v>0.41217756754917301</v>
      </c>
      <c r="I1100" s="3">
        <f ca="1">IFERROR(E1100/AVERAGE(OFFSET(E1100,0,0,-计算结果!B$18,1))-1,E1100/AVERAGE(OFFSET(E1100,0,0,-ROW(),1))-1)</f>
        <v>6.326808896260161E-2</v>
      </c>
      <c r="J1100" s="4" t="str">
        <f ca="1">IF(OR(AND(I1100&lt;计算结果!B$19,I1100&gt;计算结果!B$20),I1100&lt;计算结果!B$21),"买","卖")</f>
        <v>买</v>
      </c>
      <c r="K1100" s="4" t="str">
        <f t="shared" ca="1" si="52"/>
        <v/>
      </c>
      <c r="L1100" s="3">
        <f ca="1">IF(J1099="买",E1100/E1099-1,0)-IF(K1100=1,计算结果!B$17,0)</f>
        <v>2.7890425794627083E-2</v>
      </c>
      <c r="M1100" s="2">
        <f t="shared" ca="1" si="53"/>
        <v>8.6451613411010797</v>
      </c>
      <c r="N1100" s="3">
        <f ca="1">1-M1100/MAX(M$2:M1100)</f>
        <v>0</v>
      </c>
    </row>
    <row r="1101" spans="1:14" x14ac:dyDescent="0.15">
      <c r="A1101" s="1">
        <v>40009</v>
      </c>
      <c r="B1101">
        <v>3467.13</v>
      </c>
      <c r="C1101">
        <v>3497.51</v>
      </c>
      <c r="D1101">
        <v>3467.13</v>
      </c>
      <c r="E1101" s="2">
        <v>3493.3</v>
      </c>
      <c r="F1101" s="19">
        <v>176773120000</v>
      </c>
      <c r="G1101" s="3">
        <f t="shared" si="51"/>
        <v>1.1158549822707808E-2</v>
      </c>
      <c r="H1101" s="3">
        <f>1-E1101/MAX(E$2:E1101)</f>
        <v>0.40561832164976519</v>
      </c>
      <c r="I1101" s="3">
        <f ca="1">IFERROR(E1101/AVERAGE(OFFSET(E1101,0,0,-计算结果!B$18,1))-1,E1101/AVERAGE(OFFSET(E1101,0,0,-ROW(),1))-1)</f>
        <v>6.7588251323674298E-2</v>
      </c>
      <c r="J1101" s="4" t="str">
        <f ca="1">IF(OR(AND(I1101&lt;计算结果!B$19,I1101&gt;计算结果!B$20),I1101&lt;计算结果!B$21),"买","卖")</f>
        <v>买</v>
      </c>
      <c r="K1101" s="4" t="str">
        <f t="shared" ca="1" si="52"/>
        <v/>
      </c>
      <c r="L1101" s="3">
        <f ca="1">IF(J1100="买",E1101/E1100-1,0)-IF(K1101=1,计算结果!B$17,0)</f>
        <v>1.1158549822707808E-2</v>
      </c>
      <c r="M1101" s="2">
        <f t="shared" ca="1" si="53"/>
        <v>8.7416288046511035</v>
      </c>
      <c r="N1101" s="3">
        <f ca="1">1-M1101/MAX(M$2:M1101)</f>
        <v>0</v>
      </c>
    </row>
    <row r="1102" spans="1:14" x14ac:dyDescent="0.15">
      <c r="A1102" s="1">
        <v>40010</v>
      </c>
      <c r="B1102">
        <v>3516.78</v>
      </c>
      <c r="C1102">
        <v>3543.02</v>
      </c>
      <c r="D1102">
        <v>3489.56</v>
      </c>
      <c r="E1102" s="2">
        <v>3501.24</v>
      </c>
      <c r="F1102" s="19">
        <v>178974310400</v>
      </c>
      <c r="G1102" s="3">
        <f t="shared" si="51"/>
        <v>2.2729224515500857E-3</v>
      </c>
      <c r="H1102" s="3">
        <f>1-E1102/MAX(E$2:E1102)</f>
        <v>0.40426733818825289</v>
      </c>
      <c r="I1102" s="3">
        <f ca="1">IFERROR(E1102/AVERAGE(OFFSET(E1102,0,0,-计算结果!B$18,1))-1,E1102/AVERAGE(OFFSET(E1102,0,0,-ROW(),1))-1)</f>
        <v>6.2462289624785283E-2</v>
      </c>
      <c r="J1102" s="4" t="str">
        <f ca="1">IF(OR(AND(I1102&lt;计算结果!B$19,I1102&gt;计算结果!B$20),I1102&lt;计算结果!B$21),"买","卖")</f>
        <v>买</v>
      </c>
      <c r="K1102" s="4" t="str">
        <f t="shared" ca="1" si="52"/>
        <v/>
      </c>
      <c r="L1102" s="3">
        <f ca="1">IF(J1101="买",E1102/E1101-1,0)-IF(K1102=1,计算结果!B$17,0)</f>
        <v>2.2729224515500857E-3</v>
      </c>
      <c r="M1102" s="2">
        <f t="shared" ca="1" si="53"/>
        <v>8.7614978490243125</v>
      </c>
      <c r="N1102" s="3">
        <f ca="1">1-M1102/MAX(M$2:M1102)</f>
        <v>0</v>
      </c>
    </row>
    <row r="1103" spans="1:14" x14ac:dyDescent="0.15">
      <c r="A1103" s="1">
        <v>40011</v>
      </c>
      <c r="B1103">
        <v>3499.51</v>
      </c>
      <c r="C1103">
        <v>3527.47</v>
      </c>
      <c r="D1103">
        <v>3482.87</v>
      </c>
      <c r="E1103" s="2">
        <v>3519.81</v>
      </c>
      <c r="F1103" s="19">
        <v>146140266496</v>
      </c>
      <c r="G1103" s="3">
        <f t="shared" si="51"/>
        <v>5.3038352126675292E-3</v>
      </c>
      <c r="H1103" s="3">
        <f>1-E1103/MAX(E$2:E1103)</f>
        <v>0.40110767031919958</v>
      </c>
      <c r="I1103" s="3">
        <f ca="1">IFERROR(E1103/AVERAGE(OFFSET(E1103,0,0,-计算结果!B$18,1))-1,E1103/AVERAGE(OFFSET(E1103,0,0,-ROW(),1))-1)</f>
        <v>6.0305450056683307E-2</v>
      </c>
      <c r="J1103" s="4" t="str">
        <f ca="1">IF(OR(AND(I1103&lt;计算结果!B$19,I1103&gt;计算结果!B$20),I1103&lt;计算结果!B$21),"买","卖")</f>
        <v>买</v>
      </c>
      <c r="K1103" s="4" t="str">
        <f t="shared" ca="1" si="52"/>
        <v/>
      </c>
      <c r="L1103" s="3">
        <f ca="1">IF(J1102="买",E1103/E1102-1,0)-IF(K1103=1,计算结果!B$17,0)</f>
        <v>5.3038352126675292E-3</v>
      </c>
      <c r="M1103" s="2">
        <f t="shared" ca="1" si="53"/>
        <v>8.8079673898316777</v>
      </c>
      <c r="N1103" s="3">
        <f ca="1">1-M1103/MAX(M$2:M1103)</f>
        <v>0</v>
      </c>
    </row>
    <row r="1104" spans="1:14" x14ac:dyDescent="0.15">
      <c r="A1104" s="1">
        <v>40014</v>
      </c>
      <c r="B1104">
        <v>3532.52</v>
      </c>
      <c r="C1104">
        <v>3594.87</v>
      </c>
      <c r="D1104">
        <v>3515.53</v>
      </c>
      <c r="E1104" s="2">
        <v>3591.12</v>
      </c>
      <c r="F1104" s="19">
        <v>189689544704</v>
      </c>
      <c r="G1104" s="3">
        <f t="shared" si="51"/>
        <v>2.0259616286106397E-2</v>
      </c>
      <c r="H1104" s="3">
        <f>1-E1104/MAX(E$2:E1104)</f>
        <v>0.38897434152317434</v>
      </c>
      <c r="I1104" s="3">
        <f ca="1">IFERROR(E1104/AVERAGE(OFFSET(E1104,0,0,-计算结果!B$18,1))-1,E1104/AVERAGE(OFFSET(E1104,0,0,-ROW(),1))-1)</f>
        <v>7.3337281956072697E-2</v>
      </c>
      <c r="J1104" s="4" t="str">
        <f ca="1">IF(OR(AND(I1104&lt;计算结果!B$19,I1104&gt;计算结果!B$20),I1104&lt;计算结果!B$21),"买","卖")</f>
        <v>买</v>
      </c>
      <c r="K1104" s="4" t="str">
        <f t="shared" ca="1" si="52"/>
        <v/>
      </c>
      <c r="L1104" s="3">
        <f ca="1">IF(J1103="买",E1104/E1103-1,0)-IF(K1104=1,计算结果!B$17,0)</f>
        <v>2.0259616286106397E-2</v>
      </c>
      <c r="M1104" s="2">
        <f t="shared" ca="1" si="53"/>
        <v>8.9864134294102058</v>
      </c>
      <c r="N1104" s="3">
        <f ca="1">1-M1104/MAX(M$2:M1104)</f>
        <v>0</v>
      </c>
    </row>
    <row r="1105" spans="1:14" x14ac:dyDescent="0.15">
      <c r="A1105" s="1">
        <v>40015</v>
      </c>
      <c r="B1105">
        <v>3603.4</v>
      </c>
      <c r="C1105">
        <v>3610.33</v>
      </c>
      <c r="D1105">
        <v>3533.16</v>
      </c>
      <c r="E1105" s="2">
        <v>3539.83</v>
      </c>
      <c r="F1105" s="19">
        <v>184934842368</v>
      </c>
      <c r="G1105" s="3">
        <f t="shared" si="51"/>
        <v>-1.4282452271157764E-2</v>
      </c>
      <c r="H1105" s="3">
        <f>1-E1105/MAX(E$2:E1105)</f>
        <v>0.39770128632682233</v>
      </c>
      <c r="I1105" s="3">
        <f ca="1">IFERROR(E1105/AVERAGE(OFFSET(E1105,0,0,-计算结果!B$18,1))-1,E1105/AVERAGE(OFFSET(E1105,0,0,-ROW(),1))-1)</f>
        <v>5.0646841708131607E-2</v>
      </c>
      <c r="J1105" s="4" t="str">
        <f ca="1">IF(OR(AND(I1105&lt;计算结果!B$19,I1105&gt;计算结果!B$20),I1105&lt;计算结果!B$21),"买","卖")</f>
        <v>买</v>
      </c>
      <c r="K1105" s="4" t="str">
        <f t="shared" ca="1" si="52"/>
        <v/>
      </c>
      <c r="L1105" s="3">
        <f ca="1">IF(J1104="买",E1105/E1104-1,0)-IF(K1105=1,计算结果!B$17,0)</f>
        <v>-1.4282452271157764E-2</v>
      </c>
      <c r="M1105" s="2">
        <f t="shared" ca="1" si="53"/>
        <v>8.8580654085157633</v>
      </c>
      <c r="N1105" s="3">
        <f ca="1">1-M1105/MAX(M$2:M1105)</f>
        <v>1.4282452271157764E-2</v>
      </c>
    </row>
    <row r="1106" spans="1:14" x14ac:dyDescent="0.15">
      <c r="A1106" s="1">
        <v>40016</v>
      </c>
      <c r="B1106">
        <v>3532.63</v>
      </c>
      <c r="C1106">
        <v>3607.37</v>
      </c>
      <c r="D1106">
        <v>3532.38</v>
      </c>
      <c r="E1106" s="2">
        <v>3606.92</v>
      </c>
      <c r="F1106" s="19">
        <v>168877703168</v>
      </c>
      <c r="G1106" s="3">
        <f t="shared" si="51"/>
        <v>1.8952887568047139E-2</v>
      </c>
      <c r="H1106" s="3">
        <f>1-E1106/MAX(E$2:E1106)</f>
        <v>0.38628598652419521</v>
      </c>
      <c r="I1106" s="3">
        <f ca="1">IFERROR(E1106/AVERAGE(OFFSET(E1106,0,0,-计算结果!B$18,1))-1,E1106/AVERAGE(OFFSET(E1106,0,0,-ROW(),1))-1)</f>
        <v>6.2178910587242786E-2</v>
      </c>
      <c r="J1106" s="4" t="str">
        <f ca="1">IF(OR(AND(I1106&lt;计算结果!B$19,I1106&gt;计算结果!B$20),I1106&lt;计算结果!B$21),"买","卖")</f>
        <v>买</v>
      </c>
      <c r="K1106" s="4" t="str">
        <f t="shared" ca="1" si="52"/>
        <v/>
      </c>
      <c r="L1106" s="3">
        <f ca="1">IF(J1105="买",E1106/E1105-1,0)-IF(K1106=1,计算结果!B$17,0)</f>
        <v>1.8952887568047139E-2</v>
      </c>
      <c r="M1106" s="2">
        <f t="shared" ca="1" si="53"/>
        <v>9.0259513262737698</v>
      </c>
      <c r="N1106" s="3">
        <f ca="1">1-M1106/MAX(M$2:M1106)</f>
        <v>0</v>
      </c>
    </row>
    <row r="1107" spans="1:14" x14ac:dyDescent="0.15">
      <c r="A1107" s="1">
        <v>40017</v>
      </c>
      <c r="B1107">
        <v>3613.6</v>
      </c>
      <c r="C1107">
        <v>3653.84</v>
      </c>
      <c r="D1107">
        <v>3596.36</v>
      </c>
      <c r="E1107" s="2">
        <v>3651.97</v>
      </c>
      <c r="F1107" s="19">
        <v>160980369408</v>
      </c>
      <c r="G1107" s="3">
        <f t="shared" si="51"/>
        <v>1.2489880562917888E-2</v>
      </c>
      <c r="H1107" s="3">
        <f>1-E1107/MAX(E$2:E1107)</f>
        <v>0.37862077179609344</v>
      </c>
      <c r="I1107" s="3">
        <f ca="1">IFERROR(E1107/AVERAGE(OFFSET(E1107,0,0,-计算结果!B$18,1))-1,E1107/AVERAGE(OFFSET(E1107,0,0,-ROW(),1))-1)</f>
        <v>6.7204429382845543E-2</v>
      </c>
      <c r="J1107" s="4" t="str">
        <f ca="1">IF(OR(AND(I1107&lt;计算结果!B$19,I1107&gt;计算结果!B$20),I1107&lt;计算结果!B$21),"买","卖")</f>
        <v>买</v>
      </c>
      <c r="K1107" s="4" t="str">
        <f t="shared" ca="1" si="52"/>
        <v/>
      </c>
      <c r="L1107" s="3">
        <f ca="1">IF(J1106="买",E1107/E1106-1,0)-IF(K1107=1,计算结果!B$17,0)</f>
        <v>1.2489880562917888E-2</v>
      </c>
      <c r="M1107" s="2">
        <f t="shared" ca="1" si="53"/>
        <v>9.138684380305639</v>
      </c>
      <c r="N1107" s="3">
        <f ca="1">1-M1107/MAX(M$2:M1107)</f>
        <v>0</v>
      </c>
    </row>
    <row r="1108" spans="1:14" x14ac:dyDescent="0.15">
      <c r="A1108" s="1">
        <v>40018</v>
      </c>
      <c r="B1108">
        <v>3672.21</v>
      </c>
      <c r="C1108">
        <v>3687.49</v>
      </c>
      <c r="D1108">
        <v>3591.88</v>
      </c>
      <c r="E1108" s="2">
        <v>3667.56</v>
      </c>
      <c r="F1108" s="19">
        <v>182205120512</v>
      </c>
      <c r="G1108" s="3">
        <f t="shared" si="51"/>
        <v>4.2689288247166335E-3</v>
      </c>
      <c r="H1108" s="3">
        <f>1-E1108/MAX(E$2:E1108)</f>
        <v>0.3759681480977336</v>
      </c>
      <c r="I1108" s="3">
        <f ca="1">IFERROR(E1108/AVERAGE(OFFSET(E1108,0,0,-计算结果!B$18,1))-1,E1108/AVERAGE(OFFSET(E1108,0,0,-ROW(),1))-1)</f>
        <v>6.3111714038497357E-2</v>
      </c>
      <c r="J1108" s="4" t="str">
        <f ca="1">IF(OR(AND(I1108&lt;计算结果!B$19,I1108&gt;计算结果!B$20),I1108&lt;计算结果!B$21),"买","卖")</f>
        <v>买</v>
      </c>
      <c r="K1108" s="4" t="str">
        <f t="shared" ca="1" si="52"/>
        <v/>
      </c>
      <c r="L1108" s="3">
        <f ca="1">IF(J1107="买",E1108/E1107-1,0)-IF(K1108=1,计算结果!B$17,0)</f>
        <v>4.2689288247166335E-3</v>
      </c>
      <c r="M1108" s="2">
        <f t="shared" ca="1" si="53"/>
        <v>9.177696773476713</v>
      </c>
      <c r="N1108" s="3">
        <f ca="1">1-M1108/MAX(M$2:M1108)</f>
        <v>0</v>
      </c>
    </row>
    <row r="1109" spans="1:14" x14ac:dyDescent="0.15">
      <c r="A1109" s="1">
        <v>40021</v>
      </c>
      <c r="B1109">
        <v>3680.15</v>
      </c>
      <c r="C1109">
        <v>3744.24</v>
      </c>
      <c r="D1109">
        <v>3669.51</v>
      </c>
      <c r="E1109" s="2">
        <v>3743.63</v>
      </c>
      <c r="F1109" s="19">
        <v>200824094720</v>
      </c>
      <c r="G1109" s="3">
        <f t="shared" si="51"/>
        <v>2.0741310298945326E-2</v>
      </c>
      <c r="H1109" s="3">
        <f>1-E1109/MAX(E$2:E1109)</f>
        <v>0.36302490982100311</v>
      </c>
      <c r="I1109" s="3">
        <f ca="1">IFERROR(E1109/AVERAGE(OFFSET(E1109,0,0,-计算结果!B$18,1))-1,E1109/AVERAGE(OFFSET(E1109,0,0,-ROW(),1))-1)</f>
        <v>7.63956732898039E-2</v>
      </c>
      <c r="J1109" s="4" t="str">
        <f ca="1">IF(OR(AND(I1109&lt;计算结果!B$19,I1109&gt;计算结果!B$20),I1109&lt;计算结果!B$21),"买","卖")</f>
        <v>买</v>
      </c>
      <c r="K1109" s="4" t="str">
        <f t="shared" ca="1" si="52"/>
        <v/>
      </c>
      <c r="L1109" s="3">
        <f ca="1">IF(J1108="买",E1109/E1108-1,0)-IF(K1109=1,计算结果!B$17,0)</f>
        <v>2.0741310298945326E-2</v>
      </c>
      <c r="M1109" s="2">
        <f t="shared" ca="1" si="53"/>
        <v>9.368054230085022</v>
      </c>
      <c r="N1109" s="3">
        <f ca="1">1-M1109/MAX(M$2:M1109)</f>
        <v>0</v>
      </c>
    </row>
    <row r="1110" spans="1:14" x14ac:dyDescent="0.15">
      <c r="A1110" s="1">
        <v>40022</v>
      </c>
      <c r="B1110">
        <v>3745.55</v>
      </c>
      <c r="C1110">
        <v>3756.78</v>
      </c>
      <c r="D1110">
        <v>3705.04</v>
      </c>
      <c r="E1110" s="2">
        <v>3755.82</v>
      </c>
      <c r="F1110" s="19">
        <v>210479415296</v>
      </c>
      <c r="G1110" s="3">
        <f t="shared" si="51"/>
        <v>3.2561978614340514E-3</v>
      </c>
      <c r="H1110" s="3">
        <f>1-E1110/MAX(E$2:E1110)</f>
        <v>0.36095079289457566</v>
      </c>
      <c r="I1110" s="3">
        <f ca="1">IFERROR(E1110/AVERAGE(OFFSET(E1110,0,0,-计算结果!B$18,1))-1,E1110/AVERAGE(OFFSET(E1110,0,0,-ROW(),1))-1)</f>
        <v>7.1794727077811649E-2</v>
      </c>
      <c r="J1110" s="4" t="str">
        <f ca="1">IF(OR(AND(I1110&lt;计算结果!B$19,I1110&gt;计算结果!B$20),I1110&lt;计算结果!B$21),"买","卖")</f>
        <v>买</v>
      </c>
      <c r="K1110" s="4" t="str">
        <f t="shared" ca="1" si="52"/>
        <v/>
      </c>
      <c r="L1110" s="3">
        <f ca="1">IF(J1109="买",E1110/E1109-1,0)-IF(K1110=1,计算结果!B$17,0)</f>
        <v>3.2561978614340514E-3</v>
      </c>
      <c r="M1110" s="2">
        <f t="shared" ca="1" si="53"/>
        <v>9.3985584682348229</v>
      </c>
      <c r="N1110" s="3">
        <f ca="1">1-M1110/MAX(M$2:M1110)</f>
        <v>0</v>
      </c>
    </row>
    <row r="1111" spans="1:14" x14ac:dyDescent="0.15">
      <c r="A1111" s="1">
        <v>40023</v>
      </c>
      <c r="B1111">
        <v>3741.78</v>
      </c>
      <c r="C1111">
        <v>3765.59</v>
      </c>
      <c r="D1111">
        <v>3453.64</v>
      </c>
      <c r="E1111" s="2">
        <v>3558.51</v>
      </c>
      <c r="F1111" s="19">
        <v>226560262144</v>
      </c>
      <c r="G1111" s="3">
        <f t="shared" si="51"/>
        <v>-5.2534466507979549E-2</v>
      </c>
      <c r="H1111" s="3">
        <f>1-E1111/MAX(E$2:E1111)</f>
        <v>0.39452290206220642</v>
      </c>
      <c r="I1111" s="3">
        <f ca="1">IFERROR(E1111/AVERAGE(OFFSET(E1111,0,0,-计算结果!B$18,1))-1,E1111/AVERAGE(OFFSET(E1111,0,0,-ROW(),1))-1)</f>
        <v>1.1777260830810432E-2</v>
      </c>
      <c r="J1111" s="4" t="str">
        <f ca="1">IF(OR(AND(I1111&lt;计算结果!B$19,I1111&gt;计算结果!B$20),I1111&lt;计算结果!B$21),"买","卖")</f>
        <v>买</v>
      </c>
      <c r="K1111" s="4" t="str">
        <f t="shared" ca="1" si="52"/>
        <v/>
      </c>
      <c r="L1111" s="3">
        <f ca="1">IF(J1110="买",E1111/E1110-1,0)-IF(K1111=1,计算结果!B$17,0)</f>
        <v>-5.2534466507979549E-2</v>
      </c>
      <c r="M1111" s="2">
        <f t="shared" ca="1" si="53"/>
        <v>8.9048102131620528</v>
      </c>
      <c r="N1111" s="3">
        <f ca="1">1-M1111/MAX(M$2:M1111)</f>
        <v>5.2534466507979549E-2</v>
      </c>
    </row>
    <row r="1112" spans="1:14" x14ac:dyDescent="0.15">
      <c r="A1112" s="1">
        <v>40024</v>
      </c>
      <c r="B1112">
        <v>3587.05</v>
      </c>
      <c r="C1112">
        <v>3656.92</v>
      </c>
      <c r="D1112">
        <v>3511.29</v>
      </c>
      <c r="E1112" s="2">
        <v>3634.82</v>
      </c>
      <c r="F1112" s="19">
        <v>185493782528</v>
      </c>
      <c r="G1112" s="3">
        <f t="shared" si="51"/>
        <v>2.1444368569991434E-2</v>
      </c>
      <c r="H1112" s="3">
        <f>1-E1112/MAX(E$2:E1112)</f>
        <v>0.3815388280133396</v>
      </c>
      <c r="I1112" s="3">
        <f ca="1">IFERROR(E1112/AVERAGE(OFFSET(E1112,0,0,-计算结果!B$18,1))-1,E1112/AVERAGE(OFFSET(E1112,0,0,-ROW(),1))-1)</f>
        <v>2.9246003392290998E-2</v>
      </c>
      <c r="J1112" s="4" t="str">
        <f ca="1">IF(OR(AND(I1112&lt;计算结果!B$19,I1112&gt;计算结果!B$20),I1112&lt;计算结果!B$21),"买","卖")</f>
        <v>买</v>
      </c>
      <c r="K1112" s="4" t="str">
        <f t="shared" ca="1" si="52"/>
        <v/>
      </c>
      <c r="L1112" s="3">
        <f ca="1">IF(J1111="买",E1112/E1111-1,0)-IF(K1112=1,计算结果!B$17,0)</f>
        <v>2.1444368569991434E-2</v>
      </c>
      <c r="M1112" s="2">
        <f t="shared" ca="1" si="53"/>
        <v>9.0957682454189239</v>
      </c>
      <c r="N1112" s="3">
        <f ca="1">1-M1112/MAX(M$2:M1112)</f>
        <v>3.2216666400413096E-2</v>
      </c>
    </row>
    <row r="1113" spans="1:14" x14ac:dyDescent="0.15">
      <c r="A1113" s="1">
        <v>40025</v>
      </c>
      <c r="B1113">
        <v>3670.19</v>
      </c>
      <c r="C1113">
        <v>3735.8</v>
      </c>
      <c r="D1113">
        <v>3635.55</v>
      </c>
      <c r="E1113" s="2">
        <v>3734.62</v>
      </c>
      <c r="F1113" s="19">
        <v>184431886336</v>
      </c>
      <c r="G1113" s="3">
        <f t="shared" si="51"/>
        <v>2.7456655350196035E-2</v>
      </c>
      <c r="H1113" s="3">
        <f>1-E1113/MAX(E$2:E1113)</f>
        <v>0.36455795276662362</v>
      </c>
      <c r="I1113" s="3">
        <f ca="1">IFERROR(E1113/AVERAGE(OFFSET(E1113,0,0,-计算结果!B$18,1))-1,E1113/AVERAGE(OFFSET(E1113,0,0,-ROW(),1))-1)</f>
        <v>5.0989348484462349E-2</v>
      </c>
      <c r="J1113" s="4" t="str">
        <f ca="1">IF(OR(AND(I1113&lt;计算结果!B$19,I1113&gt;计算结果!B$20),I1113&lt;计算结果!B$21),"买","卖")</f>
        <v>买</v>
      </c>
      <c r="K1113" s="4" t="str">
        <f t="shared" ca="1" si="52"/>
        <v/>
      </c>
      <c r="L1113" s="3">
        <f ca="1">IF(J1112="买",E1113/E1112-1,0)-IF(K1113=1,计算结果!B$17,0)</f>
        <v>2.7456655350196035E-2</v>
      </c>
      <c r="M1113" s="2">
        <f t="shared" ca="1" si="53"/>
        <v>9.3455076192786493</v>
      </c>
      <c r="N1113" s="3">
        <f ca="1">1-M1113/MAX(M$2:M1113)</f>
        <v>5.6445729561054314E-3</v>
      </c>
    </row>
    <row r="1114" spans="1:14" x14ac:dyDescent="0.15">
      <c r="A1114" s="1">
        <v>40028</v>
      </c>
      <c r="B1114">
        <v>3754.22</v>
      </c>
      <c r="C1114">
        <v>3789.94</v>
      </c>
      <c r="D1114">
        <v>3716.57</v>
      </c>
      <c r="E1114" s="2">
        <v>3787.03</v>
      </c>
      <c r="F1114" s="19">
        <v>198440894464</v>
      </c>
      <c r="G1114" s="3">
        <f t="shared" si="51"/>
        <v>1.4033556292206484E-2</v>
      </c>
      <c r="H1114" s="3">
        <f>1-E1114/MAX(E$2:E1114)</f>
        <v>0.35564044102633907</v>
      </c>
      <c r="I1114" s="3">
        <f ca="1">IFERROR(E1114/AVERAGE(OFFSET(E1114,0,0,-计算结果!B$18,1))-1,E1114/AVERAGE(OFFSET(E1114,0,0,-ROW(),1))-1)</f>
        <v>5.8543353642392271E-2</v>
      </c>
      <c r="J1114" s="4" t="str">
        <f ca="1">IF(OR(AND(I1114&lt;计算结果!B$19,I1114&gt;计算结果!B$20),I1114&lt;计算结果!B$21),"买","卖")</f>
        <v>买</v>
      </c>
      <c r="K1114" s="4" t="str">
        <f t="shared" ca="1" si="52"/>
        <v/>
      </c>
      <c r="L1114" s="3">
        <f ca="1">IF(J1113="买",E1114/E1113-1,0)-IF(K1114=1,计算结果!B$17,0)</f>
        <v>1.4033556292206484E-2</v>
      </c>
      <c r="M1114" s="2">
        <f t="shared" ca="1" si="53"/>
        <v>9.4766583265330411</v>
      </c>
      <c r="N1114" s="3">
        <f ca="1">1-M1114/MAX(M$2:M1114)</f>
        <v>0</v>
      </c>
    </row>
    <row r="1115" spans="1:14" x14ac:dyDescent="0.15">
      <c r="A1115" s="1">
        <v>40029</v>
      </c>
      <c r="B1115">
        <v>3803.06</v>
      </c>
      <c r="C1115">
        <v>3803.06</v>
      </c>
      <c r="D1115">
        <v>3712.43</v>
      </c>
      <c r="E1115" s="2">
        <v>3786.61</v>
      </c>
      <c r="F1115" s="19">
        <v>205134118912</v>
      </c>
      <c r="G1115" s="3">
        <f t="shared" si="51"/>
        <v>-1.1090485155917928E-4</v>
      </c>
      <c r="H1115" s="3">
        <f>1-E1115/MAX(E$2:E1115)</f>
        <v>0.35571190362757776</v>
      </c>
      <c r="I1115" s="3">
        <f ca="1">IFERROR(E1115/AVERAGE(OFFSET(E1115,0,0,-计算结果!B$18,1))-1,E1115/AVERAGE(OFFSET(E1115,0,0,-ROW(),1))-1)</f>
        <v>5.2049443359347913E-2</v>
      </c>
      <c r="J1115" s="4" t="str">
        <f ca="1">IF(OR(AND(I1115&lt;计算结果!B$19,I1115&gt;计算结果!B$20),I1115&lt;计算结果!B$21),"买","卖")</f>
        <v>买</v>
      </c>
      <c r="K1115" s="4" t="str">
        <f t="shared" ca="1" si="52"/>
        <v/>
      </c>
      <c r="L1115" s="3">
        <f ca="1">IF(J1114="买",E1115/E1114-1,0)-IF(K1115=1,计算结果!B$17,0)</f>
        <v>-1.1090485155917928E-4</v>
      </c>
      <c r="M1115" s="2">
        <f t="shared" ca="1" si="53"/>
        <v>9.4756073191480592</v>
      </c>
      <c r="N1115" s="3">
        <f ca="1">1-M1115/MAX(M$2:M1115)</f>
        <v>1.1090485155929031E-4</v>
      </c>
    </row>
    <row r="1116" spans="1:14" x14ac:dyDescent="0.15">
      <c r="A1116" s="1">
        <v>40030</v>
      </c>
      <c r="B1116">
        <v>3781.4</v>
      </c>
      <c r="C1116">
        <v>3789.13</v>
      </c>
      <c r="D1116">
        <v>3691.98</v>
      </c>
      <c r="E1116" s="2">
        <v>3740.94</v>
      </c>
      <c r="F1116" s="19">
        <v>194012135424</v>
      </c>
      <c r="G1116" s="3">
        <f t="shared" si="51"/>
        <v>-1.2060919925738323E-2</v>
      </c>
      <c r="H1116" s="3">
        <f>1-E1116/MAX(E$2:E1116)</f>
        <v>0.36348261076703192</v>
      </c>
      <c r="I1116" s="3">
        <f ca="1">IFERROR(E1116/AVERAGE(OFFSET(E1116,0,0,-计算结果!B$18,1))-1,E1116/AVERAGE(OFFSET(E1116,0,0,-ROW(),1))-1)</f>
        <v>3.3892941584526604E-2</v>
      </c>
      <c r="J1116" s="4" t="str">
        <f ca="1">IF(OR(AND(I1116&lt;计算结果!B$19,I1116&gt;计算结果!B$20),I1116&lt;计算结果!B$21),"买","卖")</f>
        <v>买</v>
      </c>
      <c r="K1116" s="4" t="str">
        <f t="shared" ca="1" si="52"/>
        <v/>
      </c>
      <c r="L1116" s="3">
        <f ca="1">IF(J1115="买",E1116/E1115-1,0)-IF(K1116=1,计算结果!B$17,0)</f>
        <v>-1.2060919925738323E-2</v>
      </c>
      <c r="M1116" s="2">
        <f t="shared" ca="1" si="53"/>
        <v>9.3613227780240749</v>
      </c>
      <c r="N1116" s="3">
        <f ca="1">1-M1116/MAX(M$2:M1116)</f>
        <v>1.2170487162763477E-2</v>
      </c>
    </row>
    <row r="1117" spans="1:14" x14ac:dyDescent="0.15">
      <c r="A1117" s="1">
        <v>40031</v>
      </c>
      <c r="B1117">
        <v>3707.91</v>
      </c>
      <c r="C1117">
        <v>3739.58</v>
      </c>
      <c r="D1117">
        <v>3602.57</v>
      </c>
      <c r="E1117" s="2">
        <v>3663.12</v>
      </c>
      <c r="F1117" s="19">
        <v>178406408192</v>
      </c>
      <c r="G1117" s="3">
        <f t="shared" si="51"/>
        <v>-2.0802258255946393E-2</v>
      </c>
      <c r="H1117" s="3">
        <f>1-E1117/MAX(E$2:E1117)</f>
        <v>0.37672360988225684</v>
      </c>
      <c r="I1117" s="3">
        <f ca="1">IFERROR(E1117/AVERAGE(OFFSET(E1117,0,0,-计算结果!B$18,1))-1,E1117/AVERAGE(OFFSET(E1117,0,0,-ROW(),1))-1)</f>
        <v>7.711258780161101E-3</v>
      </c>
      <c r="J1117" s="4" t="str">
        <f ca="1">IF(OR(AND(I1117&lt;计算结果!B$19,I1117&gt;计算结果!B$20),I1117&lt;计算结果!B$21),"买","卖")</f>
        <v>买</v>
      </c>
      <c r="K1117" s="4" t="str">
        <f t="shared" ca="1" si="52"/>
        <v/>
      </c>
      <c r="L1117" s="3">
        <f ca="1">IF(J1116="买",E1117/E1116-1,0)-IF(K1117=1,计算结果!B$17,0)</f>
        <v>-2.0802258255946393E-2</v>
      </c>
      <c r="M1117" s="2">
        <f t="shared" ca="1" si="53"/>
        <v>9.1665861239783446</v>
      </c>
      <c r="N1117" s="3">
        <f ca="1">1-M1117/MAX(M$2:M1117)</f>
        <v>3.2719571801649416E-2</v>
      </c>
    </row>
    <row r="1118" spans="1:14" x14ac:dyDescent="0.15">
      <c r="A1118" s="1">
        <v>40032</v>
      </c>
      <c r="B1118">
        <v>3655.46</v>
      </c>
      <c r="C1118">
        <v>3686.54</v>
      </c>
      <c r="D1118">
        <v>3539.7</v>
      </c>
      <c r="E1118" s="2">
        <v>3555.09</v>
      </c>
      <c r="F1118" s="19">
        <v>148656078848</v>
      </c>
      <c r="G1118" s="3">
        <f t="shared" si="51"/>
        <v>-2.9491253357793235E-2</v>
      </c>
      <c r="H1118" s="3">
        <f>1-E1118/MAX(E$2:E1118)</f>
        <v>0.39510481181515</v>
      </c>
      <c r="I1118" s="3">
        <f ca="1">IFERROR(E1118/AVERAGE(OFFSET(E1118,0,0,-计算结果!B$18,1))-1,E1118/AVERAGE(OFFSET(E1118,0,0,-ROW(),1))-1)</f>
        <v>-2.3504874111769269E-2</v>
      </c>
      <c r="J1118" s="4" t="str">
        <f ca="1">IF(OR(AND(I1118&lt;计算结果!B$19,I1118&gt;计算结果!B$20),I1118&lt;计算结果!B$21),"买","卖")</f>
        <v>卖</v>
      </c>
      <c r="K1118" s="4">
        <f t="shared" ca="1" si="52"/>
        <v>1</v>
      </c>
      <c r="L1118" s="3">
        <f ca="1">IF(J1117="买",E1118/E1117-1,0)-IF(K1118=1,计算结果!B$17,0)</f>
        <v>-2.9491253357793235E-2</v>
      </c>
      <c r="M1118" s="2">
        <f t="shared" ca="1" si="53"/>
        <v>8.8962520101700679</v>
      </c>
      <c r="N1118" s="3">
        <f ca="1">1-M1118/MAX(M$2:M1118)</f>
        <v>6.1245883977681603E-2</v>
      </c>
    </row>
    <row r="1119" spans="1:14" x14ac:dyDescent="0.15">
      <c r="A1119" s="1">
        <v>40035</v>
      </c>
      <c r="B1119">
        <v>3589.72</v>
      </c>
      <c r="C1119">
        <v>3613.46</v>
      </c>
      <c r="D1119">
        <v>3485.36</v>
      </c>
      <c r="E1119" s="2">
        <v>3544.54</v>
      </c>
      <c r="F1119" s="19">
        <v>126564925440</v>
      </c>
      <c r="G1119" s="3">
        <f t="shared" si="51"/>
        <v>-2.9675760669912732E-3</v>
      </c>
      <c r="H1119" s="3">
        <f>1-E1119/MAX(E$2:E1119)</f>
        <v>0.39689988429864564</v>
      </c>
      <c r="I1119" s="3">
        <f ca="1">IFERROR(E1119/AVERAGE(OFFSET(E1119,0,0,-计算结果!B$18,1))-1,E1119/AVERAGE(OFFSET(E1119,0,0,-ROW(),1))-1)</f>
        <v>-2.7163367192624799E-2</v>
      </c>
      <c r="J1119" s="4" t="str">
        <f ca="1">IF(OR(AND(I1119&lt;计算结果!B$19,I1119&gt;计算结果!B$20),I1119&lt;计算结果!B$21),"买","卖")</f>
        <v>卖</v>
      </c>
      <c r="K1119" s="4" t="str">
        <f t="shared" ca="1" si="52"/>
        <v/>
      </c>
      <c r="L1119" s="3">
        <f ca="1">IF(J1118="买",E1119/E1118-1,0)-IF(K1119=1,计算结果!B$17,0)</f>
        <v>0</v>
      </c>
      <c r="M1119" s="2">
        <f t="shared" ca="1" si="53"/>
        <v>8.8962520101700679</v>
      </c>
      <c r="N1119" s="3">
        <f ca="1">1-M1119/MAX(M$2:M1119)</f>
        <v>6.1245883977681603E-2</v>
      </c>
    </row>
    <row r="1120" spans="1:14" x14ac:dyDescent="0.15">
      <c r="A1120" s="1">
        <v>40036</v>
      </c>
      <c r="B1120">
        <v>3558.65</v>
      </c>
      <c r="C1120">
        <v>3569.15</v>
      </c>
      <c r="D1120">
        <v>3509.72</v>
      </c>
      <c r="E1120" s="2">
        <v>3556.38</v>
      </c>
      <c r="F1120" s="19">
        <v>95318917120</v>
      </c>
      <c r="G1120" s="3">
        <f t="shared" si="51"/>
        <v>3.3403488181824592E-3</v>
      </c>
      <c r="H1120" s="3">
        <f>1-E1120/MAX(E$2:E1120)</f>
        <v>0.3948853195399169</v>
      </c>
      <c r="I1120" s="3">
        <f ca="1">IFERROR(E1120/AVERAGE(OFFSET(E1120,0,0,-计算结果!B$18,1))-1,E1120/AVERAGE(OFFSET(E1120,0,0,-ROW(),1))-1)</f>
        <v>-2.4733722618129228E-2</v>
      </c>
      <c r="J1120" s="4" t="str">
        <f ca="1">IF(OR(AND(I1120&lt;计算结果!B$19,I1120&gt;计算结果!B$20),I1120&lt;计算结果!B$21),"买","卖")</f>
        <v>卖</v>
      </c>
      <c r="K1120" s="4" t="str">
        <f t="shared" ca="1" si="52"/>
        <v/>
      </c>
      <c r="L1120" s="3">
        <f ca="1">IF(J1119="买",E1120/E1119-1,0)-IF(K1120=1,计算结果!B$17,0)</f>
        <v>0</v>
      </c>
      <c r="M1120" s="2">
        <f t="shared" ca="1" si="53"/>
        <v>8.8962520101700679</v>
      </c>
      <c r="N1120" s="3">
        <f ca="1">1-M1120/MAX(M$2:M1120)</f>
        <v>6.1245883977681603E-2</v>
      </c>
    </row>
    <row r="1121" spans="1:14" x14ac:dyDescent="0.15">
      <c r="A1121" s="1">
        <v>40037</v>
      </c>
      <c r="B1121">
        <v>3546.5</v>
      </c>
      <c r="C1121">
        <v>3546.5</v>
      </c>
      <c r="D1121">
        <v>3390.36</v>
      </c>
      <c r="E1121" s="2">
        <v>3397.4</v>
      </c>
      <c r="F1121" s="19">
        <v>131867959296</v>
      </c>
      <c r="G1121" s="3">
        <f t="shared" si="51"/>
        <v>-4.4702759547629922E-2</v>
      </c>
      <c r="H1121" s="3">
        <f>1-E1121/MAX(E$2:E1121)</f>
        <v>0.42193561559926496</v>
      </c>
      <c r="I1121" s="3">
        <f ca="1">IFERROR(E1121/AVERAGE(OFFSET(E1121,0,0,-计算结果!B$18,1))-1,E1121/AVERAGE(OFFSET(E1121,0,0,-ROW(),1))-1)</f>
        <v>-6.6590084759564627E-2</v>
      </c>
      <c r="J1121" s="4" t="str">
        <f ca="1">IF(OR(AND(I1121&lt;计算结果!B$19,I1121&gt;计算结果!B$20),I1121&lt;计算结果!B$21),"买","卖")</f>
        <v>卖</v>
      </c>
      <c r="K1121" s="4" t="str">
        <f t="shared" ca="1" si="52"/>
        <v/>
      </c>
      <c r="L1121" s="3">
        <f ca="1">IF(J1120="买",E1121/E1120-1,0)-IF(K1121=1,计算结果!B$17,0)</f>
        <v>0</v>
      </c>
      <c r="M1121" s="2">
        <f t="shared" ca="1" si="53"/>
        <v>8.8962520101700679</v>
      </c>
      <c r="N1121" s="3">
        <f ca="1">1-M1121/MAX(M$2:M1121)</f>
        <v>6.1245883977681603E-2</v>
      </c>
    </row>
    <row r="1122" spans="1:14" x14ac:dyDescent="0.15">
      <c r="A1122" s="1">
        <v>40038</v>
      </c>
      <c r="B1122">
        <v>3398.89</v>
      </c>
      <c r="C1122">
        <v>3448.86</v>
      </c>
      <c r="D1122">
        <v>3338.85</v>
      </c>
      <c r="E1122" s="2">
        <v>3440.82</v>
      </c>
      <c r="F1122" s="19">
        <v>123584069632</v>
      </c>
      <c r="G1122" s="3">
        <f t="shared" si="51"/>
        <v>1.2780361452875644E-2</v>
      </c>
      <c r="H1122" s="3">
        <f>1-E1122/MAX(E$2:E1122)</f>
        <v>0.41454774382358939</v>
      </c>
      <c r="I1122" s="3">
        <f ca="1">IFERROR(E1122/AVERAGE(OFFSET(E1122,0,0,-计算结果!B$18,1))-1,E1122/AVERAGE(OFFSET(E1122,0,0,-ROW(),1))-1)</f>
        <v>-5.2487079979824269E-2</v>
      </c>
      <c r="J1122" s="4" t="str">
        <f ca="1">IF(OR(AND(I1122&lt;计算结果!B$19,I1122&gt;计算结果!B$20),I1122&lt;计算结果!B$21),"买","卖")</f>
        <v>卖</v>
      </c>
      <c r="K1122" s="4" t="str">
        <f t="shared" ca="1" si="52"/>
        <v/>
      </c>
      <c r="L1122" s="3">
        <f ca="1">IF(J1121="买",E1122/E1121-1,0)-IF(K1122=1,计算结果!B$17,0)</f>
        <v>0</v>
      </c>
      <c r="M1122" s="2">
        <f t="shared" ca="1" si="53"/>
        <v>8.8962520101700679</v>
      </c>
      <c r="N1122" s="3">
        <f ca="1">1-M1122/MAX(M$2:M1122)</f>
        <v>6.1245883977681603E-2</v>
      </c>
    </row>
    <row r="1123" spans="1:14" x14ac:dyDescent="0.15">
      <c r="A1123" s="1">
        <v>40039</v>
      </c>
      <c r="B1123">
        <v>3437.95</v>
      </c>
      <c r="C1123">
        <v>3454.95</v>
      </c>
      <c r="D1123">
        <v>3334.73</v>
      </c>
      <c r="E1123" s="2">
        <v>3344.46</v>
      </c>
      <c r="F1123" s="19">
        <v>126573248512</v>
      </c>
      <c r="G1123" s="3">
        <f t="shared" si="51"/>
        <v>-2.8004952307880138E-2</v>
      </c>
      <c r="H1123" s="3">
        <f>1-E1123/MAX(E$2:E1123)</f>
        <v>0.43094330633635058</v>
      </c>
      <c r="I1123" s="3">
        <f ca="1">IFERROR(E1123/AVERAGE(OFFSET(E1123,0,0,-计算结果!B$18,1))-1,E1123/AVERAGE(OFFSET(E1123,0,0,-ROW(),1))-1)</f>
        <v>-7.6261189156277442E-2</v>
      </c>
      <c r="J1123" s="4" t="str">
        <f ca="1">IF(OR(AND(I1123&lt;计算结果!B$19,I1123&gt;计算结果!B$20),I1123&lt;计算结果!B$21),"买","卖")</f>
        <v>卖</v>
      </c>
      <c r="K1123" s="4" t="str">
        <f t="shared" ca="1" si="52"/>
        <v/>
      </c>
      <c r="L1123" s="3">
        <f ca="1">IF(J1122="买",E1123/E1122-1,0)-IF(K1123=1,计算结果!B$17,0)</f>
        <v>0</v>
      </c>
      <c r="M1123" s="2">
        <f t="shared" ca="1" si="53"/>
        <v>8.8962520101700679</v>
      </c>
      <c r="N1123" s="3">
        <f ca="1">1-M1123/MAX(M$2:M1123)</f>
        <v>6.1245883977681603E-2</v>
      </c>
    </row>
    <row r="1124" spans="1:14" x14ac:dyDescent="0.15">
      <c r="A1124" s="1">
        <v>40042</v>
      </c>
      <c r="B1124">
        <v>3283.44</v>
      </c>
      <c r="C1124">
        <v>3319.8</v>
      </c>
      <c r="D1124">
        <v>3137.48</v>
      </c>
      <c r="E1124" s="2">
        <v>3140.27</v>
      </c>
      <c r="F1124" s="19">
        <v>121242722304</v>
      </c>
      <c r="G1124" s="3">
        <f t="shared" si="51"/>
        <v>-6.1053204403700434E-2</v>
      </c>
      <c r="H1124" s="3">
        <f>1-E1124/MAX(E$2:E1124)</f>
        <v>0.46568604097189137</v>
      </c>
      <c r="I1124" s="3">
        <f ca="1">IFERROR(E1124/AVERAGE(OFFSET(E1124,0,0,-计算结果!B$18,1))-1,E1124/AVERAGE(OFFSET(E1124,0,0,-ROW(),1))-1)</f>
        <v>-0.12640303266016617</v>
      </c>
      <c r="J1124" s="4" t="str">
        <f ca="1">IF(OR(AND(I1124&lt;计算结果!B$19,I1124&gt;计算结果!B$20),I1124&lt;计算结果!B$21),"买","卖")</f>
        <v>买</v>
      </c>
      <c r="K1124" s="4">
        <f t="shared" ca="1" si="52"/>
        <v>1</v>
      </c>
      <c r="L1124" s="3">
        <f ca="1">IF(J1123="买",E1124/E1123-1,0)-IF(K1124=1,计算结果!B$17,0)</f>
        <v>0</v>
      </c>
      <c r="M1124" s="2">
        <f t="shared" ca="1" si="53"/>
        <v>8.8962520101700679</v>
      </c>
      <c r="N1124" s="3">
        <f ca="1">1-M1124/MAX(M$2:M1124)</f>
        <v>6.1245883977681603E-2</v>
      </c>
    </row>
    <row r="1125" spans="1:14" x14ac:dyDescent="0.15">
      <c r="A1125" s="1">
        <v>40043</v>
      </c>
      <c r="B1125">
        <v>3110.71</v>
      </c>
      <c r="C1125">
        <v>3186.81</v>
      </c>
      <c r="D1125">
        <v>3083.2</v>
      </c>
      <c r="E1125" s="2">
        <v>3171.99</v>
      </c>
      <c r="F1125" s="19">
        <v>100691271680</v>
      </c>
      <c r="G1125" s="3">
        <f t="shared" si="51"/>
        <v>1.0101042267066207E-2</v>
      </c>
      <c r="H1125" s="3">
        <f>1-E1125/MAX(E$2:E1125)</f>
        <v>0.46028891308786501</v>
      </c>
      <c r="I1125" s="3">
        <f ca="1">IFERROR(E1125/AVERAGE(OFFSET(E1125,0,0,-计算结果!B$18,1))-1,E1125/AVERAGE(OFFSET(E1125,0,0,-ROW(),1))-1)</f>
        <v>-0.11098395122915072</v>
      </c>
      <c r="J1125" s="4" t="str">
        <f ca="1">IF(OR(AND(I1125&lt;计算结果!B$19,I1125&gt;计算结果!B$20),I1125&lt;计算结果!B$21),"买","卖")</f>
        <v>买</v>
      </c>
      <c r="K1125" s="4" t="str">
        <f t="shared" ca="1" si="52"/>
        <v/>
      </c>
      <c r="L1125" s="3">
        <f ca="1">IF(J1124="买",E1125/E1124-1,0)-IF(K1125=1,计算结果!B$17,0)</f>
        <v>1.0101042267066207E-2</v>
      </c>
      <c r="M1125" s="2">
        <f t="shared" ca="1" si="53"/>
        <v>8.9861134277432679</v>
      </c>
      <c r="N1125" s="3">
        <f ca="1">1-M1125/MAX(M$2:M1125)</f>
        <v>5.1763488973357918E-2</v>
      </c>
    </row>
    <row r="1126" spans="1:14" x14ac:dyDescent="0.15">
      <c r="A1126" s="1">
        <v>40044</v>
      </c>
      <c r="B1126">
        <v>3178.28</v>
      </c>
      <c r="C1126">
        <v>3183.01</v>
      </c>
      <c r="D1126">
        <v>2982.22</v>
      </c>
      <c r="E1126" s="2">
        <v>3014.57</v>
      </c>
      <c r="F1126" s="19">
        <v>104778743808</v>
      </c>
      <c r="G1126" s="3">
        <f t="shared" si="51"/>
        <v>-4.9628151412835386E-2</v>
      </c>
      <c r="H1126" s="3">
        <f>1-E1126/MAX(E$2:E1126)</f>
        <v>0.4870737766283264</v>
      </c>
      <c r="I1126" s="3">
        <f ca="1">IFERROR(E1126/AVERAGE(OFFSET(E1126,0,0,-计算结果!B$18,1))-1,E1126/AVERAGE(OFFSET(E1126,0,0,-ROW(),1))-1)</f>
        <v>-0.14642550285021594</v>
      </c>
      <c r="J1126" s="4" t="str">
        <f ca="1">IF(OR(AND(I1126&lt;计算结果!B$19,I1126&gt;计算结果!B$20),I1126&lt;计算结果!B$21),"买","卖")</f>
        <v>买</v>
      </c>
      <c r="K1126" s="4" t="str">
        <f t="shared" ca="1" si="52"/>
        <v/>
      </c>
      <c r="L1126" s="3">
        <f ca="1">IF(J1125="买",E1126/E1125-1,0)-IF(K1126=1,计算结果!B$17,0)</f>
        <v>-4.9628151412835386E-2</v>
      </c>
      <c r="M1126" s="2">
        <f t="shared" ca="1" si="53"/>
        <v>8.5401492299383115</v>
      </c>
      <c r="N1126" s="3">
        <f ca="1">1-M1126/MAX(M$2:M1126)</f>
        <v>9.8822714117766886E-2</v>
      </c>
    </row>
    <row r="1127" spans="1:14" x14ac:dyDescent="0.15">
      <c r="A1127" s="1">
        <v>40045</v>
      </c>
      <c r="B1127">
        <v>3021.25</v>
      </c>
      <c r="C1127">
        <v>3146.57</v>
      </c>
      <c r="D1127">
        <v>3021.25</v>
      </c>
      <c r="E1127" s="2">
        <v>3144.39</v>
      </c>
      <c r="F1127" s="19">
        <v>107656323072</v>
      </c>
      <c r="G1127" s="3">
        <f t="shared" si="51"/>
        <v>4.30641849417992E-2</v>
      </c>
      <c r="H1127" s="3">
        <f>1-E1127/MAX(E$2:E1127)</f>
        <v>0.46498502688355003</v>
      </c>
      <c r="I1127" s="3">
        <f ca="1">IFERROR(E1127/AVERAGE(OFFSET(E1127,0,0,-计算结果!B$18,1))-1,E1127/AVERAGE(OFFSET(E1127,0,0,-ROW(),1))-1)</f>
        <v>-0.10119454266366712</v>
      </c>
      <c r="J1127" s="4" t="str">
        <f ca="1">IF(OR(AND(I1127&lt;计算结果!B$19,I1127&gt;计算结果!B$20),I1127&lt;计算结果!B$21),"买","卖")</f>
        <v>买</v>
      </c>
      <c r="K1127" s="4" t="str">
        <f t="shared" ca="1" si="52"/>
        <v/>
      </c>
      <c r="L1127" s="3">
        <f ca="1">IF(J1126="买",E1127/E1126-1,0)-IF(K1127=1,计算结果!B$17,0)</f>
        <v>4.30641849417992E-2</v>
      </c>
      <c r="M1127" s="2">
        <f t="shared" ca="1" si="53"/>
        <v>8.9079237958069388</v>
      </c>
      <c r="N1127" s="3">
        <f ca="1">1-M1127/MAX(M$2:M1127)</f>
        <v>6.0014248813185733E-2</v>
      </c>
    </row>
    <row r="1128" spans="1:14" x14ac:dyDescent="0.15">
      <c r="A1128" s="1">
        <v>40046</v>
      </c>
      <c r="B1128">
        <v>3135.37</v>
      </c>
      <c r="C1128">
        <v>3221.17</v>
      </c>
      <c r="D1128">
        <v>3113.7</v>
      </c>
      <c r="E1128" s="2">
        <v>3203.62</v>
      </c>
      <c r="F1128" s="19">
        <v>113910784000</v>
      </c>
      <c r="G1128" s="3">
        <f t="shared" si="51"/>
        <v>1.8836721907905751E-2</v>
      </c>
      <c r="H1128" s="3">
        <f>1-E1128/MAX(E$2:E1128)</f>
        <v>0.45490709861838974</v>
      </c>
      <c r="I1128" s="3">
        <f ca="1">IFERROR(E1128/AVERAGE(OFFSET(E1128,0,0,-计算结果!B$18,1))-1,E1128/AVERAGE(OFFSET(E1128,0,0,-ROW(),1))-1)</f>
        <v>-7.6162807649828079E-2</v>
      </c>
      <c r="J1128" s="4" t="str">
        <f ca="1">IF(OR(AND(I1128&lt;计算结果!B$19,I1128&gt;计算结果!B$20),I1128&lt;计算结果!B$21),"买","卖")</f>
        <v>卖</v>
      </c>
      <c r="K1128" s="4">
        <f t="shared" ca="1" si="52"/>
        <v>1</v>
      </c>
      <c r="L1128" s="3">
        <f ca="1">IF(J1127="买",E1128/E1127-1,0)-IF(K1128=1,计算结果!B$17,0)</f>
        <v>1.8836721907905751E-2</v>
      </c>
      <c r="M1128" s="2">
        <f t="shared" ca="1" si="53"/>
        <v>9.075719879125371</v>
      </c>
      <c r="N1128" s="3">
        <f ca="1">1-M1128/MAX(M$2:M1128)</f>
        <v>4.2307998620685794E-2</v>
      </c>
    </row>
    <row r="1129" spans="1:14" x14ac:dyDescent="0.15">
      <c r="A1129" s="1">
        <v>40049</v>
      </c>
      <c r="B1129">
        <v>3222.4</v>
      </c>
      <c r="C1129">
        <v>3241.52</v>
      </c>
      <c r="D1129">
        <v>3178.86</v>
      </c>
      <c r="E1129" s="2">
        <v>3229.6</v>
      </c>
      <c r="F1129" s="19">
        <v>110907924480</v>
      </c>
      <c r="G1129" s="3">
        <f t="shared" si="51"/>
        <v>8.1095760421023844E-3</v>
      </c>
      <c r="H1129" s="3">
        <f>1-E1129/MAX(E$2:E1129)</f>
        <v>0.45048662628462532</v>
      </c>
      <c r="I1129" s="3">
        <f ca="1">IFERROR(E1129/AVERAGE(OFFSET(E1129,0,0,-计算结果!B$18,1))-1,E1129/AVERAGE(OFFSET(E1129,0,0,-ROW(),1))-1)</f>
        <v>-6.3737361747661869E-2</v>
      </c>
      <c r="J1129" s="4" t="str">
        <f ca="1">IF(OR(AND(I1129&lt;计算结果!B$19,I1129&gt;计算结果!B$20),I1129&lt;计算结果!B$21),"买","卖")</f>
        <v>卖</v>
      </c>
      <c r="K1129" s="4" t="str">
        <f t="shared" ca="1" si="52"/>
        <v/>
      </c>
      <c r="L1129" s="3">
        <f ca="1">IF(J1128="买",E1129/E1128-1,0)-IF(K1129=1,计算结果!B$17,0)</f>
        <v>0</v>
      </c>
      <c r="M1129" s="2">
        <f t="shared" ca="1" si="53"/>
        <v>9.075719879125371</v>
      </c>
      <c r="N1129" s="3">
        <f ca="1">1-M1129/MAX(M$2:M1129)</f>
        <v>4.2307998620685794E-2</v>
      </c>
    </row>
    <row r="1130" spans="1:14" x14ac:dyDescent="0.15">
      <c r="A1130" s="1">
        <v>40050</v>
      </c>
      <c r="B1130">
        <v>3210.85</v>
      </c>
      <c r="C1130">
        <v>3210.85</v>
      </c>
      <c r="D1130">
        <v>3019.12</v>
      </c>
      <c r="E1130" s="2">
        <v>3109.83</v>
      </c>
      <c r="F1130" s="19">
        <v>128446119936</v>
      </c>
      <c r="G1130" s="3">
        <f t="shared" si="51"/>
        <v>-3.7085087936586603E-2</v>
      </c>
      <c r="H1130" s="3">
        <f>1-E1130/MAX(E$2:E1130)</f>
        <v>0.47086537807119033</v>
      </c>
      <c r="I1130" s="3">
        <f ca="1">IFERROR(E1130/AVERAGE(OFFSET(E1130,0,0,-计算结果!B$18,1))-1,E1130/AVERAGE(OFFSET(E1130,0,0,-ROW(),1))-1)</f>
        <v>-9.077096701257592E-2</v>
      </c>
      <c r="J1130" s="4" t="str">
        <f ca="1">IF(OR(AND(I1130&lt;计算结果!B$19,I1130&gt;计算结果!B$20),I1130&lt;计算结果!B$21),"买","卖")</f>
        <v>卖</v>
      </c>
      <c r="K1130" s="4" t="str">
        <f t="shared" ca="1" si="52"/>
        <v/>
      </c>
      <c r="L1130" s="3">
        <f ca="1">IF(J1129="买",E1130/E1129-1,0)-IF(K1130=1,计算结果!B$17,0)</f>
        <v>0</v>
      </c>
      <c r="M1130" s="2">
        <f t="shared" ca="1" si="53"/>
        <v>9.075719879125371</v>
      </c>
      <c r="N1130" s="3">
        <f ca="1">1-M1130/MAX(M$2:M1130)</f>
        <v>4.2307998620685794E-2</v>
      </c>
    </row>
    <row r="1131" spans="1:14" x14ac:dyDescent="0.15">
      <c r="A1131" s="1">
        <v>40051</v>
      </c>
      <c r="B1131">
        <v>3082.68</v>
      </c>
      <c r="C1131">
        <v>3203.79</v>
      </c>
      <c r="D1131">
        <v>3065.46</v>
      </c>
      <c r="E1131" s="2">
        <v>3172.39</v>
      </c>
      <c r="F1131" s="19">
        <v>109792468992</v>
      </c>
      <c r="G1131" s="3">
        <f t="shared" si="51"/>
        <v>2.0116855262184652E-2</v>
      </c>
      <c r="H1131" s="3">
        <f>1-E1131/MAX(E$2:E1131)</f>
        <v>0.46022085346763764</v>
      </c>
      <c r="I1131" s="3">
        <f ca="1">IFERROR(E1131/AVERAGE(OFFSET(E1131,0,0,-计算结果!B$18,1))-1,E1131/AVERAGE(OFFSET(E1131,0,0,-ROW(),1))-1)</f>
        <v>-6.3931721446714551E-2</v>
      </c>
      <c r="J1131" s="4" t="str">
        <f ca="1">IF(OR(AND(I1131&lt;计算结果!B$19,I1131&gt;计算结果!B$20),I1131&lt;计算结果!B$21),"买","卖")</f>
        <v>卖</v>
      </c>
      <c r="K1131" s="4" t="str">
        <f t="shared" ca="1" si="52"/>
        <v/>
      </c>
      <c r="L1131" s="3">
        <f ca="1">IF(J1130="买",E1131/E1130-1,0)-IF(K1131=1,计算结果!B$17,0)</f>
        <v>0</v>
      </c>
      <c r="M1131" s="2">
        <f t="shared" ca="1" si="53"/>
        <v>9.075719879125371</v>
      </c>
      <c r="N1131" s="3">
        <f ca="1">1-M1131/MAX(M$2:M1131)</f>
        <v>4.2307998620685794E-2</v>
      </c>
    </row>
    <row r="1132" spans="1:14" x14ac:dyDescent="0.15">
      <c r="A1132" s="1">
        <v>40052</v>
      </c>
      <c r="B1132">
        <v>3149.57</v>
      </c>
      <c r="C1132">
        <v>3212.27</v>
      </c>
      <c r="D1132">
        <v>3116.89</v>
      </c>
      <c r="E1132" s="2">
        <v>3156.3</v>
      </c>
      <c r="F1132" s="19">
        <v>103604609024</v>
      </c>
      <c r="G1132" s="3">
        <f t="shared" si="51"/>
        <v>-5.0718858652308851E-3</v>
      </c>
      <c r="H1132" s="3">
        <f>1-E1132/MAX(E$2:E1132)</f>
        <v>0.46295855169128153</v>
      </c>
      <c r="I1132" s="3">
        <f ca="1">IFERROR(E1132/AVERAGE(OFFSET(E1132,0,0,-计算结果!B$18,1))-1,E1132/AVERAGE(OFFSET(E1132,0,0,-ROW(),1))-1)</f>
        <v>-5.8949531838431768E-2</v>
      </c>
      <c r="J1132" s="4" t="str">
        <f ca="1">IF(OR(AND(I1132&lt;计算结果!B$19,I1132&gt;计算结果!B$20),I1132&lt;计算结果!B$21),"买","卖")</f>
        <v>卖</v>
      </c>
      <c r="K1132" s="4" t="str">
        <f t="shared" ca="1" si="52"/>
        <v/>
      </c>
      <c r="L1132" s="3">
        <f ca="1">IF(J1131="买",E1132/E1131-1,0)-IF(K1132=1,计算结果!B$17,0)</f>
        <v>0</v>
      </c>
      <c r="M1132" s="2">
        <f t="shared" ca="1" si="53"/>
        <v>9.075719879125371</v>
      </c>
      <c r="N1132" s="3">
        <f ca="1">1-M1132/MAX(M$2:M1132)</f>
        <v>4.2307998620685794E-2</v>
      </c>
    </row>
    <row r="1133" spans="1:14" x14ac:dyDescent="0.15">
      <c r="A1133" s="1">
        <v>40053</v>
      </c>
      <c r="B1133">
        <v>3152.04</v>
      </c>
      <c r="C1133">
        <v>3168.19</v>
      </c>
      <c r="D1133">
        <v>3030.73</v>
      </c>
      <c r="E1133" s="2">
        <v>3046.78</v>
      </c>
      <c r="F1133" s="19">
        <v>108787277824</v>
      </c>
      <c r="G1133" s="3">
        <f t="shared" si="51"/>
        <v>-3.4698856255742427E-2</v>
      </c>
      <c r="H1133" s="3">
        <f>1-E1133/MAX(E$2:E1133)</f>
        <v>0.48159327570952148</v>
      </c>
      <c r="I1133" s="3">
        <f ca="1">IFERROR(E1133/AVERAGE(OFFSET(E1133,0,0,-计算结果!B$18,1))-1,E1133/AVERAGE(OFFSET(E1133,0,0,-ROW(),1))-1)</f>
        <v>-8.0332885646733909E-2</v>
      </c>
      <c r="J1133" s="4" t="str">
        <f ca="1">IF(OR(AND(I1133&lt;计算结果!B$19,I1133&gt;计算结果!B$20),I1133&lt;计算结果!B$21),"买","卖")</f>
        <v>卖</v>
      </c>
      <c r="K1133" s="4" t="str">
        <f t="shared" ca="1" si="52"/>
        <v/>
      </c>
      <c r="L1133" s="3">
        <f ca="1">IF(J1132="买",E1133/E1132-1,0)-IF(K1133=1,计算结果!B$17,0)</f>
        <v>0</v>
      </c>
      <c r="M1133" s="2">
        <f t="shared" ca="1" si="53"/>
        <v>9.075719879125371</v>
      </c>
      <c r="N1133" s="3">
        <f ca="1">1-M1133/MAX(M$2:M1133)</f>
        <v>4.2307998620685794E-2</v>
      </c>
    </row>
    <row r="1134" spans="1:14" x14ac:dyDescent="0.15">
      <c r="A1134" s="1">
        <v>40056</v>
      </c>
      <c r="B1134">
        <v>3003.54</v>
      </c>
      <c r="C1134">
        <v>3003.54</v>
      </c>
      <c r="D1134">
        <v>2825.77</v>
      </c>
      <c r="E1134" s="2">
        <v>2830.27</v>
      </c>
      <c r="F1134" s="19">
        <v>105568313344</v>
      </c>
      <c r="G1134" s="3">
        <f t="shared" si="51"/>
        <v>-7.1061907981541217E-2</v>
      </c>
      <c r="H1134" s="3">
        <f>1-E1134/MAX(E$2:E1134)</f>
        <v>0.51843224664806375</v>
      </c>
      <c r="I1134" s="3">
        <f ca="1">IFERROR(E1134/AVERAGE(OFFSET(E1134,0,0,-计算结果!B$18,1))-1,E1134/AVERAGE(OFFSET(E1134,0,0,-ROW(),1))-1)</f>
        <v>-0.13243731205878839</v>
      </c>
      <c r="J1134" s="4" t="str">
        <f ca="1">IF(OR(AND(I1134&lt;计算结果!B$19,I1134&gt;计算结果!B$20),I1134&lt;计算结果!B$21),"买","卖")</f>
        <v>买</v>
      </c>
      <c r="K1134" s="4">
        <f t="shared" ca="1" si="52"/>
        <v>1</v>
      </c>
      <c r="L1134" s="3">
        <f ca="1">IF(J1133="买",E1134/E1133-1,0)-IF(K1134=1,计算结果!B$17,0)</f>
        <v>0</v>
      </c>
      <c r="M1134" s="2">
        <f t="shared" ca="1" si="53"/>
        <v>9.075719879125371</v>
      </c>
      <c r="N1134" s="3">
        <f ca="1">1-M1134/MAX(M$2:M1134)</f>
        <v>4.2307998620685794E-2</v>
      </c>
    </row>
    <row r="1135" spans="1:14" x14ac:dyDescent="0.15">
      <c r="A1135" s="1">
        <v>40057</v>
      </c>
      <c r="B1135">
        <v>2804.58</v>
      </c>
      <c r="C1135">
        <v>2901.28</v>
      </c>
      <c r="D1135">
        <v>2795.49</v>
      </c>
      <c r="E1135" s="2">
        <v>2843.7</v>
      </c>
      <c r="F1135" s="19">
        <v>87743217664</v>
      </c>
      <c r="G1135" s="3">
        <f t="shared" si="51"/>
        <v>4.7451303232552977E-3</v>
      </c>
      <c r="H1135" s="3">
        <f>1-E1135/MAX(E$2:E1135)</f>
        <v>0.51614714489893143</v>
      </c>
      <c r="I1135" s="3">
        <f ca="1">IFERROR(E1135/AVERAGE(OFFSET(E1135,0,0,-计算结果!B$18,1))-1,E1135/AVERAGE(OFFSET(E1135,0,0,-ROW(),1))-1)</f>
        <v>-0.11598482964436707</v>
      </c>
      <c r="J1135" s="4" t="str">
        <f ca="1">IF(OR(AND(I1135&lt;计算结果!B$19,I1135&gt;计算结果!B$20),I1135&lt;计算结果!B$21),"买","卖")</f>
        <v>买</v>
      </c>
      <c r="K1135" s="4" t="str">
        <f t="shared" ca="1" si="52"/>
        <v/>
      </c>
      <c r="L1135" s="3">
        <f ca="1">IF(J1134="买",E1135/E1134-1,0)-IF(K1135=1,计算结果!B$17,0)</f>
        <v>4.7451303232552977E-3</v>
      </c>
      <c r="M1135" s="2">
        <f t="shared" ca="1" si="53"/>
        <v>9.11878535272918</v>
      </c>
      <c r="N1135" s="3">
        <f ca="1">1-M1135/MAX(M$2:M1135)</f>
        <v>3.7763625264601641E-2</v>
      </c>
    </row>
    <row r="1136" spans="1:14" x14ac:dyDescent="0.15">
      <c r="A1136" s="1">
        <v>40058</v>
      </c>
      <c r="B1136">
        <v>2824.64</v>
      </c>
      <c r="C1136">
        <v>2904.79</v>
      </c>
      <c r="D1136">
        <v>2813.62</v>
      </c>
      <c r="E1136" s="2">
        <v>2890.93</v>
      </c>
      <c r="F1136" s="19">
        <v>76293193728</v>
      </c>
      <c r="G1136" s="3">
        <f t="shared" si="51"/>
        <v>1.6608643668460044E-2</v>
      </c>
      <c r="H1136" s="3">
        <f>1-E1136/MAX(E$2:E1136)</f>
        <v>0.50811100524059083</v>
      </c>
      <c r="I1136" s="3">
        <f ca="1">IFERROR(E1136/AVERAGE(OFFSET(E1136,0,0,-计算结果!B$18,1))-1,E1136/AVERAGE(OFFSET(E1136,0,0,-ROW(),1))-1)</f>
        <v>-9.0874562180807805E-2</v>
      </c>
      <c r="J1136" s="4" t="str">
        <f ca="1">IF(OR(AND(I1136&lt;计算结果!B$19,I1136&gt;计算结果!B$20),I1136&lt;计算结果!B$21),"买","卖")</f>
        <v>卖</v>
      </c>
      <c r="K1136" s="4">
        <f t="shared" ca="1" si="52"/>
        <v>1</v>
      </c>
      <c r="L1136" s="3">
        <f ca="1">IF(J1135="买",E1136/E1135-1,0)-IF(K1136=1,计算结果!B$17,0)</f>
        <v>1.6608643668460044E-2</v>
      </c>
      <c r="M1136" s="2">
        <f t="shared" ca="1" si="53"/>
        <v>9.270236009341831</v>
      </c>
      <c r="N1136" s="3">
        <f ca="1">1-M1136/MAX(M$2:M1136)</f>
        <v>2.1782184191790788E-2</v>
      </c>
    </row>
    <row r="1137" spans="1:14" x14ac:dyDescent="0.15">
      <c r="A1137" s="1">
        <v>40059</v>
      </c>
      <c r="B1137">
        <v>2898.45</v>
      </c>
      <c r="C1137">
        <v>3059.99</v>
      </c>
      <c r="D1137">
        <v>2892.65</v>
      </c>
      <c r="E1137" s="2">
        <v>3051.96</v>
      </c>
      <c r="F1137" s="19">
        <v>118821388288</v>
      </c>
      <c r="G1137" s="3">
        <f t="shared" si="51"/>
        <v>5.5701798383219314E-2</v>
      </c>
      <c r="H1137" s="3">
        <f>1-E1137/MAX(E$2:E1137)</f>
        <v>0.48071190362757776</v>
      </c>
      <c r="I1137" s="3">
        <f ca="1">IFERROR(E1137/AVERAGE(OFFSET(E1137,0,0,-计算结果!B$18,1))-1,E1137/AVERAGE(OFFSET(E1137,0,0,-ROW(),1))-1)</f>
        <v>-3.1903409000793803E-2</v>
      </c>
      <c r="J1137" s="4" t="str">
        <f ca="1">IF(OR(AND(I1137&lt;计算结果!B$19,I1137&gt;计算结果!B$20),I1137&lt;计算结果!B$21),"买","卖")</f>
        <v>卖</v>
      </c>
      <c r="K1137" s="4" t="str">
        <f t="shared" ca="1" si="52"/>
        <v/>
      </c>
      <c r="L1137" s="3">
        <f ca="1">IF(J1136="买",E1137/E1136-1,0)-IF(K1137=1,计算结果!B$17,0)</f>
        <v>0</v>
      </c>
      <c r="M1137" s="2">
        <f t="shared" ca="1" si="53"/>
        <v>9.270236009341831</v>
      </c>
      <c r="N1137" s="3">
        <f ca="1">1-M1137/MAX(M$2:M1137)</f>
        <v>2.1782184191790788E-2</v>
      </c>
    </row>
    <row r="1138" spans="1:14" x14ac:dyDescent="0.15">
      <c r="A1138" s="1">
        <v>40060</v>
      </c>
      <c r="B1138">
        <v>3055.35</v>
      </c>
      <c r="C1138">
        <v>3099.39</v>
      </c>
      <c r="D1138">
        <v>3038.99</v>
      </c>
      <c r="E1138" s="2">
        <v>3077.14</v>
      </c>
      <c r="F1138" s="19">
        <v>116181663744</v>
      </c>
      <c r="G1138" s="3">
        <f t="shared" si="51"/>
        <v>8.2504357855279764E-3</v>
      </c>
      <c r="H1138" s="3">
        <f>1-E1138/MAX(E$2:E1138)</f>
        <v>0.476427550534268</v>
      </c>
      <c r="I1138" s="3">
        <f ca="1">IFERROR(E1138/AVERAGE(OFFSET(E1138,0,0,-计算结果!B$18,1))-1,E1138/AVERAGE(OFFSET(E1138,0,0,-ROW(),1))-1)</f>
        <v>-1.5602556551491897E-2</v>
      </c>
      <c r="J1138" s="4" t="str">
        <f ca="1">IF(OR(AND(I1138&lt;计算结果!B$19,I1138&gt;计算结果!B$20),I1138&lt;计算结果!B$21),"买","卖")</f>
        <v>卖</v>
      </c>
      <c r="K1138" s="4" t="str">
        <f t="shared" ca="1" si="52"/>
        <v/>
      </c>
      <c r="L1138" s="3">
        <f ca="1">IF(J1137="买",E1138/E1137-1,0)-IF(K1138=1,计算结果!B$17,0)</f>
        <v>0</v>
      </c>
      <c r="M1138" s="2">
        <f t="shared" ca="1" si="53"/>
        <v>9.270236009341831</v>
      </c>
      <c r="N1138" s="3">
        <f ca="1">1-M1138/MAX(M$2:M1138)</f>
        <v>2.1782184191790788E-2</v>
      </c>
    </row>
    <row r="1139" spans="1:14" x14ac:dyDescent="0.15">
      <c r="A1139" s="1">
        <v>40063</v>
      </c>
      <c r="B1139">
        <v>3097.79</v>
      </c>
      <c r="C1139">
        <v>3153.23</v>
      </c>
      <c r="D1139">
        <v>3078.13</v>
      </c>
      <c r="E1139" s="2">
        <v>3104.21</v>
      </c>
      <c r="F1139" s="19">
        <v>113813192704</v>
      </c>
      <c r="G1139" s="3">
        <f t="shared" si="51"/>
        <v>8.7971298023490352E-3</v>
      </c>
      <c r="H1139" s="3">
        <f>1-E1139/MAX(E$2:E1139)</f>
        <v>0.47182161573538417</v>
      </c>
      <c r="I1139" s="3">
        <f ca="1">IFERROR(E1139/AVERAGE(OFFSET(E1139,0,0,-计算结果!B$18,1))-1,E1139/AVERAGE(OFFSET(E1139,0,0,-ROW(),1))-1)</f>
        <v>-1.7410108367873489E-3</v>
      </c>
      <c r="J1139" s="4" t="str">
        <f ca="1">IF(OR(AND(I1139&lt;计算结果!B$19,I1139&gt;计算结果!B$20),I1139&lt;计算结果!B$21),"买","卖")</f>
        <v>卖</v>
      </c>
      <c r="K1139" s="4" t="str">
        <f t="shared" ca="1" si="52"/>
        <v/>
      </c>
      <c r="L1139" s="3">
        <f ca="1">IF(J1138="买",E1139/E1138-1,0)-IF(K1139=1,计算结果!B$17,0)</f>
        <v>0</v>
      </c>
      <c r="M1139" s="2">
        <f t="shared" ca="1" si="53"/>
        <v>9.270236009341831</v>
      </c>
      <c r="N1139" s="3">
        <f ca="1">1-M1139/MAX(M$2:M1139)</f>
        <v>2.1782184191790788E-2</v>
      </c>
    </row>
    <row r="1140" spans="1:14" x14ac:dyDescent="0.15">
      <c r="A1140" s="1">
        <v>40064</v>
      </c>
      <c r="B1140">
        <v>3084.2</v>
      </c>
      <c r="C1140">
        <v>3170.97</v>
      </c>
      <c r="D1140">
        <v>3047.3</v>
      </c>
      <c r="E1140" s="2">
        <v>3170.97</v>
      </c>
      <c r="F1140" s="19">
        <v>117969330176</v>
      </c>
      <c r="G1140" s="3">
        <f t="shared" si="51"/>
        <v>2.1506276959355031E-2</v>
      </c>
      <c r="H1140" s="3">
        <f>1-E1140/MAX(E$2:E1140)</f>
        <v>0.46046246511944466</v>
      </c>
      <c r="I1140" s="3">
        <f ca="1">IFERROR(E1140/AVERAGE(OFFSET(E1140,0,0,-计算结果!B$18,1))-1,E1140/AVERAGE(OFFSET(E1140,0,0,-ROW(),1))-1)</f>
        <v>2.4667802923269866E-2</v>
      </c>
      <c r="J1140" s="4" t="str">
        <f ca="1">IF(OR(AND(I1140&lt;计算结果!B$19,I1140&gt;计算结果!B$20),I1140&lt;计算结果!B$21),"买","卖")</f>
        <v>买</v>
      </c>
      <c r="K1140" s="4">
        <f t="shared" ca="1" si="52"/>
        <v>1</v>
      </c>
      <c r="L1140" s="3">
        <f ca="1">IF(J1139="买",E1140/E1139-1,0)-IF(K1140=1,计算结果!B$17,0)</f>
        <v>0</v>
      </c>
      <c r="M1140" s="2">
        <f t="shared" ca="1" si="53"/>
        <v>9.270236009341831</v>
      </c>
      <c r="N1140" s="3">
        <f ca="1">1-M1140/MAX(M$2:M1140)</f>
        <v>2.1782184191790788E-2</v>
      </c>
    </row>
    <row r="1141" spans="1:14" x14ac:dyDescent="0.15">
      <c r="A1141" s="1">
        <v>40065</v>
      </c>
      <c r="B1141">
        <v>3188.31</v>
      </c>
      <c r="C1141">
        <v>3207.39</v>
      </c>
      <c r="D1141">
        <v>3143.74</v>
      </c>
      <c r="E1141" s="2">
        <v>3194.91</v>
      </c>
      <c r="F1141" s="19">
        <v>131813703680</v>
      </c>
      <c r="G1141" s="3">
        <f t="shared" si="51"/>
        <v>7.5497403002866559E-3</v>
      </c>
      <c r="H1141" s="3">
        <f>1-E1141/MAX(E$2:E1141)</f>
        <v>0.45638909684883955</v>
      </c>
      <c r="I1141" s="3">
        <f ca="1">IFERROR(E1141/AVERAGE(OFFSET(E1141,0,0,-计算结果!B$18,1))-1,E1141/AVERAGE(OFFSET(E1141,0,0,-ROW(),1))-1)</f>
        <v>3.518299278375614E-2</v>
      </c>
      <c r="J1141" s="4" t="str">
        <f ca="1">IF(OR(AND(I1141&lt;计算结果!B$19,I1141&gt;计算结果!B$20),I1141&lt;计算结果!B$21),"买","卖")</f>
        <v>买</v>
      </c>
      <c r="K1141" s="4" t="str">
        <f t="shared" ca="1" si="52"/>
        <v/>
      </c>
      <c r="L1141" s="3">
        <f ca="1">IF(J1140="买",E1141/E1140-1,0)-IF(K1141=1,计算结果!B$17,0)</f>
        <v>7.5497403002866559E-3</v>
      </c>
      <c r="M1141" s="2">
        <f t="shared" ca="1" si="53"/>
        <v>9.340223883734728</v>
      </c>
      <c r="N1141" s="3">
        <f ca="1">1-M1141/MAX(M$2:M1141)</f>
        <v>1.4396893725325044E-2</v>
      </c>
    </row>
    <row r="1142" spans="1:14" x14ac:dyDescent="0.15">
      <c r="A1142" s="1">
        <v>40066</v>
      </c>
      <c r="B1142">
        <v>3179.19</v>
      </c>
      <c r="C1142">
        <v>3204.12</v>
      </c>
      <c r="D1142">
        <v>3150.17</v>
      </c>
      <c r="E1142" s="2">
        <v>3162.91</v>
      </c>
      <c r="F1142" s="19">
        <v>91467423744</v>
      </c>
      <c r="G1142" s="3">
        <f t="shared" si="51"/>
        <v>-1.0015931591187188E-2</v>
      </c>
      <c r="H1142" s="3">
        <f>1-E1142/MAX(E$2:E1142)</f>
        <v>0.46183386646702507</v>
      </c>
      <c r="I1142" s="3">
        <f ca="1">IFERROR(E1142/AVERAGE(OFFSET(E1142,0,0,-计算结果!B$18,1))-1,E1142/AVERAGE(OFFSET(E1142,0,0,-ROW(),1))-1)</f>
        <v>2.4397195431807628E-2</v>
      </c>
      <c r="J1142" s="4" t="str">
        <f ca="1">IF(OR(AND(I1142&lt;计算结果!B$19,I1142&gt;计算结果!B$20),I1142&lt;计算结果!B$21),"买","卖")</f>
        <v>买</v>
      </c>
      <c r="K1142" s="4" t="str">
        <f t="shared" ca="1" si="52"/>
        <v/>
      </c>
      <c r="L1142" s="3">
        <f ca="1">IF(J1141="买",E1142/E1141-1,0)-IF(K1142=1,计算结果!B$17,0)</f>
        <v>-1.0015931591187188E-2</v>
      </c>
      <c r="M1142" s="2">
        <f t="shared" ca="1" si="53"/>
        <v>9.246672840268868</v>
      </c>
      <c r="N1142" s="3">
        <f ca="1">1-M1142/MAX(M$2:M1142)</f>
        <v>2.426862701383381E-2</v>
      </c>
    </row>
    <row r="1143" spans="1:14" x14ac:dyDescent="0.15">
      <c r="A1143" s="1">
        <v>40067</v>
      </c>
      <c r="B1143">
        <v>3152.81</v>
      </c>
      <c r="C1143">
        <v>3253.45</v>
      </c>
      <c r="D1143">
        <v>3152.69</v>
      </c>
      <c r="E1143" s="2">
        <v>3238.13</v>
      </c>
      <c r="F1143" s="19">
        <v>108989358080</v>
      </c>
      <c r="G1143" s="3">
        <f t="shared" si="51"/>
        <v>2.3781897050501044E-2</v>
      </c>
      <c r="H1143" s="3">
        <f>1-E1143/MAX(E$2:E1143)</f>
        <v>0.44903525488327767</v>
      </c>
      <c r="I1143" s="3">
        <f ca="1">IFERROR(E1143/AVERAGE(OFFSET(E1143,0,0,-计算结果!B$18,1))-1,E1143/AVERAGE(OFFSET(E1143,0,0,-ROW(),1))-1)</f>
        <v>4.7512688567268979E-2</v>
      </c>
      <c r="J1143" s="4" t="str">
        <f ca="1">IF(OR(AND(I1143&lt;计算结果!B$19,I1143&gt;计算结果!B$20),I1143&lt;计算结果!B$21),"买","卖")</f>
        <v>买</v>
      </c>
      <c r="K1143" s="4" t="str">
        <f t="shared" ca="1" si="52"/>
        <v/>
      </c>
      <c r="L1143" s="3">
        <f ca="1">IF(J1142="买",E1143/E1142-1,0)-IF(K1143=1,计算结果!B$17,0)</f>
        <v>2.3781897050501044E-2</v>
      </c>
      <c r="M1143" s="2">
        <f t="shared" ca="1" si="53"/>
        <v>9.4665762618158062</v>
      </c>
      <c r="N1143" s="3">
        <f ca="1">1-M1143/MAX(M$2:M1143)</f>
        <v>1.0638839525327626E-3</v>
      </c>
    </row>
    <row r="1144" spans="1:14" x14ac:dyDescent="0.15">
      <c r="A1144" s="1">
        <v>40070</v>
      </c>
      <c r="B1144">
        <v>3248.35</v>
      </c>
      <c r="C1144">
        <v>3298.91</v>
      </c>
      <c r="D1144">
        <v>3240.53</v>
      </c>
      <c r="E1144" s="2">
        <v>3293.39</v>
      </c>
      <c r="F1144" s="19">
        <v>117064810496</v>
      </c>
      <c r="G1144" s="3">
        <f t="shared" si="51"/>
        <v>1.7065405033151793E-2</v>
      </c>
      <c r="H1144" s="3">
        <f>1-E1144/MAX(E$2:E1144)</f>
        <v>0.43963281834887358</v>
      </c>
      <c r="I1144" s="3">
        <f ca="1">IFERROR(E1144/AVERAGE(OFFSET(E1144,0,0,-计算结果!B$18,1))-1,E1144/AVERAGE(OFFSET(E1144,0,0,-ROW(),1))-1)</f>
        <v>6.0076968704126488E-2</v>
      </c>
      <c r="J1144" s="4" t="str">
        <f ca="1">IF(OR(AND(I1144&lt;计算结果!B$19,I1144&gt;计算结果!B$20),I1144&lt;计算结果!B$21),"买","卖")</f>
        <v>买</v>
      </c>
      <c r="K1144" s="4" t="str">
        <f t="shared" ca="1" si="52"/>
        <v/>
      </c>
      <c r="L1144" s="3">
        <f ca="1">IF(J1143="买",E1144/E1143-1,0)-IF(K1144=1,计算结果!B$17,0)</f>
        <v>1.7065405033151793E-2</v>
      </c>
      <c r="M1144" s="2">
        <f t="shared" ca="1" si="53"/>
        <v>9.6281272200009127</v>
      </c>
      <c r="N1144" s="3">
        <f ca="1">1-M1144/MAX(M$2:M1144)</f>
        <v>0</v>
      </c>
    </row>
    <row r="1145" spans="1:14" x14ac:dyDescent="0.15">
      <c r="A1145" s="1">
        <v>40071</v>
      </c>
      <c r="B1145">
        <v>3298.81</v>
      </c>
      <c r="C1145">
        <v>3325.74</v>
      </c>
      <c r="D1145">
        <v>3264.95</v>
      </c>
      <c r="E1145" s="2">
        <v>3302.64</v>
      </c>
      <c r="F1145" s="19">
        <v>116411498496</v>
      </c>
      <c r="G1145" s="3">
        <f t="shared" si="51"/>
        <v>2.8086561263622745E-3</v>
      </c>
      <c r="H1145" s="3">
        <f>1-E1145/MAX(E$2:E1145)</f>
        <v>0.43805893963111686</v>
      </c>
      <c r="I1145" s="3">
        <f ca="1">IFERROR(E1145/AVERAGE(OFFSET(E1145,0,0,-计算结果!B$18,1))-1,E1145/AVERAGE(OFFSET(E1145,0,0,-ROW(),1))-1)</f>
        <v>6.0054550953215102E-2</v>
      </c>
      <c r="J1145" s="4" t="str">
        <f ca="1">IF(OR(AND(I1145&lt;计算结果!B$19,I1145&gt;计算结果!B$20),I1145&lt;计算结果!B$21),"买","卖")</f>
        <v>买</v>
      </c>
      <c r="K1145" s="4" t="str">
        <f t="shared" ca="1" si="52"/>
        <v/>
      </c>
      <c r="L1145" s="3">
        <f ca="1">IF(J1144="买",E1145/E1144-1,0)-IF(K1145=1,计算结果!B$17,0)</f>
        <v>2.8086561263622745E-3</v>
      </c>
      <c r="M1145" s="2">
        <f t="shared" ca="1" si="53"/>
        <v>9.6551693185027645</v>
      </c>
      <c r="N1145" s="3">
        <f ca="1">1-M1145/MAX(M$2:M1145)</f>
        <v>0</v>
      </c>
    </row>
    <row r="1146" spans="1:14" x14ac:dyDescent="0.15">
      <c r="A1146" s="1">
        <v>40072</v>
      </c>
      <c r="B1146">
        <v>3290.39</v>
      </c>
      <c r="C1146">
        <v>3296.94</v>
      </c>
      <c r="D1146">
        <v>3212.45</v>
      </c>
      <c r="E1146" s="2">
        <v>3258.24</v>
      </c>
      <c r="F1146" s="19">
        <v>123641479168</v>
      </c>
      <c r="G1146" s="3">
        <f t="shared" si="51"/>
        <v>-1.3443790422207669E-2</v>
      </c>
      <c r="H1146" s="3">
        <f>1-E1146/MAX(E$2:E1146)</f>
        <v>0.44561355747634934</v>
      </c>
      <c r="I1146" s="3">
        <f ca="1">IFERROR(E1146/AVERAGE(OFFSET(E1146,0,0,-计算结果!B$18,1))-1,E1146/AVERAGE(OFFSET(E1146,0,0,-ROW(),1))-1)</f>
        <v>4.4785808320402909E-2</v>
      </c>
      <c r="J1146" s="4" t="str">
        <f ca="1">IF(OR(AND(I1146&lt;计算结果!B$19,I1146&gt;计算结果!B$20),I1146&lt;计算结果!B$21),"买","卖")</f>
        <v>买</v>
      </c>
      <c r="K1146" s="4" t="str">
        <f t="shared" ca="1" si="52"/>
        <v/>
      </c>
      <c r="L1146" s="3">
        <f ca="1">IF(J1145="买",E1146/E1145-1,0)-IF(K1146=1,计算结果!B$17,0)</f>
        <v>-1.3443790422207669E-2</v>
      </c>
      <c r="M1146" s="2">
        <f t="shared" ca="1" si="53"/>
        <v>9.525367245693884</v>
      </c>
      <c r="N1146" s="3">
        <f ca="1">1-M1146/MAX(M$2:M1146)</f>
        <v>1.3443790422207669E-2</v>
      </c>
    </row>
    <row r="1147" spans="1:14" x14ac:dyDescent="0.15">
      <c r="A1147" s="1">
        <v>40073</v>
      </c>
      <c r="B1147">
        <v>3274.58</v>
      </c>
      <c r="C1147">
        <v>3329.12</v>
      </c>
      <c r="D1147">
        <v>3274.58</v>
      </c>
      <c r="E1147" s="2">
        <v>3320.1</v>
      </c>
      <c r="F1147" s="19">
        <v>125326000128</v>
      </c>
      <c r="G1147" s="3">
        <f t="shared" si="51"/>
        <v>1.8985710076605766E-2</v>
      </c>
      <c r="H1147" s="3">
        <f>1-E1147/MAX(E$2:E1147)</f>
        <v>0.43508813720819439</v>
      </c>
      <c r="I1147" s="3">
        <f ca="1">IFERROR(E1147/AVERAGE(OFFSET(E1147,0,0,-计算结果!B$18,1))-1,E1147/AVERAGE(OFFSET(E1147,0,0,-ROW(),1))-1)</f>
        <v>6.2908182865923923E-2</v>
      </c>
      <c r="J1147" s="4" t="str">
        <f ca="1">IF(OR(AND(I1147&lt;计算结果!B$19,I1147&gt;计算结果!B$20),I1147&lt;计算结果!B$21),"买","卖")</f>
        <v>买</v>
      </c>
      <c r="K1147" s="4" t="str">
        <f t="shared" ca="1" si="52"/>
        <v/>
      </c>
      <c r="L1147" s="3">
        <f ca="1">IF(J1146="买",E1147/E1146-1,0)-IF(K1147=1,计算结果!B$17,0)</f>
        <v>1.8985710076605766E-2</v>
      </c>
      <c r="M1147" s="2">
        <f t="shared" ca="1" si="53"/>
        <v>9.7062131065938253</v>
      </c>
      <c r="N1147" s="3">
        <f ca="1">1-M1147/MAX(M$2:M1147)</f>
        <v>0</v>
      </c>
    </row>
    <row r="1148" spans="1:14" x14ac:dyDescent="0.15">
      <c r="A1148" s="1">
        <v>40074</v>
      </c>
      <c r="B1148">
        <v>3325.06</v>
      </c>
      <c r="C1148">
        <v>3330.43</v>
      </c>
      <c r="D1148">
        <v>3170.96</v>
      </c>
      <c r="E1148" s="2">
        <v>3199.69</v>
      </c>
      <c r="F1148" s="19">
        <v>131631980544</v>
      </c>
      <c r="G1148" s="3">
        <f t="shared" si="51"/>
        <v>-3.6266979910243635E-2</v>
      </c>
      <c r="H1148" s="3">
        <f>1-E1148/MAX(E$2:E1148)</f>
        <v>0.45557578438712309</v>
      </c>
      <c r="I1148" s="3">
        <f ca="1">IFERROR(E1148/AVERAGE(OFFSET(E1148,0,0,-计算结果!B$18,1))-1,E1148/AVERAGE(OFFSET(E1148,0,0,-ROW(),1))-1)</f>
        <v>2.2725166058003454E-2</v>
      </c>
      <c r="J1148" s="4" t="str">
        <f ca="1">IF(OR(AND(I1148&lt;计算结果!B$19,I1148&gt;计算结果!B$20),I1148&lt;计算结果!B$21),"买","卖")</f>
        <v>买</v>
      </c>
      <c r="K1148" s="4" t="str">
        <f t="shared" ca="1" si="52"/>
        <v/>
      </c>
      <c r="L1148" s="3">
        <f ca="1">IF(J1147="买",E1148/E1147-1,0)-IF(K1148=1,计算结果!B$17,0)</f>
        <v>-3.6266979910243635E-2</v>
      </c>
      <c r="M1148" s="2">
        <f t="shared" ca="1" si="53"/>
        <v>9.3541980708524441</v>
      </c>
      <c r="N1148" s="3">
        <f ca="1">1-M1148/MAX(M$2:M1148)</f>
        <v>3.6266979910243524E-2</v>
      </c>
    </row>
    <row r="1149" spans="1:14" x14ac:dyDescent="0.15">
      <c r="A1149" s="1">
        <v>40077</v>
      </c>
      <c r="B1149">
        <v>3163.51</v>
      </c>
      <c r="C1149">
        <v>3210.64</v>
      </c>
      <c r="D1149">
        <v>3090.61</v>
      </c>
      <c r="E1149" s="2">
        <v>3208.6</v>
      </c>
      <c r="F1149" s="19">
        <v>99685179392</v>
      </c>
      <c r="G1149" s="3">
        <f t="shared" si="51"/>
        <v>2.7846447624613191E-3</v>
      </c>
      <c r="H1149" s="3">
        <f>1-E1149/MAX(E$2:E1149)</f>
        <v>0.4540597563465596</v>
      </c>
      <c r="I1149" s="3">
        <f ca="1">IFERROR(E1149/AVERAGE(OFFSET(E1149,0,0,-计算结果!B$18,1))-1,E1149/AVERAGE(OFFSET(E1149,0,0,-ROW(),1))-1)</f>
        <v>2.4914078522656258E-2</v>
      </c>
      <c r="J1149" s="4" t="str">
        <f ca="1">IF(OR(AND(I1149&lt;计算结果!B$19,I1149&gt;计算结果!B$20),I1149&lt;计算结果!B$21),"买","卖")</f>
        <v>买</v>
      </c>
      <c r="K1149" s="4" t="str">
        <f t="shared" ca="1" si="52"/>
        <v/>
      </c>
      <c r="L1149" s="3">
        <f ca="1">IF(J1148="买",E1149/E1148-1,0)-IF(K1149=1,计算结果!B$17,0)</f>
        <v>2.7846447624613191E-3</v>
      </c>
      <c r="M1149" s="2">
        <f t="shared" ca="1" si="53"/>
        <v>9.3802461895174698</v>
      </c>
      <c r="N1149" s="3">
        <f ca="1">1-M1149/MAX(M$2:M1149)</f>
        <v>3.358332580343959E-2</v>
      </c>
    </row>
    <row r="1150" spans="1:14" x14ac:dyDescent="0.15">
      <c r="A1150" s="1">
        <v>40078</v>
      </c>
      <c r="B1150">
        <v>3196.01</v>
      </c>
      <c r="C1150">
        <v>3237.22</v>
      </c>
      <c r="D1150">
        <v>3131.02</v>
      </c>
      <c r="E1150" s="2">
        <v>3131.03</v>
      </c>
      <c r="F1150" s="19">
        <v>101633736704</v>
      </c>
      <c r="G1150" s="3">
        <f t="shared" si="51"/>
        <v>-2.4175652932743152E-2</v>
      </c>
      <c r="H1150" s="3">
        <f>1-E1150/MAX(E$2:E1150)</f>
        <v>0.46725821819914237</v>
      </c>
      <c r="I1150" s="3">
        <f ca="1">IFERROR(E1150/AVERAGE(OFFSET(E1150,0,0,-计算结果!B$18,1))-1,E1150/AVERAGE(OFFSET(E1150,0,0,-ROW(),1))-1)</f>
        <v>5.8481400997090205E-4</v>
      </c>
      <c r="J1150" s="4" t="str">
        <f ca="1">IF(OR(AND(I1150&lt;计算结果!B$19,I1150&gt;计算结果!B$20),I1150&lt;计算结果!B$21),"买","卖")</f>
        <v>买</v>
      </c>
      <c r="K1150" s="4" t="str">
        <f t="shared" ca="1" si="52"/>
        <v/>
      </c>
      <c r="L1150" s="3">
        <f ca="1">IF(J1149="买",E1150/E1149-1,0)-IF(K1150=1,计算结果!B$17,0)</f>
        <v>-2.4175652932743152E-2</v>
      </c>
      <c r="M1150" s="2">
        <f t="shared" ca="1" si="53"/>
        <v>9.1534726132160085</v>
      </c>
      <c r="N1150" s="3">
        <f ca="1">1-M1150/MAX(M$2:M1150)</f>
        <v>5.6947079907231579E-2</v>
      </c>
    </row>
    <row r="1151" spans="1:14" x14ac:dyDescent="0.15">
      <c r="A1151" s="1">
        <v>40079</v>
      </c>
      <c r="B1151">
        <v>3130.14</v>
      </c>
      <c r="C1151">
        <v>3159.17</v>
      </c>
      <c r="D1151">
        <v>3041.42</v>
      </c>
      <c r="E1151" s="2">
        <v>3060.07</v>
      </c>
      <c r="F1151" s="19">
        <v>89049563136</v>
      </c>
      <c r="G1151" s="3">
        <f t="shared" si="51"/>
        <v>-2.2663468571045287E-2</v>
      </c>
      <c r="H1151" s="3">
        <f>1-E1151/MAX(E$2:E1151)</f>
        <v>0.4793319948274688</v>
      </c>
      <c r="I1151" s="3">
        <f ca="1">IFERROR(E1151/AVERAGE(OFFSET(E1151,0,0,-计算结果!B$18,1))-1,E1151/AVERAGE(OFFSET(E1151,0,0,-ROW(),1))-1)</f>
        <v>-2.2322591020163873E-2</v>
      </c>
      <c r="J1151" s="4" t="str">
        <f ca="1">IF(OR(AND(I1151&lt;计算结果!B$19,I1151&gt;计算结果!B$20),I1151&lt;计算结果!B$21),"买","卖")</f>
        <v>卖</v>
      </c>
      <c r="K1151" s="4">
        <f t="shared" ca="1" si="52"/>
        <v>1</v>
      </c>
      <c r="L1151" s="3">
        <f ca="1">IF(J1150="买",E1151/E1150-1,0)-IF(K1151=1,计算结果!B$17,0)</f>
        <v>-2.2663468571045287E-2</v>
      </c>
      <c r="M1151" s="2">
        <f t="shared" ca="1" si="53"/>
        <v>8.9460231743304632</v>
      </c>
      <c r="N1151" s="3">
        <f ca="1">1-M1151/MAX(M$2:M1151)</f>
        <v>7.8319930122586534E-2</v>
      </c>
    </row>
    <row r="1152" spans="1:14" x14ac:dyDescent="0.15">
      <c r="A1152" s="1">
        <v>40080</v>
      </c>
      <c r="B1152">
        <v>3041.82</v>
      </c>
      <c r="C1152">
        <v>3122.05</v>
      </c>
      <c r="D1152">
        <v>2989.24</v>
      </c>
      <c r="E1152" s="2">
        <v>3080.93</v>
      </c>
      <c r="F1152" s="19">
        <v>86891307008</v>
      </c>
      <c r="G1152" s="3">
        <f t="shared" si="51"/>
        <v>6.8168375233246259E-3</v>
      </c>
      <c r="H1152" s="3">
        <f>1-E1152/MAX(E$2:E1152)</f>
        <v>0.47578268563261417</v>
      </c>
      <c r="I1152" s="3">
        <f ca="1">IFERROR(E1152/AVERAGE(OFFSET(E1152,0,0,-计算结果!B$18,1))-1,E1152/AVERAGE(OFFSET(E1152,0,0,-ROW(),1))-1)</f>
        <v>-2.0018006858156689E-2</v>
      </c>
      <c r="J1152" s="4" t="str">
        <f ca="1">IF(OR(AND(I1152&lt;计算结果!B$19,I1152&gt;计算结果!B$20),I1152&lt;计算结果!B$21),"买","卖")</f>
        <v>卖</v>
      </c>
      <c r="K1152" s="4" t="str">
        <f t="shared" ca="1" si="52"/>
        <v/>
      </c>
      <c r="L1152" s="3">
        <f ca="1">IF(J1151="买",E1152/E1151-1,0)-IF(K1152=1,计算结果!B$17,0)</f>
        <v>0</v>
      </c>
      <c r="M1152" s="2">
        <f t="shared" ca="1" si="53"/>
        <v>8.9460231743304632</v>
      </c>
      <c r="N1152" s="3">
        <f ca="1">1-M1152/MAX(M$2:M1152)</f>
        <v>7.8319930122586534E-2</v>
      </c>
    </row>
    <row r="1153" spans="1:14" x14ac:dyDescent="0.15">
      <c r="A1153" s="1">
        <v>40081</v>
      </c>
      <c r="B1153">
        <v>3057.11</v>
      </c>
      <c r="C1153">
        <v>3090.07</v>
      </c>
      <c r="D1153">
        <v>3028.41</v>
      </c>
      <c r="E1153" s="2">
        <v>3058.53</v>
      </c>
      <c r="F1153" s="19">
        <v>60733022208</v>
      </c>
      <c r="G1153" s="3">
        <f t="shared" si="51"/>
        <v>-7.270531949768344E-3</v>
      </c>
      <c r="H1153" s="3">
        <f>1-E1153/MAX(E$2:E1153)</f>
        <v>0.47959402436534404</v>
      </c>
      <c r="I1153" s="3">
        <f ca="1">IFERROR(E1153/AVERAGE(OFFSET(E1153,0,0,-计算结果!B$18,1))-1,E1153/AVERAGE(OFFSET(E1153,0,0,-ROW(),1))-1)</f>
        <v>-3.0822271099517184E-2</v>
      </c>
      <c r="J1153" s="4" t="str">
        <f ca="1">IF(OR(AND(I1153&lt;计算结果!B$19,I1153&gt;计算结果!B$20),I1153&lt;计算结果!B$21),"买","卖")</f>
        <v>卖</v>
      </c>
      <c r="K1153" s="4" t="str">
        <f t="shared" ca="1" si="52"/>
        <v/>
      </c>
      <c r="L1153" s="3">
        <f ca="1">IF(J1152="买",E1153/E1152-1,0)-IF(K1153=1,计算结果!B$17,0)</f>
        <v>0</v>
      </c>
      <c r="M1153" s="2">
        <f t="shared" ca="1" si="53"/>
        <v>8.9460231743304632</v>
      </c>
      <c r="N1153" s="3">
        <f ca="1">1-M1153/MAX(M$2:M1153)</f>
        <v>7.8319930122586534E-2</v>
      </c>
    </row>
    <row r="1154" spans="1:14" x14ac:dyDescent="0.15">
      <c r="A1154" s="1">
        <v>40084</v>
      </c>
      <c r="B1154">
        <v>3066.37</v>
      </c>
      <c r="C1154">
        <v>3088.08</v>
      </c>
      <c r="D1154">
        <v>2959.74</v>
      </c>
      <c r="E1154" s="2">
        <v>2972.64</v>
      </c>
      <c r="F1154" s="19">
        <v>54593200128</v>
      </c>
      <c r="G1154" s="3">
        <f t="shared" si="51"/>
        <v>-2.8082117880158242E-2</v>
      </c>
      <c r="H1154" s="3">
        <f>1-E1154/MAX(E$2:E1154)</f>
        <v>0.49420812631865518</v>
      </c>
      <c r="I1154" s="3">
        <f ca="1">IFERROR(E1154/AVERAGE(OFFSET(E1154,0,0,-计算结果!B$18,1))-1,E1154/AVERAGE(OFFSET(E1154,0,0,-ROW(),1))-1)</f>
        <v>-5.9391847813762499E-2</v>
      </c>
      <c r="J1154" s="4" t="str">
        <f ca="1">IF(OR(AND(I1154&lt;计算结果!B$19,I1154&gt;计算结果!B$20),I1154&lt;计算结果!B$21),"买","卖")</f>
        <v>卖</v>
      </c>
      <c r="K1154" s="4" t="str">
        <f t="shared" ca="1" si="52"/>
        <v/>
      </c>
      <c r="L1154" s="3">
        <f ca="1">IF(J1153="买",E1154/E1153-1,0)-IF(K1154=1,计算结果!B$17,0)</f>
        <v>0</v>
      </c>
      <c r="M1154" s="2">
        <f t="shared" ca="1" si="53"/>
        <v>8.9460231743304632</v>
      </c>
      <c r="N1154" s="3">
        <f ca="1">1-M1154/MAX(M$2:M1154)</f>
        <v>7.8319930122586534E-2</v>
      </c>
    </row>
    <row r="1155" spans="1:14" x14ac:dyDescent="0.15">
      <c r="A1155" s="1">
        <v>40085</v>
      </c>
      <c r="B1155">
        <v>2975.53</v>
      </c>
      <c r="C1155">
        <v>2998.55</v>
      </c>
      <c r="D1155">
        <v>2923.93</v>
      </c>
      <c r="E1155" s="2">
        <v>2972.29</v>
      </c>
      <c r="F1155" s="19">
        <v>56674418688</v>
      </c>
      <c r="G1155" s="3">
        <f t="shared" ref="G1155:G1218" si="54">E1155/E1154-1</f>
        <v>-1.1774045965873281E-4</v>
      </c>
      <c r="H1155" s="3">
        <f>1-E1155/MAX(E$2:E1155)</f>
        <v>0.494267678486354</v>
      </c>
      <c r="I1155" s="3">
        <f ca="1">IFERROR(E1155/AVERAGE(OFFSET(E1155,0,0,-计算结果!B$18,1))-1,E1155/AVERAGE(OFFSET(E1155,0,0,-ROW(),1))-1)</f>
        <v>-5.8183564463312409E-2</v>
      </c>
      <c r="J1155" s="4" t="str">
        <f ca="1">IF(OR(AND(I1155&lt;计算结果!B$19,I1155&gt;计算结果!B$20),I1155&lt;计算结果!B$21),"买","卖")</f>
        <v>卖</v>
      </c>
      <c r="K1155" s="4" t="str">
        <f t="shared" ca="1" si="52"/>
        <v/>
      </c>
      <c r="L1155" s="3">
        <f ca="1">IF(J1154="买",E1155/E1154-1,0)-IF(K1155=1,计算结果!B$17,0)</f>
        <v>0</v>
      </c>
      <c r="M1155" s="2">
        <f t="shared" ca="1" si="53"/>
        <v>8.9460231743304632</v>
      </c>
      <c r="N1155" s="3">
        <f ca="1">1-M1155/MAX(M$2:M1155)</f>
        <v>7.8319930122586534E-2</v>
      </c>
    </row>
    <row r="1156" spans="1:14" x14ac:dyDescent="0.15">
      <c r="A1156" s="1">
        <v>40086</v>
      </c>
      <c r="B1156">
        <v>2992.98</v>
      </c>
      <c r="C1156">
        <v>3033.74</v>
      </c>
      <c r="D1156">
        <v>2988.29</v>
      </c>
      <c r="E1156" s="2">
        <v>3004.8</v>
      </c>
      <c r="F1156" s="19">
        <v>54803607552</v>
      </c>
      <c r="G1156" s="3">
        <f t="shared" si="54"/>
        <v>1.0937694504910445E-2</v>
      </c>
      <c r="H1156" s="3">
        <f>1-E1156/MAX(E$2:E1156)</f>
        <v>0.4887361328523786</v>
      </c>
      <c r="I1156" s="3">
        <f ca="1">IFERROR(E1156/AVERAGE(OFFSET(E1156,0,0,-计算结果!B$18,1))-1,E1156/AVERAGE(OFFSET(E1156,0,0,-ROW(),1))-1)</f>
        <v>-4.666824596433039E-2</v>
      </c>
      <c r="J1156" s="4" t="str">
        <f ca="1">IF(OR(AND(I1156&lt;计算结果!B$19,I1156&gt;计算结果!B$20),I1156&lt;计算结果!B$21),"买","卖")</f>
        <v>卖</v>
      </c>
      <c r="K1156" s="4" t="str">
        <f t="shared" ref="K1156:K1219" ca="1" si="55">IF(J1155&lt;&gt;J1156,1,"")</f>
        <v/>
      </c>
      <c r="L1156" s="3">
        <f ca="1">IF(J1155="买",E1156/E1155-1,0)-IF(K1156=1,计算结果!B$17,0)</f>
        <v>0</v>
      </c>
      <c r="M1156" s="2">
        <f t="shared" ref="M1156:M1219" ca="1" si="56">IFERROR(M1155*(1+L1156),M1155)</f>
        <v>8.9460231743304632</v>
      </c>
      <c r="N1156" s="3">
        <f ca="1">1-M1156/MAX(M$2:M1156)</f>
        <v>7.8319930122586534E-2</v>
      </c>
    </row>
    <row r="1157" spans="1:14" x14ac:dyDescent="0.15">
      <c r="A1157" s="1">
        <v>40095</v>
      </c>
      <c r="B1157">
        <v>3078.75</v>
      </c>
      <c r="C1157">
        <v>3164.03</v>
      </c>
      <c r="D1157">
        <v>3071.27</v>
      </c>
      <c r="E1157" s="2">
        <v>3163.71</v>
      </c>
      <c r="F1157" s="19">
        <v>76061663232</v>
      </c>
      <c r="G1157" s="3">
        <f t="shared" si="54"/>
        <v>5.2885383386581442E-2</v>
      </c>
      <c r="H1157" s="3">
        <f>1-E1157/MAX(E$2:E1157)</f>
        <v>0.46169774722657042</v>
      </c>
      <c r="I1157" s="3">
        <f ca="1">IFERROR(E1157/AVERAGE(OFFSET(E1157,0,0,-计算结果!B$18,1))-1,E1157/AVERAGE(OFFSET(E1157,0,0,-ROW(),1))-1)</f>
        <v>2.6974879907202265E-3</v>
      </c>
      <c r="J1157" s="4" t="str">
        <f ca="1">IF(OR(AND(I1157&lt;计算结果!B$19,I1157&gt;计算结果!B$20),I1157&lt;计算结果!B$21),"买","卖")</f>
        <v>买</v>
      </c>
      <c r="K1157" s="4">
        <f t="shared" ca="1" si="55"/>
        <v>1</v>
      </c>
      <c r="L1157" s="3">
        <f ca="1">IF(J1156="买",E1157/E1156-1,0)-IF(K1157=1,计算结果!B$17,0)</f>
        <v>0</v>
      </c>
      <c r="M1157" s="2">
        <f t="shared" ca="1" si="56"/>
        <v>8.9460231743304632</v>
      </c>
      <c r="N1157" s="3">
        <f ca="1">1-M1157/MAX(M$2:M1157)</f>
        <v>7.8319930122586534E-2</v>
      </c>
    </row>
    <row r="1158" spans="1:14" x14ac:dyDescent="0.15">
      <c r="A1158" s="1">
        <v>40098</v>
      </c>
      <c r="B1158">
        <v>3181.58</v>
      </c>
      <c r="C1158">
        <v>3193.59</v>
      </c>
      <c r="D1158">
        <v>3151.26</v>
      </c>
      <c r="E1158" s="2">
        <v>3151.63</v>
      </c>
      <c r="F1158" s="19">
        <v>81562329088</v>
      </c>
      <c r="G1158" s="3">
        <f t="shared" si="54"/>
        <v>-3.8183019303286159E-3</v>
      </c>
      <c r="H1158" s="3">
        <f>1-E1158/MAX(E$2:E1158)</f>
        <v>0.46375314775743548</v>
      </c>
      <c r="I1158" s="3">
        <f ca="1">IFERROR(E1158/AVERAGE(OFFSET(E1158,0,0,-计算结果!B$18,1))-1,E1158/AVERAGE(OFFSET(E1158,0,0,-ROW(),1))-1)</f>
        <v>-7.9085162566672196E-4</v>
      </c>
      <c r="J1158" s="4" t="str">
        <f ca="1">IF(OR(AND(I1158&lt;计算结果!B$19,I1158&gt;计算结果!B$20),I1158&lt;计算结果!B$21),"买","卖")</f>
        <v>卖</v>
      </c>
      <c r="K1158" s="4">
        <f t="shared" ca="1" si="55"/>
        <v>1</v>
      </c>
      <c r="L1158" s="3">
        <f ca="1">IF(J1157="买",E1158/E1157-1,0)-IF(K1158=1,计算结果!B$17,0)</f>
        <v>-3.8183019303286159E-3</v>
      </c>
      <c r="M1158" s="2">
        <f t="shared" ca="1" si="56"/>
        <v>8.9118645567751535</v>
      </c>
      <c r="N1158" s="3">
        <f ca="1">1-M1158/MAX(M$2:M1158)</f>
        <v>8.1839182912544772E-2</v>
      </c>
    </row>
    <row r="1159" spans="1:14" x14ac:dyDescent="0.15">
      <c r="A1159" s="1">
        <v>40099</v>
      </c>
      <c r="B1159">
        <v>3144.02</v>
      </c>
      <c r="C1159">
        <v>3199.92</v>
      </c>
      <c r="D1159">
        <v>3140.5</v>
      </c>
      <c r="E1159" s="2">
        <v>3198.52</v>
      </c>
      <c r="F1159" s="19">
        <v>68577124352</v>
      </c>
      <c r="G1159" s="3">
        <f t="shared" si="54"/>
        <v>1.487801550308876E-2</v>
      </c>
      <c r="H1159" s="3">
        <f>1-E1159/MAX(E$2:E1159)</f>
        <v>0.45577485877628798</v>
      </c>
      <c r="I1159" s="3">
        <f ca="1">IFERROR(E1159/AVERAGE(OFFSET(E1159,0,0,-计算结果!B$18,1))-1,E1159/AVERAGE(OFFSET(E1159,0,0,-ROW(),1))-1)</f>
        <v>1.4010921512526586E-2</v>
      </c>
      <c r="J1159" s="4" t="str">
        <f ca="1">IF(OR(AND(I1159&lt;计算结果!B$19,I1159&gt;计算结果!B$20),I1159&lt;计算结果!B$21),"买","卖")</f>
        <v>买</v>
      </c>
      <c r="K1159" s="4">
        <f t="shared" ca="1" si="55"/>
        <v>1</v>
      </c>
      <c r="L1159" s="3">
        <f ca="1">IF(J1158="买",E1159/E1158-1,0)-IF(K1159=1,计算结果!B$17,0)</f>
        <v>0</v>
      </c>
      <c r="M1159" s="2">
        <f t="shared" ca="1" si="56"/>
        <v>8.9118645567751535</v>
      </c>
      <c r="N1159" s="3">
        <f ca="1">1-M1159/MAX(M$2:M1159)</f>
        <v>8.1839182912544772E-2</v>
      </c>
    </row>
    <row r="1160" spans="1:14" x14ac:dyDescent="0.15">
      <c r="A1160" s="1">
        <v>40100</v>
      </c>
      <c r="B1160">
        <v>3209.06</v>
      </c>
      <c r="C1160">
        <v>3276.55</v>
      </c>
      <c r="D1160">
        <v>3204.31</v>
      </c>
      <c r="E1160" s="2">
        <v>3227.4</v>
      </c>
      <c r="F1160" s="19">
        <v>111183224832</v>
      </c>
      <c r="G1160" s="3">
        <f t="shared" si="54"/>
        <v>9.0291759938971872E-3</v>
      </c>
      <c r="H1160" s="3">
        <f>1-E1160/MAX(E$2:E1160)</f>
        <v>0.45086095419587557</v>
      </c>
      <c r="I1160" s="3">
        <f ca="1">IFERROR(E1160/AVERAGE(OFFSET(E1160,0,0,-计算结果!B$18,1))-1,E1160/AVERAGE(OFFSET(E1160,0,0,-ROW(),1))-1)</f>
        <v>2.2005779494651545E-2</v>
      </c>
      <c r="J1160" s="4" t="str">
        <f ca="1">IF(OR(AND(I1160&lt;计算结果!B$19,I1160&gt;计算结果!B$20),I1160&lt;计算结果!B$21),"买","卖")</f>
        <v>买</v>
      </c>
      <c r="K1160" s="4" t="str">
        <f t="shared" ca="1" si="55"/>
        <v/>
      </c>
      <c r="L1160" s="3">
        <f ca="1">IF(J1159="买",E1160/E1159-1,0)-IF(K1160=1,计算结果!B$17,0)</f>
        <v>9.0291759938971872E-3</v>
      </c>
      <c r="M1160" s="2">
        <f t="shared" ca="1" si="56"/>
        <v>8.9923313502920514</v>
      </c>
      <c r="N1160" s="3">
        <f ca="1">1-M1160/MAX(M$2:M1160)</f>
        <v>7.3548947304361678E-2</v>
      </c>
    </row>
    <row r="1161" spans="1:14" x14ac:dyDescent="0.15">
      <c r="A1161" s="1">
        <v>40101</v>
      </c>
      <c r="B1161">
        <v>3258.55</v>
      </c>
      <c r="C1161">
        <v>3287.63</v>
      </c>
      <c r="D1161">
        <v>3227.09</v>
      </c>
      <c r="E1161" s="2">
        <v>3239.64</v>
      </c>
      <c r="F1161" s="19">
        <v>85391958016</v>
      </c>
      <c r="G1161" s="3">
        <f t="shared" si="54"/>
        <v>3.7925264919129731E-3</v>
      </c>
      <c r="H1161" s="3">
        <f>1-E1161/MAX(E$2:E1161)</f>
        <v>0.44877832981691967</v>
      </c>
      <c r="I1161" s="3">
        <f ca="1">IFERROR(E1161/AVERAGE(OFFSET(E1161,0,0,-计算结果!B$18,1))-1,E1161/AVERAGE(OFFSET(E1161,0,0,-ROW(),1))-1)</f>
        <v>2.5854511965674343E-2</v>
      </c>
      <c r="J1161" s="4" t="str">
        <f ca="1">IF(OR(AND(I1161&lt;计算结果!B$19,I1161&gt;计算结果!B$20),I1161&lt;计算结果!B$21),"买","卖")</f>
        <v>买</v>
      </c>
      <c r="K1161" s="4" t="str">
        <f t="shared" ca="1" si="55"/>
        <v/>
      </c>
      <c r="L1161" s="3">
        <f ca="1">IF(J1160="买",E1161/E1160-1,0)-IF(K1161=1,计算结果!B$17,0)</f>
        <v>3.7925264919129731E-3</v>
      </c>
      <c r="M1161" s="2">
        <f t="shared" ca="1" si="56"/>
        <v>9.0264350051620941</v>
      </c>
      <c r="N1161" s="3">
        <f ca="1">1-M1161/MAX(M$2:M1161)</f>
        <v>7.0035357143552801E-2</v>
      </c>
    </row>
    <row r="1162" spans="1:14" x14ac:dyDescent="0.15">
      <c r="A1162" s="1">
        <v>40102</v>
      </c>
      <c r="B1162">
        <v>3250.1</v>
      </c>
      <c r="C1162">
        <v>3268.43</v>
      </c>
      <c r="D1162">
        <v>3188.43</v>
      </c>
      <c r="E1162" s="2">
        <v>3241.71</v>
      </c>
      <c r="F1162" s="19">
        <v>78892048384</v>
      </c>
      <c r="G1162" s="3">
        <f t="shared" si="54"/>
        <v>6.3895988443163354E-4</v>
      </c>
      <c r="H1162" s="3">
        <f>1-E1162/MAX(E$2:E1162)</f>
        <v>0.44842612128224324</v>
      </c>
      <c r="I1162" s="3">
        <f ca="1">IFERROR(E1162/AVERAGE(OFFSET(E1162,0,0,-计算结果!B$18,1))-1,E1162/AVERAGE(OFFSET(E1162,0,0,-ROW(),1))-1)</f>
        <v>2.7444100128591886E-2</v>
      </c>
      <c r="J1162" s="4" t="str">
        <f ca="1">IF(OR(AND(I1162&lt;计算结果!B$19,I1162&gt;计算结果!B$20),I1162&lt;计算结果!B$21),"买","卖")</f>
        <v>买</v>
      </c>
      <c r="K1162" s="4" t="str">
        <f t="shared" ca="1" si="55"/>
        <v/>
      </c>
      <c r="L1162" s="3">
        <f ca="1">IF(J1161="买",E1162/E1161-1,0)-IF(K1162=1,计算结果!B$17,0)</f>
        <v>6.3895988443163354E-4</v>
      </c>
      <c r="M1162" s="2">
        <f t="shared" ca="1" si="56"/>
        <v>9.032202535029823</v>
      </c>
      <c r="N1162" s="3">
        <f ca="1">1-M1162/MAX(M$2:M1162)</f>
        <v>6.9441147042827556E-2</v>
      </c>
    </row>
    <row r="1163" spans="1:14" x14ac:dyDescent="0.15">
      <c r="A1163" s="1">
        <v>40105</v>
      </c>
      <c r="B1163">
        <v>3238.85</v>
      </c>
      <c r="C1163">
        <v>3330.79</v>
      </c>
      <c r="D1163">
        <v>3231.81</v>
      </c>
      <c r="E1163" s="2">
        <v>3329.16</v>
      </c>
      <c r="F1163" s="19">
        <v>113841455104</v>
      </c>
      <c r="G1163" s="3">
        <f t="shared" si="54"/>
        <v>2.6976503141860286E-2</v>
      </c>
      <c r="H1163" s="3">
        <f>1-E1163/MAX(E$2:E1163)</f>
        <v>0.43354658681004565</v>
      </c>
      <c r="I1163" s="3">
        <f ca="1">IFERROR(E1163/AVERAGE(OFFSET(E1163,0,0,-计算结果!B$18,1))-1,E1163/AVERAGE(OFFSET(E1163,0,0,-ROW(),1))-1)</f>
        <v>5.4668455045338016E-2</v>
      </c>
      <c r="J1163" s="4" t="str">
        <f ca="1">IF(OR(AND(I1163&lt;计算结果!B$19,I1163&gt;计算结果!B$20),I1163&lt;计算结果!B$21),"买","卖")</f>
        <v>买</v>
      </c>
      <c r="K1163" s="4" t="str">
        <f t="shared" ca="1" si="55"/>
        <v/>
      </c>
      <c r="L1163" s="3">
        <f ca="1">IF(J1162="买",E1163/E1162-1,0)-IF(K1163=1,计算结果!B$17,0)</f>
        <v>2.6976503141860286E-2</v>
      </c>
      <c r="M1163" s="2">
        <f t="shared" ca="1" si="56"/>
        <v>9.2758597750939735</v>
      </c>
      <c r="N1163" s="3">
        <f ca="1">1-M1163/MAX(M$2:M1163)</f>
        <v>4.4337923222342535E-2</v>
      </c>
    </row>
    <row r="1164" spans="1:14" x14ac:dyDescent="0.15">
      <c r="A1164" s="1">
        <v>40106</v>
      </c>
      <c r="B1164">
        <v>3355.36</v>
      </c>
      <c r="C1164">
        <v>3379.63</v>
      </c>
      <c r="D1164">
        <v>3343.02</v>
      </c>
      <c r="E1164" s="2">
        <v>3377.57</v>
      </c>
      <c r="F1164" s="19">
        <v>128508370944</v>
      </c>
      <c r="G1164" s="3">
        <f t="shared" si="54"/>
        <v>1.4541205589398087E-2</v>
      </c>
      <c r="H1164" s="3">
        <f>1-E1164/MAX(E$2:E1164)</f>
        <v>0.42530967127203423</v>
      </c>
      <c r="I1164" s="3">
        <f ca="1">IFERROR(E1164/AVERAGE(OFFSET(E1164,0,0,-计算结果!B$18,1))-1,E1164/AVERAGE(OFFSET(E1164,0,0,-ROW(),1))-1)</f>
        <v>6.7762103424038989E-2</v>
      </c>
      <c r="J1164" s="4" t="str">
        <f ca="1">IF(OR(AND(I1164&lt;计算结果!B$19,I1164&gt;计算结果!B$20),I1164&lt;计算结果!B$21),"买","卖")</f>
        <v>买</v>
      </c>
      <c r="K1164" s="4" t="str">
        <f t="shared" ca="1" si="55"/>
        <v/>
      </c>
      <c r="L1164" s="3">
        <f ca="1">IF(J1163="买",E1164/E1163-1,0)-IF(K1164=1,计算结果!B$17,0)</f>
        <v>1.4541205589398087E-2</v>
      </c>
      <c r="M1164" s="2">
        <f t="shared" ca="1" si="56"/>
        <v>9.410741959102042</v>
      </c>
      <c r="N1164" s="3">
        <f ca="1">1-M1164/MAX(M$2:M1164)</f>
        <v>3.0441444489927583E-2</v>
      </c>
    </row>
    <row r="1165" spans="1:14" x14ac:dyDescent="0.15">
      <c r="A1165" s="1">
        <v>40107</v>
      </c>
      <c r="B1165">
        <v>3375.03</v>
      </c>
      <c r="C1165">
        <v>3414.66</v>
      </c>
      <c r="D1165">
        <v>3358.55</v>
      </c>
      <c r="E1165" s="2">
        <v>3369.28</v>
      </c>
      <c r="F1165" s="19">
        <v>117445156864</v>
      </c>
      <c r="G1165" s="3">
        <f t="shared" si="54"/>
        <v>-2.4544272953632706E-3</v>
      </c>
      <c r="H1165" s="3">
        <f>1-E1165/MAX(E$2:E1165)</f>
        <v>0.42672020690124546</v>
      </c>
      <c r="I1165" s="3">
        <f ca="1">IFERROR(E1165/AVERAGE(OFFSET(E1165,0,0,-计算结果!B$18,1))-1,E1165/AVERAGE(OFFSET(E1165,0,0,-ROW(),1))-1)</f>
        <v>6.4222141112390441E-2</v>
      </c>
      <c r="J1165" s="4" t="str">
        <f ca="1">IF(OR(AND(I1165&lt;计算结果!B$19,I1165&gt;计算结果!B$20),I1165&lt;计算结果!B$21),"买","卖")</f>
        <v>买</v>
      </c>
      <c r="K1165" s="4" t="str">
        <f t="shared" ca="1" si="55"/>
        <v/>
      </c>
      <c r="L1165" s="3">
        <f ca="1">IF(J1164="买",E1165/E1164-1,0)-IF(K1165=1,计算结果!B$17,0)</f>
        <v>-2.4544272953632706E-3</v>
      </c>
      <c r="M1165" s="2">
        <f t="shared" ca="1" si="56"/>
        <v>9.3876439771680023</v>
      </c>
      <c r="N1165" s="3">
        <f ca="1">1-M1165/MAX(M$2:M1165)</f>
        <v>3.2821155473024444E-2</v>
      </c>
    </row>
    <row r="1166" spans="1:14" x14ac:dyDescent="0.15">
      <c r="A1166" s="1">
        <v>40108</v>
      </c>
      <c r="B1166">
        <v>3364.15</v>
      </c>
      <c r="C1166">
        <v>3381.15</v>
      </c>
      <c r="D1166">
        <v>3341.42</v>
      </c>
      <c r="E1166" s="2">
        <v>3347.32</v>
      </c>
      <c r="F1166" s="19">
        <v>87978516480</v>
      </c>
      <c r="G1166" s="3">
        <f t="shared" si="54"/>
        <v>-6.5177129831892611E-3</v>
      </c>
      <c r="H1166" s="3">
        <f>1-E1166/MAX(E$2:E1166)</f>
        <v>0.43045668005172522</v>
      </c>
      <c r="I1166" s="3">
        <f ca="1">IFERROR(E1166/AVERAGE(OFFSET(E1166,0,0,-计算结果!B$18,1))-1,E1166/AVERAGE(OFFSET(E1166,0,0,-ROW(),1))-1)</f>
        <v>5.4553938464505958E-2</v>
      </c>
      <c r="J1166" s="4" t="str">
        <f ca="1">IF(OR(AND(I1166&lt;计算结果!B$19,I1166&gt;计算结果!B$20),I1166&lt;计算结果!B$21),"买","卖")</f>
        <v>买</v>
      </c>
      <c r="K1166" s="4" t="str">
        <f t="shared" ca="1" si="55"/>
        <v/>
      </c>
      <c r="L1166" s="3">
        <f ca="1">IF(J1165="买",E1166/E1165-1,0)-IF(K1166=1,计算结果!B$17,0)</f>
        <v>-6.5177129831892611E-3</v>
      </c>
      <c r="M1166" s="2">
        <f t="shared" ca="1" si="56"/>
        <v>9.3264580081364556</v>
      </c>
      <c r="N1166" s="3">
        <f ca="1">1-M1166/MAX(M$2:M1166)</f>
        <v>3.9124949585063851E-2</v>
      </c>
    </row>
    <row r="1167" spans="1:14" x14ac:dyDescent="0.15">
      <c r="A1167" s="1">
        <v>40109</v>
      </c>
      <c r="B1167">
        <v>3354.98</v>
      </c>
      <c r="C1167">
        <v>3436.39</v>
      </c>
      <c r="D1167">
        <v>3354.98</v>
      </c>
      <c r="E1167" s="2">
        <v>3413.25</v>
      </c>
      <c r="F1167" s="19">
        <v>120908996608</v>
      </c>
      <c r="G1167" s="3">
        <f t="shared" si="54"/>
        <v>1.9696354098203805E-2</v>
      </c>
      <c r="H1167" s="3">
        <f>1-E1167/MAX(E$2:E1167)</f>
        <v>0.41923875314775738</v>
      </c>
      <c r="I1167" s="3">
        <f ca="1">IFERROR(E1167/AVERAGE(OFFSET(E1167,0,0,-计算结果!B$18,1))-1,E1167/AVERAGE(OFFSET(E1167,0,0,-ROW(),1))-1)</f>
        <v>7.148687082617422E-2</v>
      </c>
      <c r="J1167" s="4" t="str">
        <f ca="1">IF(OR(AND(I1167&lt;计算结果!B$19,I1167&gt;计算结果!B$20),I1167&lt;计算结果!B$21),"买","卖")</f>
        <v>买</v>
      </c>
      <c r="K1167" s="4" t="str">
        <f t="shared" ca="1" si="55"/>
        <v/>
      </c>
      <c r="L1167" s="3">
        <f ca="1">IF(J1166="买",E1167/E1166-1,0)-IF(K1167=1,计算结果!B$17,0)</f>
        <v>1.9696354098203805E-2</v>
      </c>
      <c r="M1167" s="2">
        <f t="shared" ca="1" si="56"/>
        <v>9.5101552275467398</v>
      </c>
      <c r="N1167" s="3">
        <f ca="1">1-M1167/MAX(M$2:M1167)</f>
        <v>2.0199214347961902E-2</v>
      </c>
    </row>
    <row r="1168" spans="1:14" x14ac:dyDescent="0.15">
      <c r="A1168" s="1">
        <v>40112</v>
      </c>
      <c r="B1168">
        <v>3421.7</v>
      </c>
      <c r="C1168">
        <v>3432.9</v>
      </c>
      <c r="D1168">
        <v>3385.44</v>
      </c>
      <c r="E1168" s="2">
        <v>3414.24</v>
      </c>
      <c r="F1168" s="19">
        <v>97800978432</v>
      </c>
      <c r="G1168" s="3">
        <f t="shared" si="54"/>
        <v>2.9004614370453652E-4</v>
      </c>
      <c r="H1168" s="3">
        <f>1-E1168/MAX(E$2:E1168)</f>
        <v>0.41907030558769487</v>
      </c>
      <c r="I1168" s="3">
        <f ca="1">IFERROR(E1168/AVERAGE(OFFSET(E1168,0,0,-计算结果!B$18,1))-1,E1168/AVERAGE(OFFSET(E1168,0,0,-ROW(),1))-1)</f>
        <v>6.6529868702762895E-2</v>
      </c>
      <c r="J1168" s="4" t="str">
        <f ca="1">IF(OR(AND(I1168&lt;计算结果!B$19,I1168&gt;计算结果!B$20),I1168&lt;计算结果!B$21),"买","卖")</f>
        <v>买</v>
      </c>
      <c r="K1168" s="4" t="str">
        <f t="shared" ca="1" si="55"/>
        <v/>
      </c>
      <c r="L1168" s="3">
        <f ca="1">IF(J1167="买",E1168/E1167-1,0)-IF(K1168=1,计算结果!B$17,0)</f>
        <v>2.9004614370453652E-4</v>
      </c>
      <c r="M1168" s="2">
        <f t="shared" ca="1" si="56"/>
        <v>9.512913611396522</v>
      </c>
      <c r="N1168" s="3">
        <f ca="1">1-M1168/MAX(M$2:M1168)</f>
        <v>1.991502690848479E-2</v>
      </c>
    </row>
    <row r="1169" spans="1:14" x14ac:dyDescent="0.15">
      <c r="A1169" s="1">
        <v>40113</v>
      </c>
      <c r="B1169">
        <v>3384.29</v>
      </c>
      <c r="C1169">
        <v>3392.1</v>
      </c>
      <c r="D1169">
        <v>3314.32</v>
      </c>
      <c r="E1169" s="2">
        <v>3314.72</v>
      </c>
      <c r="F1169" s="19">
        <v>105228804096</v>
      </c>
      <c r="G1169" s="3">
        <f t="shared" si="54"/>
        <v>-2.9148507427714465E-2</v>
      </c>
      <c r="H1169" s="3">
        <f>1-E1169/MAX(E$2:E1169)</f>
        <v>0.4360035391002518</v>
      </c>
      <c r="I1169" s="3">
        <f ca="1">IFERROR(E1169/AVERAGE(OFFSET(E1169,0,0,-计算结果!B$18,1))-1,E1169/AVERAGE(OFFSET(E1169,0,0,-ROW(),1))-1)</f>
        <v>3.088635379580329E-2</v>
      </c>
      <c r="J1169" s="4" t="str">
        <f ca="1">IF(OR(AND(I1169&lt;计算结果!B$19,I1169&gt;计算结果!B$20),I1169&lt;计算结果!B$21),"买","卖")</f>
        <v>买</v>
      </c>
      <c r="K1169" s="4" t="str">
        <f t="shared" ca="1" si="55"/>
        <v/>
      </c>
      <c r="L1169" s="3">
        <f ca="1">IF(J1168="买",E1169/E1168-1,0)-IF(K1169=1,计算结果!B$17,0)</f>
        <v>-2.9148507427714465E-2</v>
      </c>
      <c r="M1169" s="2">
        <f t="shared" ca="1" si="56"/>
        <v>9.2356263783355246</v>
      </c>
      <c r="N1169" s="3">
        <f ca="1">1-M1169/MAX(M$2:M1169)</f>
        <v>4.8483041026434082E-2</v>
      </c>
    </row>
    <row r="1170" spans="1:14" x14ac:dyDescent="0.15">
      <c r="A1170" s="1">
        <v>40114</v>
      </c>
      <c r="B1170">
        <v>3303.77</v>
      </c>
      <c r="C1170">
        <v>3337.17</v>
      </c>
      <c r="D1170">
        <v>3258.27</v>
      </c>
      <c r="E1170" s="2">
        <v>3329.33</v>
      </c>
      <c r="F1170" s="19">
        <v>86228533248</v>
      </c>
      <c r="G1170" s="3">
        <f t="shared" si="54"/>
        <v>4.4076121059999362E-3</v>
      </c>
      <c r="H1170" s="3">
        <f>1-E1170/MAX(E$2:E1170)</f>
        <v>0.43351766147144899</v>
      </c>
      <c r="I1170" s="3">
        <f ca="1">IFERROR(E1170/AVERAGE(OFFSET(E1170,0,0,-计算结果!B$18,1))-1,E1170/AVERAGE(OFFSET(E1170,0,0,-ROW(),1))-1)</f>
        <v>3.1005196665023105E-2</v>
      </c>
      <c r="J1170" s="4" t="str">
        <f ca="1">IF(OR(AND(I1170&lt;计算结果!B$19,I1170&gt;计算结果!B$20),I1170&lt;计算结果!B$21),"买","卖")</f>
        <v>买</v>
      </c>
      <c r="K1170" s="4" t="str">
        <f t="shared" ca="1" si="55"/>
        <v/>
      </c>
      <c r="L1170" s="3">
        <f ca="1">IF(J1169="买",E1170/E1169-1,0)-IF(K1170=1,计算结果!B$17,0)</f>
        <v>4.4076121059999362E-3</v>
      </c>
      <c r="M1170" s="2">
        <f t="shared" ca="1" si="56"/>
        <v>9.2763334369671693</v>
      </c>
      <c r="N1170" s="3">
        <f ca="1">1-M1170/MAX(M$2:M1170)</f>
        <v>4.4289123358997928E-2</v>
      </c>
    </row>
    <row r="1171" spans="1:14" x14ac:dyDescent="0.15">
      <c r="A1171" s="1">
        <v>40115</v>
      </c>
      <c r="B1171">
        <v>3265.19</v>
      </c>
      <c r="C1171">
        <v>3291.18</v>
      </c>
      <c r="D1171">
        <v>3239</v>
      </c>
      <c r="E1171" s="2">
        <v>3247.05</v>
      </c>
      <c r="F1171" s="19">
        <v>84414939136</v>
      </c>
      <c r="G1171" s="3">
        <f t="shared" si="54"/>
        <v>-2.4713681131038334E-2</v>
      </c>
      <c r="H1171" s="3">
        <f>1-E1171/MAX(E$2:E1171)</f>
        <v>0.44751752535220846</v>
      </c>
      <c r="I1171" s="3">
        <f ca="1">IFERROR(E1171/AVERAGE(OFFSET(E1171,0,0,-计算结果!B$18,1))-1,E1171/AVERAGE(OFFSET(E1171,0,0,-ROW(),1))-1)</f>
        <v>2.2745722915802347E-3</v>
      </c>
      <c r="J1171" s="4" t="str">
        <f ca="1">IF(OR(AND(I1171&lt;计算结果!B$19,I1171&gt;计算结果!B$20),I1171&lt;计算结果!B$21),"买","卖")</f>
        <v>买</v>
      </c>
      <c r="K1171" s="4" t="str">
        <f t="shared" ca="1" si="55"/>
        <v/>
      </c>
      <c r="L1171" s="3">
        <f ca="1">IF(J1170="买",E1171/E1170-1,0)-IF(K1171=1,计算结果!B$17,0)</f>
        <v>-2.4713681131038334E-2</v>
      </c>
      <c r="M1171" s="2">
        <f t="shared" ca="1" si="56"/>
        <v>9.0470810903407735</v>
      </c>
      <c r="N1171" s="3">
        <f ca="1">1-M1171/MAX(M$2:M1171)</f>
        <v>6.7908257217768719E-2</v>
      </c>
    </row>
    <row r="1172" spans="1:14" x14ac:dyDescent="0.15">
      <c r="A1172" s="1">
        <v>40116</v>
      </c>
      <c r="B1172">
        <v>3305.38</v>
      </c>
      <c r="C1172">
        <v>3329.54</v>
      </c>
      <c r="D1172">
        <v>3276.32</v>
      </c>
      <c r="E1172" s="2">
        <v>3280.37</v>
      </c>
      <c r="F1172" s="19">
        <v>84226416640</v>
      </c>
      <c r="G1172" s="3">
        <f t="shared" si="54"/>
        <v>1.0261622087741173E-2</v>
      </c>
      <c r="H1172" s="3">
        <f>1-E1172/MAX(E$2:E1172)</f>
        <v>0.44184815898727281</v>
      </c>
      <c r="I1172" s="3">
        <f ca="1">IFERROR(E1172/AVERAGE(OFFSET(E1172,0,0,-计算结果!B$18,1))-1,E1172/AVERAGE(OFFSET(E1172,0,0,-ROW(),1))-1)</f>
        <v>7.2442098946146061E-3</v>
      </c>
      <c r="J1172" s="4" t="str">
        <f ca="1">IF(OR(AND(I1172&lt;计算结果!B$19,I1172&gt;计算结果!B$20),I1172&lt;计算结果!B$21),"买","卖")</f>
        <v>买</v>
      </c>
      <c r="K1172" s="4" t="str">
        <f t="shared" ca="1" si="55"/>
        <v/>
      </c>
      <c r="L1172" s="3">
        <f ca="1">IF(J1171="买",E1172/E1171-1,0)-IF(K1172=1,计算结果!B$17,0)</f>
        <v>1.0261622087741173E-2</v>
      </c>
      <c r="M1172" s="2">
        <f t="shared" ca="1" si="56"/>
        <v>9.1399188174870005</v>
      </c>
      <c r="N1172" s="3">
        <f ca="1">1-M1172/MAX(M$2:M1172)</f>
        <v>5.8343484002233326E-2</v>
      </c>
    </row>
    <row r="1173" spans="1:14" x14ac:dyDescent="0.15">
      <c r="A1173" s="1">
        <v>40119</v>
      </c>
      <c r="B1173">
        <v>3205.83</v>
      </c>
      <c r="C1173">
        <v>3394.72</v>
      </c>
      <c r="D1173">
        <v>3198.31</v>
      </c>
      <c r="E1173" s="2">
        <v>3392.8</v>
      </c>
      <c r="F1173" s="19">
        <v>110679457792</v>
      </c>
      <c r="G1173" s="3">
        <f t="shared" si="54"/>
        <v>3.4273572798190433E-2</v>
      </c>
      <c r="H1173" s="3">
        <f>1-E1173/MAX(E$2:E1173)</f>
        <v>0.42271830123187903</v>
      </c>
      <c r="I1173" s="3">
        <f ca="1">IFERROR(E1173/AVERAGE(OFFSET(E1173,0,0,-计算结果!B$18,1))-1,E1173/AVERAGE(OFFSET(E1173,0,0,-ROW(),1))-1)</f>
        <v>3.4346445357158029E-2</v>
      </c>
      <c r="J1173" s="4" t="str">
        <f ca="1">IF(OR(AND(I1173&lt;计算结果!B$19,I1173&gt;计算结果!B$20),I1173&lt;计算结果!B$21),"买","卖")</f>
        <v>买</v>
      </c>
      <c r="K1173" s="4" t="str">
        <f t="shared" ca="1" si="55"/>
        <v/>
      </c>
      <c r="L1173" s="3">
        <f ca="1">IF(J1172="买",E1173/E1172-1,0)-IF(K1173=1,计算结果!B$17,0)</f>
        <v>3.4273572798190433E-2</v>
      </c>
      <c r="M1173" s="2">
        <f t="shared" ca="1" si="56"/>
        <v>9.4531764904476923</v>
      </c>
      <c r="N1173" s="3">
        <f ca="1">1-M1173/MAX(M$2:M1173)</f>
        <v>2.6069550850293499E-2</v>
      </c>
    </row>
    <row r="1174" spans="1:14" x14ac:dyDescent="0.15">
      <c r="A1174" s="1">
        <v>40120</v>
      </c>
      <c r="B1174">
        <v>3402.53</v>
      </c>
      <c r="C1174">
        <v>3447.48</v>
      </c>
      <c r="D1174">
        <v>3397.25</v>
      </c>
      <c r="E1174" s="2">
        <v>3435.43</v>
      </c>
      <c r="F1174" s="19">
        <v>115935436800</v>
      </c>
      <c r="G1174" s="3">
        <f t="shared" si="54"/>
        <v>1.2564843197359066E-2</v>
      </c>
      <c r="H1174" s="3">
        <f>1-E1174/MAX(E$2:E1174)</f>
        <v>0.41546484720615262</v>
      </c>
      <c r="I1174" s="3">
        <f ca="1">IFERROR(E1174/AVERAGE(OFFSET(E1174,0,0,-计算结果!B$18,1))-1,E1174/AVERAGE(OFFSET(E1174,0,0,-ROW(),1))-1)</f>
        <v>3.9759299703916451E-2</v>
      </c>
      <c r="J1174" s="4" t="str">
        <f ca="1">IF(OR(AND(I1174&lt;计算结果!B$19,I1174&gt;计算结果!B$20),I1174&lt;计算结果!B$21),"买","卖")</f>
        <v>买</v>
      </c>
      <c r="K1174" s="4" t="str">
        <f t="shared" ca="1" si="55"/>
        <v/>
      </c>
      <c r="L1174" s="3">
        <f ca="1">IF(J1173="买",E1174/E1173-1,0)-IF(K1174=1,计算结果!B$17,0)</f>
        <v>1.2564843197359066E-2</v>
      </c>
      <c r="M1174" s="2">
        <f t="shared" ca="1" si="56"/>
        <v>9.5719541707671283</v>
      </c>
      <c r="N1174" s="3">
        <f ca="1">1-M1174/MAX(M$2:M1174)</f>
        <v>1.383226747159394E-2</v>
      </c>
    </row>
    <row r="1175" spans="1:14" x14ac:dyDescent="0.15">
      <c r="A1175" s="1">
        <v>40121</v>
      </c>
      <c r="B1175">
        <v>3443.52</v>
      </c>
      <c r="C1175">
        <v>3476.34</v>
      </c>
      <c r="D1175">
        <v>3415.22</v>
      </c>
      <c r="E1175" s="2">
        <v>3453.89</v>
      </c>
      <c r="F1175" s="19">
        <v>117780701184</v>
      </c>
      <c r="G1175" s="3">
        <f t="shared" si="54"/>
        <v>5.3734175925574945E-3</v>
      </c>
      <c r="H1175" s="3">
        <f>1-E1175/MAX(E$2:E1175)</f>
        <v>0.41232389573266182</v>
      </c>
      <c r="I1175" s="3">
        <f ca="1">IFERROR(E1175/AVERAGE(OFFSET(E1175,0,0,-计算结果!B$18,1))-1,E1175/AVERAGE(OFFSET(E1175,0,0,-ROW(),1))-1)</f>
        <v>4.0270694511398197E-2</v>
      </c>
      <c r="J1175" s="4" t="str">
        <f ca="1">IF(OR(AND(I1175&lt;计算结果!B$19,I1175&gt;计算结果!B$20),I1175&lt;计算结果!B$21),"买","卖")</f>
        <v>买</v>
      </c>
      <c r="K1175" s="4" t="str">
        <f t="shared" ca="1" si="55"/>
        <v/>
      </c>
      <c r="L1175" s="3">
        <f ca="1">IF(J1174="买",E1175/E1174-1,0)-IF(K1175=1,计算结果!B$17,0)</f>
        <v>5.3734175925574945E-3</v>
      </c>
      <c r="M1175" s="2">
        <f t="shared" ca="1" si="56"/>
        <v>9.6233882777034818</v>
      </c>
      <c r="N1175" s="3">
        <f ca="1">1-M1175/MAX(M$2:M1175)</f>
        <v>8.533176428413336E-3</v>
      </c>
    </row>
    <row r="1176" spans="1:14" x14ac:dyDescent="0.15">
      <c r="A1176" s="1">
        <v>40122</v>
      </c>
      <c r="B1176">
        <v>3458.86</v>
      </c>
      <c r="C1176">
        <v>3471.83</v>
      </c>
      <c r="D1176">
        <v>3432.26</v>
      </c>
      <c r="E1176" s="2">
        <v>3464.32</v>
      </c>
      <c r="F1176" s="19">
        <v>103539081216</v>
      </c>
      <c r="G1176" s="3">
        <f t="shared" si="54"/>
        <v>3.0197834904992504E-3</v>
      </c>
      <c r="H1176" s="3">
        <f>1-E1176/MAX(E$2:E1176)</f>
        <v>0.41054924113523439</v>
      </c>
      <c r="I1176" s="3">
        <f ca="1">IFERROR(E1176/AVERAGE(OFFSET(E1176,0,0,-计算结果!B$18,1))-1,E1176/AVERAGE(OFFSET(E1176,0,0,-ROW(),1))-1)</f>
        <v>3.7981223783207785E-2</v>
      </c>
      <c r="J1176" s="4" t="str">
        <f ca="1">IF(OR(AND(I1176&lt;计算结果!B$19,I1176&gt;计算结果!B$20),I1176&lt;计算结果!B$21),"买","卖")</f>
        <v>买</v>
      </c>
      <c r="K1176" s="4" t="str">
        <f t="shared" ca="1" si="55"/>
        <v/>
      </c>
      <c r="L1176" s="3">
        <f ca="1">IF(J1175="买",E1176/E1175-1,0)-IF(K1176=1,计算结果!B$17,0)</f>
        <v>3.0197834904992504E-3</v>
      </c>
      <c r="M1176" s="2">
        <f t="shared" ca="1" si="56"/>
        <v>9.652448826747154</v>
      </c>
      <c r="N1176" s="3">
        <f ca="1">1-M1176/MAX(M$2:M1176)</f>
        <v>5.5391612832143E-3</v>
      </c>
    </row>
    <row r="1177" spans="1:14" x14ac:dyDescent="0.15">
      <c r="A1177" s="1">
        <v>40123</v>
      </c>
      <c r="B1177">
        <v>3491.07</v>
      </c>
      <c r="C1177">
        <v>3506.03</v>
      </c>
      <c r="D1177">
        <v>3474.36</v>
      </c>
      <c r="E1177" s="2">
        <v>3483.02</v>
      </c>
      <c r="F1177" s="19">
        <v>124138422272</v>
      </c>
      <c r="G1177" s="3">
        <f t="shared" si="54"/>
        <v>5.3978847219655623E-3</v>
      </c>
      <c r="H1177" s="3">
        <f>1-E1177/MAX(E$2:E1177)</f>
        <v>0.40736745388960727</v>
      </c>
      <c r="I1177" s="3">
        <f ca="1">IFERROR(E1177/AVERAGE(OFFSET(E1177,0,0,-计算结果!B$18,1))-1,E1177/AVERAGE(OFFSET(E1177,0,0,-ROW(),1))-1)</f>
        <v>3.8665352341348935E-2</v>
      </c>
      <c r="J1177" s="4" t="str">
        <f ca="1">IF(OR(AND(I1177&lt;计算结果!B$19,I1177&gt;计算结果!B$20),I1177&lt;计算结果!B$21),"买","卖")</f>
        <v>买</v>
      </c>
      <c r="K1177" s="4" t="str">
        <f t="shared" ca="1" si="55"/>
        <v/>
      </c>
      <c r="L1177" s="3">
        <f ca="1">IF(J1176="买",E1177/E1176-1,0)-IF(K1177=1,计算结果!B$17,0)</f>
        <v>5.3978847219655623E-3</v>
      </c>
      <c r="M1177" s="2">
        <f t="shared" ca="1" si="56"/>
        <v>9.7045516327986068</v>
      </c>
      <c r="N1177" s="3">
        <f ca="1">1-M1177/MAX(M$2:M1177)</f>
        <v>1.7117631531182731E-4</v>
      </c>
    </row>
    <row r="1178" spans="1:14" x14ac:dyDescent="0.15">
      <c r="A1178" s="1">
        <v>40126</v>
      </c>
      <c r="B1178">
        <v>3487.11</v>
      </c>
      <c r="C1178">
        <v>3495.89</v>
      </c>
      <c r="D1178">
        <v>3452.61</v>
      </c>
      <c r="E1178" s="2">
        <v>3495.79</v>
      </c>
      <c r="F1178" s="19">
        <v>108915998720</v>
      </c>
      <c r="G1178" s="3">
        <f t="shared" si="54"/>
        <v>3.6663585049756531E-3</v>
      </c>
      <c r="H1178" s="3">
        <f>1-E1178/MAX(E$2:E1178)</f>
        <v>0.40519465051385017</v>
      </c>
      <c r="I1178" s="3">
        <f ca="1">IFERROR(E1178/AVERAGE(OFFSET(E1178,0,0,-计算结果!B$18,1))-1,E1178/AVERAGE(OFFSET(E1178,0,0,-ROW(),1))-1)</f>
        <v>3.785868420154137E-2</v>
      </c>
      <c r="J1178" s="4" t="str">
        <f ca="1">IF(OR(AND(I1178&lt;计算结果!B$19,I1178&gt;计算结果!B$20),I1178&lt;计算结果!B$21),"买","卖")</f>
        <v>买</v>
      </c>
      <c r="K1178" s="4" t="str">
        <f t="shared" ca="1" si="55"/>
        <v/>
      </c>
      <c r="L1178" s="3">
        <f ca="1">IF(J1177="买",E1178/E1177-1,0)-IF(K1178=1,计算结果!B$17,0)</f>
        <v>3.6663585049756531E-3</v>
      </c>
      <c r="M1178" s="2">
        <f t="shared" ca="1" si="56"/>
        <v>9.740131998214494</v>
      </c>
      <c r="N1178" s="3">
        <f ca="1">1-M1178/MAX(M$2:M1178)</f>
        <v>0</v>
      </c>
    </row>
    <row r="1179" spans="1:14" x14ac:dyDescent="0.15">
      <c r="A1179" s="1">
        <v>40127</v>
      </c>
      <c r="B1179">
        <v>3520.4</v>
      </c>
      <c r="C1179">
        <v>3532.19</v>
      </c>
      <c r="D1179">
        <v>3501.5</v>
      </c>
      <c r="E1179" s="2">
        <v>3503.78</v>
      </c>
      <c r="F1179" s="19">
        <v>116073644032</v>
      </c>
      <c r="G1179" s="3">
        <f t="shared" si="54"/>
        <v>2.2856064008422994E-3</v>
      </c>
      <c r="H1179" s="3">
        <f>1-E1179/MAX(E$2:E1179)</f>
        <v>0.40383515959980942</v>
      </c>
      <c r="I1179" s="3">
        <f ca="1">IFERROR(E1179/AVERAGE(OFFSET(E1179,0,0,-计算结果!B$18,1))-1,E1179/AVERAGE(OFFSET(E1179,0,0,-ROW(),1))-1)</f>
        <v>3.5718537901628489E-2</v>
      </c>
      <c r="J1179" s="4" t="str">
        <f ca="1">IF(OR(AND(I1179&lt;计算结果!B$19,I1179&gt;计算结果!B$20),I1179&lt;计算结果!B$21),"买","卖")</f>
        <v>买</v>
      </c>
      <c r="K1179" s="4" t="str">
        <f t="shared" ca="1" si="55"/>
        <v/>
      </c>
      <c r="L1179" s="3">
        <f ca="1">IF(J1178="买",E1179/E1178-1,0)-IF(K1179=1,计算结果!B$17,0)</f>
        <v>2.2856064008422994E-3</v>
      </c>
      <c r="M1179" s="2">
        <f t="shared" ca="1" si="56"/>
        <v>9.7623941062546624</v>
      </c>
      <c r="N1179" s="3">
        <f ca="1">1-M1179/MAX(M$2:M1179)</f>
        <v>0</v>
      </c>
    </row>
    <row r="1180" spans="1:14" x14ac:dyDescent="0.15">
      <c r="A1180" s="1">
        <v>40128</v>
      </c>
      <c r="B1180">
        <v>3500.59</v>
      </c>
      <c r="C1180">
        <v>3514.83</v>
      </c>
      <c r="D1180">
        <v>3468.86</v>
      </c>
      <c r="E1180" s="2">
        <v>3495.67</v>
      </c>
      <c r="F1180" s="19">
        <v>100494401536</v>
      </c>
      <c r="G1180" s="3">
        <f t="shared" si="54"/>
        <v>-2.3146430426568276E-3</v>
      </c>
      <c r="H1180" s="3">
        <f>1-E1180/MAX(E$2:E1180)</f>
        <v>0.40521506839991828</v>
      </c>
      <c r="I1180" s="3">
        <f ca="1">IFERROR(E1180/AVERAGE(OFFSET(E1180,0,0,-计算结果!B$18,1))-1,E1180/AVERAGE(OFFSET(E1180,0,0,-ROW(),1))-1)</f>
        <v>2.9029556483483487E-2</v>
      </c>
      <c r="J1180" s="4" t="str">
        <f ca="1">IF(OR(AND(I1180&lt;计算结果!B$19,I1180&gt;计算结果!B$20),I1180&lt;计算结果!B$21),"买","卖")</f>
        <v>买</v>
      </c>
      <c r="K1180" s="4" t="str">
        <f t="shared" ca="1" si="55"/>
        <v/>
      </c>
      <c r="L1180" s="3">
        <f ca="1">IF(J1179="买",E1180/E1179-1,0)-IF(K1180=1,计算结果!B$17,0)</f>
        <v>-2.3146430426568276E-3</v>
      </c>
      <c r="M1180" s="2">
        <f t="shared" ca="1" si="56"/>
        <v>9.7397976486569462</v>
      </c>
      <c r="N1180" s="3">
        <f ca="1">1-M1180/MAX(M$2:M1180)</f>
        <v>2.3146430426568276E-3</v>
      </c>
    </row>
    <row r="1181" spans="1:14" x14ac:dyDescent="0.15">
      <c r="A1181" s="1">
        <v>40129</v>
      </c>
      <c r="B1181">
        <v>3506.95</v>
      </c>
      <c r="C1181">
        <v>3529.06</v>
      </c>
      <c r="D1181">
        <v>3487.68</v>
      </c>
      <c r="E1181" s="2">
        <v>3499.99</v>
      </c>
      <c r="F1181" s="19">
        <v>106569498624</v>
      </c>
      <c r="G1181" s="3">
        <f t="shared" si="54"/>
        <v>1.2358145934827647E-3</v>
      </c>
      <c r="H1181" s="3">
        <f>1-E1181/MAX(E$2:E1181)</f>
        <v>0.40448002450146325</v>
      </c>
      <c r="I1181" s="3">
        <f ca="1">IFERROR(E1181/AVERAGE(OFFSET(E1181,0,0,-计算结果!B$18,1))-1,E1181/AVERAGE(OFFSET(E1181,0,0,-ROW(),1))-1)</f>
        <v>2.7430851259878652E-2</v>
      </c>
      <c r="J1181" s="4" t="str">
        <f ca="1">IF(OR(AND(I1181&lt;计算结果!B$19,I1181&gt;计算结果!B$20),I1181&lt;计算结果!B$21),"买","卖")</f>
        <v>买</v>
      </c>
      <c r="K1181" s="4" t="str">
        <f t="shared" ca="1" si="55"/>
        <v/>
      </c>
      <c r="L1181" s="3">
        <f ca="1">IF(J1180="买",E1181/E1180-1,0)-IF(K1181=1,计算结果!B$17,0)</f>
        <v>1.2358145934827647E-3</v>
      </c>
      <c r="M1181" s="2">
        <f t="shared" ca="1" si="56"/>
        <v>9.7518342327287257</v>
      </c>
      <c r="N1181" s="3">
        <f ca="1">1-M1181/MAX(M$2:M1181)</f>
        <v>1.0816889188248746E-3</v>
      </c>
    </row>
    <row r="1182" spans="1:14" x14ac:dyDescent="0.15">
      <c r="A1182" s="1">
        <v>40130</v>
      </c>
      <c r="B1182">
        <v>3489.54</v>
      </c>
      <c r="C1182">
        <v>3518.89</v>
      </c>
      <c r="D1182">
        <v>3445.36</v>
      </c>
      <c r="E1182" s="2">
        <v>3518.72</v>
      </c>
      <c r="F1182" s="19">
        <v>122356580352</v>
      </c>
      <c r="G1182" s="3">
        <f t="shared" si="54"/>
        <v>5.3514438612682902E-3</v>
      </c>
      <c r="H1182" s="3">
        <f>1-E1182/MAX(E$2:E1182)</f>
        <v>0.40129313278431911</v>
      </c>
      <c r="I1182" s="3">
        <f ca="1">IFERROR(E1182/AVERAGE(OFFSET(E1182,0,0,-计算结果!B$18,1))-1,E1182/AVERAGE(OFFSET(E1182,0,0,-ROW(),1))-1)</f>
        <v>3.0556808875905395E-2</v>
      </c>
      <c r="J1182" s="4" t="str">
        <f ca="1">IF(OR(AND(I1182&lt;计算结果!B$19,I1182&gt;计算结果!B$20),I1182&lt;计算结果!B$21),"买","卖")</f>
        <v>买</v>
      </c>
      <c r="K1182" s="4" t="str">
        <f t="shared" ca="1" si="55"/>
        <v/>
      </c>
      <c r="L1182" s="3">
        <f ca="1">IF(J1181="买",E1182/E1181-1,0)-IF(K1182=1,计算结果!B$17,0)</f>
        <v>5.3514438612682902E-3</v>
      </c>
      <c r="M1182" s="2">
        <f t="shared" ca="1" si="56"/>
        <v>9.8040206261695673</v>
      </c>
      <c r="N1182" s="3">
        <f ca="1">1-M1182/MAX(M$2:M1182)</f>
        <v>0</v>
      </c>
    </row>
    <row r="1183" spans="1:14" x14ac:dyDescent="0.15">
      <c r="A1183" s="1">
        <v>40133</v>
      </c>
      <c r="B1183">
        <v>3541.05</v>
      </c>
      <c r="C1183">
        <v>3625.89</v>
      </c>
      <c r="D1183">
        <v>3541.05</v>
      </c>
      <c r="E1183" s="2">
        <v>3625.8</v>
      </c>
      <c r="F1183" s="19">
        <v>170544807936</v>
      </c>
      <c r="G1183" s="3">
        <f t="shared" si="54"/>
        <v>3.0431520552928415E-2</v>
      </c>
      <c r="H1183" s="3">
        <f>1-E1183/MAX(E$2:E1183)</f>
        <v>0.38307357244946572</v>
      </c>
      <c r="I1183" s="3">
        <f ca="1">IFERROR(E1183/AVERAGE(OFFSET(E1183,0,0,-计算结果!B$18,1))-1,E1183/AVERAGE(OFFSET(E1183,0,0,-ROW(),1))-1)</f>
        <v>5.7504363977341821E-2</v>
      </c>
      <c r="J1183" s="4" t="str">
        <f ca="1">IF(OR(AND(I1183&lt;计算结果!B$19,I1183&gt;计算结果!B$20),I1183&lt;计算结果!B$21),"买","卖")</f>
        <v>买</v>
      </c>
      <c r="K1183" s="4" t="str">
        <f t="shared" ca="1" si="55"/>
        <v/>
      </c>
      <c r="L1183" s="3">
        <f ca="1">IF(J1182="买",E1183/E1182-1,0)-IF(K1183=1,计算结果!B$17,0)</f>
        <v>3.0431520552928415E-2</v>
      </c>
      <c r="M1183" s="2">
        <f t="shared" ca="1" si="56"/>
        <v>10.102371881356181</v>
      </c>
      <c r="N1183" s="3">
        <f ca="1">1-M1183/MAX(M$2:M1183)</f>
        <v>0</v>
      </c>
    </row>
    <row r="1184" spans="1:14" x14ac:dyDescent="0.15">
      <c r="A1184" s="1">
        <v>40134</v>
      </c>
      <c r="B1184">
        <v>3644.96</v>
      </c>
      <c r="C1184">
        <v>3649.42</v>
      </c>
      <c r="D1184">
        <v>3619.99</v>
      </c>
      <c r="E1184" s="2">
        <v>3628.35</v>
      </c>
      <c r="F1184" s="19">
        <v>135058677760</v>
      </c>
      <c r="G1184" s="3">
        <f t="shared" si="54"/>
        <v>7.0329306635774635E-4</v>
      </c>
      <c r="H1184" s="3">
        <f>1-E1184/MAX(E$2:E1184)</f>
        <v>0.38263969237051654</v>
      </c>
      <c r="I1184" s="3">
        <f ca="1">IFERROR(E1184/AVERAGE(OFFSET(E1184,0,0,-计算结果!B$18,1))-1,E1184/AVERAGE(OFFSET(E1184,0,0,-ROW(),1))-1)</f>
        <v>5.3451064672662252E-2</v>
      </c>
      <c r="J1184" s="4" t="str">
        <f ca="1">IF(OR(AND(I1184&lt;计算结果!B$19,I1184&gt;计算结果!B$20),I1184&lt;计算结果!B$21),"买","卖")</f>
        <v>买</v>
      </c>
      <c r="K1184" s="4" t="str">
        <f t="shared" ca="1" si="55"/>
        <v/>
      </c>
      <c r="L1184" s="3">
        <f ca="1">IF(J1183="买",E1184/E1183-1,0)-IF(K1184=1,计算结果!B$17,0)</f>
        <v>7.0329306635774635E-4</v>
      </c>
      <c r="M1184" s="2">
        <f t="shared" ca="1" si="56"/>
        <v>10.109476809454106</v>
      </c>
      <c r="N1184" s="3">
        <f ca="1">1-M1184/MAX(M$2:M1184)</f>
        <v>0</v>
      </c>
    </row>
    <row r="1185" spans="1:14" x14ac:dyDescent="0.15">
      <c r="A1185" s="1">
        <v>40135</v>
      </c>
      <c r="B1185">
        <v>3633.85</v>
      </c>
      <c r="C1185">
        <v>3652.81</v>
      </c>
      <c r="D1185">
        <v>3612.79</v>
      </c>
      <c r="E1185" s="2">
        <v>3630.23</v>
      </c>
      <c r="F1185" s="19">
        <v>119034888192</v>
      </c>
      <c r="G1185" s="3">
        <f t="shared" si="54"/>
        <v>5.1814185511322997E-4</v>
      </c>
      <c r="H1185" s="3">
        <f>1-E1185/MAX(E$2:E1185)</f>
        <v>0.38231981215544819</v>
      </c>
      <c r="I1185" s="3">
        <f ca="1">IFERROR(E1185/AVERAGE(OFFSET(E1185,0,0,-计算结果!B$18,1))-1,E1185/AVERAGE(OFFSET(E1185,0,0,-ROW(),1))-1)</f>
        <v>5.0320911056281892E-2</v>
      </c>
      <c r="J1185" s="4" t="str">
        <f ca="1">IF(OR(AND(I1185&lt;计算结果!B$19,I1185&gt;计算结果!B$20),I1185&lt;计算结果!B$21),"买","卖")</f>
        <v>买</v>
      </c>
      <c r="K1185" s="4" t="str">
        <f t="shared" ca="1" si="55"/>
        <v/>
      </c>
      <c r="L1185" s="3">
        <f ca="1">IF(J1184="买",E1185/E1184-1,0)-IF(K1185=1,计算结果!B$17,0)</f>
        <v>5.1814185511322997E-4</v>
      </c>
      <c r="M1185" s="2">
        <f t="shared" ca="1" si="56"/>
        <v>10.11471495252238</v>
      </c>
      <c r="N1185" s="3">
        <f ca="1">1-M1185/MAX(M$2:M1185)</f>
        <v>0</v>
      </c>
    </row>
    <row r="1186" spans="1:14" x14ac:dyDescent="0.15">
      <c r="A1186" s="1">
        <v>40136</v>
      </c>
      <c r="B1186">
        <v>3638.07</v>
      </c>
      <c r="C1186">
        <v>3653.9</v>
      </c>
      <c r="D1186">
        <v>3604.61</v>
      </c>
      <c r="E1186" s="2">
        <v>3642.44</v>
      </c>
      <c r="F1186" s="19">
        <v>125514317824</v>
      </c>
      <c r="G1186" s="3">
        <f t="shared" si="54"/>
        <v>3.3634232541739362E-3</v>
      </c>
      <c r="H1186" s="3">
        <f>1-E1186/MAX(E$2:E1186)</f>
        <v>0.38024229224800921</v>
      </c>
      <c r="I1186" s="3">
        <f ca="1">IFERROR(E1186/AVERAGE(OFFSET(E1186,0,0,-计算结果!B$18,1))-1,E1186/AVERAGE(OFFSET(E1186,0,0,-ROW(),1))-1)</f>
        <v>5.0002162016729246E-2</v>
      </c>
      <c r="J1186" s="4" t="str">
        <f ca="1">IF(OR(AND(I1186&lt;计算结果!B$19,I1186&gt;计算结果!B$20),I1186&lt;计算结果!B$21),"买","卖")</f>
        <v>买</v>
      </c>
      <c r="K1186" s="4" t="str">
        <f t="shared" ca="1" si="55"/>
        <v/>
      </c>
      <c r="L1186" s="3">
        <f ca="1">IF(J1185="买",E1186/E1185-1,0)-IF(K1186=1,计算结果!B$17,0)</f>
        <v>3.3634232541739362E-3</v>
      </c>
      <c r="M1186" s="2">
        <f t="shared" ca="1" si="56"/>
        <v>10.148735020003034</v>
      </c>
      <c r="N1186" s="3">
        <f ca="1">1-M1186/MAX(M$2:M1186)</f>
        <v>0</v>
      </c>
    </row>
    <row r="1187" spans="1:14" x14ac:dyDescent="0.15">
      <c r="A1187" s="1">
        <v>40137</v>
      </c>
      <c r="B1187">
        <v>3630.58</v>
      </c>
      <c r="C1187">
        <v>3658.21</v>
      </c>
      <c r="D1187">
        <v>3597.31</v>
      </c>
      <c r="E1187" s="2">
        <v>3631.01</v>
      </c>
      <c r="F1187" s="19">
        <v>127585255424</v>
      </c>
      <c r="G1187" s="3">
        <f t="shared" si="54"/>
        <v>-3.1380063913201139E-3</v>
      </c>
      <c r="H1187" s="3">
        <f>1-E1187/MAX(E$2:E1187)</f>
        <v>0.38218709589600486</v>
      </c>
      <c r="I1187" s="3">
        <f ca="1">IFERROR(E1187/AVERAGE(OFFSET(E1187,0,0,-计算结果!B$18,1))-1,E1187/AVERAGE(OFFSET(E1187,0,0,-ROW(),1))-1)</f>
        <v>4.1432015270087552E-2</v>
      </c>
      <c r="J1187" s="4" t="str">
        <f ca="1">IF(OR(AND(I1187&lt;计算结果!B$19,I1187&gt;计算结果!B$20),I1187&lt;计算结果!B$21),"买","卖")</f>
        <v>买</v>
      </c>
      <c r="K1187" s="4" t="str">
        <f t="shared" ca="1" si="55"/>
        <v/>
      </c>
      <c r="L1187" s="3">
        <f ca="1">IF(J1186="买",E1187/E1186-1,0)-IF(K1187=1,计算结果!B$17,0)</f>
        <v>-3.1380063913201139E-3</v>
      </c>
      <c r="M1187" s="2">
        <f t="shared" ca="1" si="56"/>
        <v>10.11688822464645</v>
      </c>
      <c r="N1187" s="3">
        <f ca="1">1-M1187/MAX(M$2:M1187)</f>
        <v>3.1380063913201139E-3</v>
      </c>
    </row>
    <row r="1188" spans="1:14" x14ac:dyDescent="0.15">
      <c r="A1188" s="1">
        <v>40140</v>
      </c>
      <c r="B1188">
        <v>3636.53</v>
      </c>
      <c r="C1188">
        <v>3666.27</v>
      </c>
      <c r="D1188">
        <v>3628.2</v>
      </c>
      <c r="E1188" s="2">
        <v>3665.51</v>
      </c>
      <c r="F1188" s="19">
        <v>135750451200</v>
      </c>
      <c r="G1188" s="3">
        <f t="shared" si="54"/>
        <v>9.5014885665420934E-3</v>
      </c>
      <c r="H1188" s="3">
        <f>1-E1188/MAX(E$2:E1188)</f>
        <v>0.37631695365139861</v>
      </c>
      <c r="I1188" s="3">
        <f ca="1">IFERROR(E1188/AVERAGE(OFFSET(E1188,0,0,-计算结果!B$18,1))-1,E1188/AVERAGE(OFFSET(E1188,0,0,-ROW(),1))-1)</f>
        <v>4.5725460846857802E-2</v>
      </c>
      <c r="J1188" s="4" t="str">
        <f ca="1">IF(OR(AND(I1188&lt;计算结果!B$19,I1188&gt;计算结果!B$20),I1188&lt;计算结果!B$21),"买","卖")</f>
        <v>买</v>
      </c>
      <c r="K1188" s="4" t="str">
        <f t="shared" ca="1" si="55"/>
        <v/>
      </c>
      <c r="L1188" s="3">
        <f ca="1">IF(J1187="买",E1188/E1187-1,0)-IF(K1188=1,计算结果!B$17,0)</f>
        <v>9.5014885665420934E-3</v>
      </c>
      <c r="M1188" s="2">
        <f t="shared" ca="1" si="56"/>
        <v>10.213013722441913</v>
      </c>
      <c r="N1188" s="3">
        <f ca="1">1-M1188/MAX(M$2:M1188)</f>
        <v>0</v>
      </c>
    </row>
    <row r="1189" spans="1:14" x14ac:dyDescent="0.15">
      <c r="A1189" s="1">
        <v>40141</v>
      </c>
      <c r="B1189">
        <v>3680.75</v>
      </c>
      <c r="C1189">
        <v>3698.13</v>
      </c>
      <c r="D1189">
        <v>3538.86</v>
      </c>
      <c r="E1189" s="2">
        <v>3548.08</v>
      </c>
      <c r="F1189" s="19">
        <v>203721998336</v>
      </c>
      <c r="G1189" s="3">
        <f t="shared" si="54"/>
        <v>-3.2036469686346547E-2</v>
      </c>
      <c r="H1189" s="3">
        <f>1-E1189/MAX(E$2:E1189)</f>
        <v>0.39629755665963384</v>
      </c>
      <c r="I1189" s="3">
        <f ca="1">IFERROR(E1189/AVERAGE(OFFSET(E1189,0,0,-计算结果!B$18,1))-1,E1189/AVERAGE(OFFSET(E1189,0,0,-ROW(),1))-1)</f>
        <v>7.4175962848921362E-3</v>
      </c>
      <c r="J1189" s="4" t="str">
        <f ca="1">IF(OR(AND(I1189&lt;计算结果!B$19,I1189&gt;计算结果!B$20),I1189&lt;计算结果!B$21),"买","卖")</f>
        <v>买</v>
      </c>
      <c r="K1189" s="4" t="str">
        <f t="shared" ca="1" si="55"/>
        <v/>
      </c>
      <c r="L1189" s="3">
        <f ca="1">IF(J1188="买",E1189/E1188-1,0)-IF(K1189=1,计算结果!B$17,0)</f>
        <v>-3.2036469686346547E-2</v>
      </c>
      <c r="M1189" s="2">
        <f t="shared" ca="1" si="56"/>
        <v>9.8858248179166601</v>
      </c>
      <c r="N1189" s="3">
        <f ca="1">1-M1189/MAX(M$2:M1189)</f>
        <v>3.2036469686346658E-2</v>
      </c>
    </row>
    <row r="1190" spans="1:14" x14ac:dyDescent="0.15">
      <c r="A1190" s="1">
        <v>40142</v>
      </c>
      <c r="B1190">
        <v>3541.51</v>
      </c>
      <c r="C1190">
        <v>3630.3</v>
      </c>
      <c r="D1190">
        <v>3508.06</v>
      </c>
      <c r="E1190" s="2">
        <v>3629.63</v>
      </c>
      <c r="F1190" s="19">
        <v>157030858752</v>
      </c>
      <c r="G1190" s="3">
        <f t="shared" si="54"/>
        <v>2.298426191066727E-2</v>
      </c>
      <c r="H1190" s="3">
        <f>1-E1190/MAX(E$2:E1190)</f>
        <v>0.38242190158578915</v>
      </c>
      <c r="I1190" s="3">
        <f ca="1">IFERROR(E1190/AVERAGE(OFFSET(E1190,0,0,-计算结果!B$18,1))-1,E1190/AVERAGE(OFFSET(E1190,0,0,-ROW(),1))-1)</f>
        <v>2.492577394176676E-2</v>
      </c>
      <c r="J1190" s="4" t="str">
        <f ca="1">IF(OR(AND(I1190&lt;计算结果!B$19,I1190&gt;计算结果!B$20),I1190&lt;计算结果!B$21),"买","卖")</f>
        <v>买</v>
      </c>
      <c r="K1190" s="4" t="str">
        <f t="shared" ca="1" si="55"/>
        <v/>
      </c>
      <c r="L1190" s="3">
        <f ca="1">IF(J1189="买",E1190/E1189-1,0)-IF(K1190=1,计算结果!B$17,0)</f>
        <v>2.298426191066727E-2</v>
      </c>
      <c r="M1190" s="2">
        <f t="shared" ca="1" si="56"/>
        <v>10.11304320473463</v>
      </c>
      <c r="N1190" s="3">
        <f ca="1">1-M1190/MAX(M$2:M1190)</f>
        <v>9.7885423856436393E-3</v>
      </c>
    </row>
    <row r="1191" spans="1:14" x14ac:dyDescent="0.15">
      <c r="A1191" s="1">
        <v>40143</v>
      </c>
      <c r="B1191">
        <v>3635.79</v>
      </c>
      <c r="C1191">
        <v>3646.61</v>
      </c>
      <c r="D1191">
        <v>3472.95</v>
      </c>
      <c r="E1191" s="2">
        <v>3485.77</v>
      </c>
      <c r="F1191" s="19">
        <v>180809383936</v>
      </c>
      <c r="G1191" s="3">
        <f t="shared" si="54"/>
        <v>-3.963489391480679E-2</v>
      </c>
      <c r="H1191" s="3">
        <f>1-E1191/MAX(E$2:E1191)</f>
        <v>0.40689954400054451</v>
      </c>
      <c r="I1191" s="3">
        <f ca="1">IFERROR(E1191/AVERAGE(OFFSET(E1191,0,0,-计算结果!B$18,1))-1,E1191/AVERAGE(OFFSET(E1191,0,0,-ROW(),1))-1)</f>
        <v>-1.7130545512249018E-2</v>
      </c>
      <c r="J1191" s="4" t="str">
        <f ca="1">IF(OR(AND(I1191&lt;计算结果!B$19,I1191&gt;计算结果!B$20),I1191&lt;计算结果!B$21),"买","卖")</f>
        <v>卖</v>
      </c>
      <c r="K1191" s="4">
        <f t="shared" ca="1" si="55"/>
        <v>1</v>
      </c>
      <c r="L1191" s="3">
        <f ca="1">IF(J1190="买",E1191/E1190-1,0)-IF(K1191=1,计算结果!B$17,0)</f>
        <v>-3.963489391480679E-2</v>
      </c>
      <c r="M1191" s="2">
        <f t="shared" ca="1" si="56"/>
        <v>9.7122138101591151</v>
      </c>
      <c r="N1191" s="3">
        <f ca="1">1-M1191/MAX(M$2:M1191)</f>
        <v>4.9035468461414822E-2</v>
      </c>
    </row>
    <row r="1192" spans="1:14" x14ac:dyDescent="0.15">
      <c r="A1192" s="1">
        <v>40144</v>
      </c>
      <c r="B1192">
        <v>3440.34</v>
      </c>
      <c r="C1192">
        <v>3480.93</v>
      </c>
      <c r="D1192">
        <v>3367.29</v>
      </c>
      <c r="E1192" s="2">
        <v>3382.51</v>
      </c>
      <c r="F1192" s="19">
        <v>125775994880</v>
      </c>
      <c r="G1192" s="3">
        <f t="shared" si="54"/>
        <v>-2.9623297004678917E-2</v>
      </c>
      <c r="H1192" s="3">
        <f>1-E1192/MAX(E$2:E1192)</f>
        <v>0.42446913496222682</v>
      </c>
      <c r="I1192" s="3">
        <f ca="1">IFERROR(E1192/AVERAGE(OFFSET(E1192,0,0,-计算结果!B$18,1))-1,E1192/AVERAGE(OFFSET(E1192,0,0,-ROW(),1))-1)</f>
        <v>-4.5455079924577313E-2</v>
      </c>
      <c r="J1192" s="4" t="str">
        <f ca="1">IF(OR(AND(I1192&lt;计算结果!B$19,I1192&gt;计算结果!B$20),I1192&lt;计算结果!B$21),"买","卖")</f>
        <v>卖</v>
      </c>
      <c r="K1192" s="4" t="str">
        <f t="shared" ca="1" si="55"/>
        <v/>
      </c>
      <c r="L1192" s="3">
        <f ca="1">IF(J1191="买",E1192/E1191-1,0)-IF(K1192=1,计算结果!B$17,0)</f>
        <v>0</v>
      </c>
      <c r="M1192" s="2">
        <f t="shared" ca="1" si="56"/>
        <v>9.7122138101591151</v>
      </c>
      <c r="N1192" s="3">
        <f ca="1">1-M1192/MAX(M$2:M1192)</f>
        <v>4.9035468461414822E-2</v>
      </c>
    </row>
    <row r="1193" spans="1:14" x14ac:dyDescent="0.15">
      <c r="A1193" s="1">
        <v>40147</v>
      </c>
      <c r="B1193">
        <v>3415.08</v>
      </c>
      <c r="C1193">
        <v>3511.76</v>
      </c>
      <c r="D1193">
        <v>3415.08</v>
      </c>
      <c r="E1193" s="2">
        <v>3511.67</v>
      </c>
      <c r="F1193" s="19">
        <v>117377392640</v>
      </c>
      <c r="G1193" s="3">
        <f t="shared" si="54"/>
        <v>3.8184661686144317E-2</v>
      </c>
      <c r="H1193" s="3">
        <f>1-E1193/MAX(E$2:E1193)</f>
        <v>0.40249268359082557</v>
      </c>
      <c r="I1193" s="3">
        <f ca="1">IFERROR(E1193/AVERAGE(OFFSET(E1193,0,0,-计算结果!B$18,1))-1,E1193/AVERAGE(OFFSET(E1193,0,0,-ROW(),1))-1)</f>
        <v>-9.902996900643779E-3</v>
      </c>
      <c r="J1193" s="4" t="str">
        <f ca="1">IF(OR(AND(I1193&lt;计算结果!B$19,I1193&gt;计算结果!B$20),I1193&lt;计算结果!B$21),"买","卖")</f>
        <v>卖</v>
      </c>
      <c r="K1193" s="4" t="str">
        <f t="shared" ca="1" si="55"/>
        <v/>
      </c>
      <c r="L1193" s="3">
        <f ca="1">IF(J1192="买",E1193/E1192-1,0)-IF(K1193=1,计算结果!B$17,0)</f>
        <v>0</v>
      </c>
      <c r="M1193" s="2">
        <f t="shared" ca="1" si="56"/>
        <v>9.7122138101591151</v>
      </c>
      <c r="N1193" s="3">
        <f ca="1">1-M1193/MAX(M$2:M1193)</f>
        <v>4.9035468461414822E-2</v>
      </c>
    </row>
    <row r="1194" spans="1:14" x14ac:dyDescent="0.15">
      <c r="A1194" s="1">
        <v>40148</v>
      </c>
      <c r="B1194">
        <v>3507.56</v>
      </c>
      <c r="C1194">
        <v>3566.78</v>
      </c>
      <c r="D1194">
        <v>3485.52</v>
      </c>
      <c r="E1194" s="2">
        <v>3560.83</v>
      </c>
      <c r="F1194" s="19">
        <v>138002628608</v>
      </c>
      <c r="G1194" s="3">
        <f t="shared" si="54"/>
        <v>1.3999037494980993E-2</v>
      </c>
      <c r="H1194" s="3">
        <f>1-E1194/MAX(E$2:E1194)</f>
        <v>0.39412815626488806</v>
      </c>
      <c r="I1194" s="3">
        <f ca="1">IFERROR(E1194/AVERAGE(OFFSET(E1194,0,0,-计算结果!B$18,1))-1,E1194/AVERAGE(OFFSET(E1194,0,0,-ROW(),1))-1)</f>
        <v>2.4420226841916914E-3</v>
      </c>
      <c r="J1194" s="4" t="str">
        <f ca="1">IF(OR(AND(I1194&lt;计算结果!B$19,I1194&gt;计算结果!B$20),I1194&lt;计算结果!B$21),"买","卖")</f>
        <v>买</v>
      </c>
      <c r="K1194" s="4">
        <f t="shared" ca="1" si="55"/>
        <v>1</v>
      </c>
      <c r="L1194" s="3">
        <f ca="1">IF(J1193="买",E1194/E1193-1,0)-IF(K1194=1,计算结果!B$17,0)</f>
        <v>0</v>
      </c>
      <c r="M1194" s="2">
        <f t="shared" ca="1" si="56"/>
        <v>9.7122138101591151</v>
      </c>
      <c r="N1194" s="3">
        <f ca="1">1-M1194/MAX(M$2:M1194)</f>
        <v>4.9035468461414822E-2</v>
      </c>
    </row>
    <row r="1195" spans="1:14" x14ac:dyDescent="0.15">
      <c r="A1195" s="1">
        <v>40149</v>
      </c>
      <c r="B1195">
        <v>3578.87</v>
      </c>
      <c r="C1195">
        <v>3607.56</v>
      </c>
      <c r="D1195">
        <v>3570.29</v>
      </c>
      <c r="E1195" s="2">
        <v>3597.33</v>
      </c>
      <c r="F1195" s="19">
        <v>138929258496</v>
      </c>
      <c r="G1195" s="3">
        <f t="shared" si="54"/>
        <v>1.0250419143851275E-2</v>
      </c>
      <c r="H1195" s="3">
        <f>1-E1195/MAX(E$2:E1195)</f>
        <v>0.38791771591914515</v>
      </c>
      <c r="I1195" s="3">
        <f ca="1">IFERROR(E1195/AVERAGE(OFFSET(E1195,0,0,-计算结果!B$18,1))-1,E1195/AVERAGE(OFFSET(E1195,0,0,-ROW(),1))-1)</f>
        <v>1.0910165017748552E-2</v>
      </c>
      <c r="J1195" s="4" t="str">
        <f ca="1">IF(OR(AND(I1195&lt;计算结果!B$19,I1195&gt;计算结果!B$20),I1195&lt;计算结果!B$21),"买","卖")</f>
        <v>买</v>
      </c>
      <c r="K1195" s="4" t="str">
        <f t="shared" ca="1" si="55"/>
        <v/>
      </c>
      <c r="L1195" s="3">
        <f ca="1">IF(J1194="买",E1195/E1194-1,0)-IF(K1195=1,计算结果!B$17,0)</f>
        <v>1.0250419143851275E-2</v>
      </c>
      <c r="M1195" s="2">
        <f t="shared" ca="1" si="56"/>
        <v>9.811768072527947</v>
      </c>
      <c r="N1195" s="3">
        <f ca="1">1-M1195/MAX(M$2:M1195)</f>
        <v>3.9287683422208119E-2</v>
      </c>
    </row>
    <row r="1196" spans="1:14" x14ac:dyDescent="0.15">
      <c r="A1196" s="1">
        <v>40150</v>
      </c>
      <c r="B1196">
        <v>3596.95</v>
      </c>
      <c r="C1196">
        <v>3603.12</v>
      </c>
      <c r="D1196">
        <v>3551.48</v>
      </c>
      <c r="E1196" s="2">
        <v>3590.88</v>
      </c>
      <c r="F1196" s="19">
        <v>128562626560</v>
      </c>
      <c r="G1196" s="3">
        <f t="shared" si="54"/>
        <v>-1.7929964723836234E-3</v>
      </c>
      <c r="H1196" s="3">
        <f>1-E1196/MAX(E$2:E1196)</f>
        <v>0.38901517729531065</v>
      </c>
      <c r="I1196" s="3">
        <f ca="1">IFERROR(E1196/AVERAGE(OFFSET(E1196,0,0,-计算结果!B$18,1))-1,E1196/AVERAGE(OFFSET(E1196,0,0,-ROW(),1))-1)</f>
        <v>7.6017721463736976E-3</v>
      </c>
      <c r="J1196" s="4" t="str">
        <f ca="1">IF(OR(AND(I1196&lt;计算结果!B$19,I1196&gt;计算结果!B$20),I1196&lt;计算结果!B$21),"买","卖")</f>
        <v>买</v>
      </c>
      <c r="K1196" s="4" t="str">
        <f t="shared" ca="1" si="55"/>
        <v/>
      </c>
      <c r="L1196" s="3">
        <f ca="1">IF(J1195="买",E1196/E1195-1,0)-IF(K1196=1,计算结果!B$17,0)</f>
        <v>-1.7929964723836234E-3</v>
      </c>
      <c r="M1196" s="2">
        <f t="shared" ca="1" si="56"/>
        <v>9.7941756069860588</v>
      </c>
      <c r="N1196" s="3">
        <f ca="1">1-M1196/MAX(M$2:M1196)</f>
        <v>4.1010237216807521E-2</v>
      </c>
    </row>
    <row r="1197" spans="1:14" x14ac:dyDescent="0.15">
      <c r="A1197" s="1">
        <v>40151</v>
      </c>
      <c r="B1197">
        <v>3581.63</v>
      </c>
      <c r="C1197">
        <v>3646.26</v>
      </c>
      <c r="D1197">
        <v>3530.06</v>
      </c>
      <c r="E1197" s="2">
        <v>3643.49</v>
      </c>
      <c r="F1197" s="19">
        <v>188843982848</v>
      </c>
      <c r="G1197" s="3">
        <f t="shared" si="54"/>
        <v>1.4651004767633369E-2</v>
      </c>
      <c r="H1197" s="3">
        <f>1-E1197/MAX(E$2:E1197)</f>
        <v>0.38006363574491253</v>
      </c>
      <c r="I1197" s="3">
        <f ca="1">IFERROR(E1197/AVERAGE(OFFSET(E1197,0,0,-计算结果!B$18,1))-1,E1197/AVERAGE(OFFSET(E1197,0,0,-ROW(),1))-1)</f>
        <v>2.014235647106899E-2</v>
      </c>
      <c r="J1197" s="4" t="str">
        <f ca="1">IF(OR(AND(I1197&lt;计算结果!B$19,I1197&gt;计算结果!B$20),I1197&lt;计算结果!B$21),"买","卖")</f>
        <v>买</v>
      </c>
      <c r="K1197" s="4" t="str">
        <f t="shared" ca="1" si="55"/>
        <v/>
      </c>
      <c r="L1197" s="3">
        <f ca="1">IF(J1196="买",E1197/E1196-1,0)-IF(K1197=1,计算结果!B$17,0)</f>
        <v>1.4651004767633369E-2</v>
      </c>
      <c r="M1197" s="2">
        <f t="shared" ca="1" si="56"/>
        <v>9.9376701204990496</v>
      </c>
      <c r="N1197" s="3">
        <f ca="1">1-M1197/MAX(M$2:M1197)</f>
        <v>2.6960073630159509E-2</v>
      </c>
    </row>
    <row r="1198" spans="1:14" x14ac:dyDescent="0.15">
      <c r="A1198" s="1">
        <v>40154</v>
      </c>
      <c r="B1198">
        <v>3644.63</v>
      </c>
      <c r="C1198">
        <v>3672.8</v>
      </c>
      <c r="D1198">
        <v>3633.45</v>
      </c>
      <c r="E1198" s="2">
        <v>3668.83</v>
      </c>
      <c r="F1198" s="19">
        <v>131991691264</v>
      </c>
      <c r="G1198" s="3">
        <f t="shared" si="54"/>
        <v>6.9548701931390067E-3</v>
      </c>
      <c r="H1198" s="3">
        <f>1-E1198/MAX(E$2:E1198)</f>
        <v>0.37575205880351192</v>
      </c>
      <c r="I1198" s="3">
        <f ca="1">IFERROR(E1198/AVERAGE(OFFSET(E1198,0,0,-计算结果!B$18,1))-1,E1198/AVERAGE(OFFSET(E1198,0,0,-ROW(),1))-1)</f>
        <v>2.4477874785510112E-2</v>
      </c>
      <c r="J1198" s="4" t="str">
        <f ca="1">IF(OR(AND(I1198&lt;计算结果!B$19,I1198&gt;计算结果!B$20),I1198&lt;计算结果!B$21),"买","卖")</f>
        <v>买</v>
      </c>
      <c r="K1198" s="4" t="str">
        <f t="shared" ca="1" si="55"/>
        <v/>
      </c>
      <c r="L1198" s="3">
        <f ca="1">IF(J1197="买",E1198/E1197-1,0)-IF(K1198=1,计算结果!B$17,0)</f>
        <v>6.9548701931390067E-3</v>
      </c>
      <c r="M1198" s="2">
        <f t="shared" ca="1" si="56"/>
        <v>10.006785326209357</v>
      </c>
      <c r="N1198" s="3">
        <f ca="1">1-M1198/MAX(M$2:M1198)</f>
        <v>2.0192707249515607E-2</v>
      </c>
    </row>
    <row r="1199" spans="1:14" x14ac:dyDescent="0.15">
      <c r="A1199" s="1">
        <v>40155</v>
      </c>
      <c r="B1199">
        <v>3670.81</v>
      </c>
      <c r="C1199">
        <v>3671.04</v>
      </c>
      <c r="D1199">
        <v>3590.94</v>
      </c>
      <c r="E1199" s="2">
        <v>3624.02</v>
      </c>
      <c r="F1199" s="19">
        <v>118750855168</v>
      </c>
      <c r="G1199" s="3">
        <f t="shared" si="54"/>
        <v>-1.2213703006135446E-2</v>
      </c>
      <c r="H1199" s="3">
        <f>1-E1199/MAX(E$2:E1199)</f>
        <v>0.38337643775947727</v>
      </c>
      <c r="I1199" s="3">
        <f ca="1">IFERROR(E1199/AVERAGE(OFFSET(E1199,0,0,-计算结果!B$18,1))-1,E1199/AVERAGE(OFFSET(E1199,0,0,-ROW(),1))-1)</f>
        <v>1.0021816177415488E-2</v>
      </c>
      <c r="J1199" s="4" t="str">
        <f ca="1">IF(OR(AND(I1199&lt;计算结果!B$19,I1199&gt;计算结果!B$20),I1199&lt;计算结果!B$21),"买","卖")</f>
        <v>买</v>
      </c>
      <c r="K1199" s="4" t="str">
        <f t="shared" ca="1" si="55"/>
        <v/>
      </c>
      <c r="L1199" s="3">
        <f ca="1">IF(J1198="买",E1199/E1198-1,0)-IF(K1199=1,计算结果!B$17,0)</f>
        <v>-1.2213703006135446E-2</v>
      </c>
      <c r="M1199" s="2">
        <f t="shared" ca="1" si="56"/>
        <v>9.8845654221888815</v>
      </c>
      <c r="N1199" s="3">
        <f ca="1">1-M1199/MAX(M$2:M1199)</f>
        <v>3.2159782526415714E-2</v>
      </c>
    </row>
    <row r="1200" spans="1:14" x14ac:dyDescent="0.15">
      <c r="A1200" s="1">
        <v>40156</v>
      </c>
      <c r="B1200">
        <v>3579.28</v>
      </c>
      <c r="C1200">
        <v>3603.7</v>
      </c>
      <c r="D1200">
        <v>3543.42</v>
      </c>
      <c r="E1200" s="2">
        <v>3554.48</v>
      </c>
      <c r="F1200" s="19">
        <v>97091969024</v>
      </c>
      <c r="G1200" s="3">
        <f t="shared" si="54"/>
        <v>-1.9188635824305633E-2</v>
      </c>
      <c r="H1200" s="3">
        <f>1-E1200/MAX(E$2:E1200)</f>
        <v>0.39520860273599667</v>
      </c>
      <c r="I1200" s="3">
        <f ca="1">IFERROR(E1200/AVERAGE(OFFSET(E1200,0,0,-计算结果!B$18,1))-1,E1200/AVERAGE(OFFSET(E1200,0,0,-ROW(),1))-1)</f>
        <v>-9.9073271386361794E-3</v>
      </c>
      <c r="J1200" s="4" t="str">
        <f ca="1">IF(OR(AND(I1200&lt;计算结果!B$19,I1200&gt;计算结果!B$20),I1200&lt;计算结果!B$21),"买","卖")</f>
        <v>卖</v>
      </c>
      <c r="K1200" s="4">
        <f t="shared" ca="1" si="55"/>
        <v>1</v>
      </c>
      <c r="L1200" s="3">
        <f ca="1">IF(J1199="买",E1200/E1199-1,0)-IF(K1200=1,计算结果!B$17,0)</f>
        <v>-1.9188635824305633E-2</v>
      </c>
      <c r="M1200" s="2">
        <f t="shared" ca="1" si="56"/>
        <v>9.6948940960209757</v>
      </c>
      <c r="N1200" s="3">
        <f ca="1">1-M1200/MAX(M$2:M1200)</f>
        <v>5.0731315995632964E-2</v>
      </c>
    </row>
    <row r="1201" spans="1:14" x14ac:dyDescent="0.15">
      <c r="A1201" s="1">
        <v>40157</v>
      </c>
      <c r="B1201">
        <v>3579.83</v>
      </c>
      <c r="C1201">
        <v>3601.29</v>
      </c>
      <c r="D1201">
        <v>3544.9</v>
      </c>
      <c r="E1201" s="2">
        <v>3577.24</v>
      </c>
      <c r="F1201" s="19">
        <v>81151401984</v>
      </c>
      <c r="G1201" s="3">
        <f t="shared" si="54"/>
        <v>6.4031869640566175E-3</v>
      </c>
      <c r="H1201" s="3">
        <f>1-E1201/MAX(E$2:E1201)</f>
        <v>0.39133601034506227</v>
      </c>
      <c r="I1201" s="3">
        <f ca="1">IFERROR(E1201/AVERAGE(OFFSET(E1201,0,0,-计算结果!B$18,1))-1,E1201/AVERAGE(OFFSET(E1201,0,0,-ROW(),1))-1)</f>
        <v>-2.8182363025632817E-3</v>
      </c>
      <c r="J1201" s="4" t="str">
        <f ca="1">IF(OR(AND(I1201&lt;计算结果!B$19,I1201&gt;计算结果!B$20),I1201&lt;计算结果!B$21),"买","卖")</f>
        <v>卖</v>
      </c>
      <c r="K1201" s="4" t="str">
        <f t="shared" ca="1" si="55"/>
        <v/>
      </c>
      <c r="L1201" s="3">
        <f ca="1">IF(J1200="买",E1201/E1200-1,0)-IF(K1201=1,计算结果!B$17,0)</f>
        <v>0</v>
      </c>
      <c r="M1201" s="2">
        <f t="shared" ca="1" si="56"/>
        <v>9.6948940960209757</v>
      </c>
      <c r="N1201" s="3">
        <f ca="1">1-M1201/MAX(M$2:M1201)</f>
        <v>5.0731315995632964E-2</v>
      </c>
    </row>
    <row r="1202" spans="1:14" x14ac:dyDescent="0.15">
      <c r="A1202" s="1">
        <v>40158</v>
      </c>
      <c r="B1202">
        <v>3589.41</v>
      </c>
      <c r="C1202">
        <v>3614.95</v>
      </c>
      <c r="D1202">
        <v>3568.51</v>
      </c>
      <c r="E1202" s="2">
        <v>3575.02</v>
      </c>
      <c r="F1202" s="19">
        <v>74282934272</v>
      </c>
      <c r="G1202" s="3">
        <f t="shared" si="54"/>
        <v>-6.2059017566606922E-4</v>
      </c>
      <c r="H1202" s="3">
        <f>1-E1202/MAX(E$2:E1202)</f>
        <v>0.39171374123732383</v>
      </c>
      <c r="I1202" s="3">
        <f ca="1">IFERROR(E1202/AVERAGE(OFFSET(E1202,0,0,-计算结果!B$18,1))-1,E1202/AVERAGE(OFFSET(E1202,0,0,-ROW(),1))-1)</f>
        <v>-2.6133399215764186E-3</v>
      </c>
      <c r="J1202" s="4" t="str">
        <f ca="1">IF(OR(AND(I1202&lt;计算结果!B$19,I1202&gt;计算结果!B$20),I1202&lt;计算结果!B$21),"买","卖")</f>
        <v>卖</v>
      </c>
      <c r="K1202" s="4" t="str">
        <f t="shared" ca="1" si="55"/>
        <v/>
      </c>
      <c r="L1202" s="3">
        <f ca="1">IF(J1201="买",E1202/E1201-1,0)-IF(K1202=1,计算结果!B$17,0)</f>
        <v>0</v>
      </c>
      <c r="M1202" s="2">
        <f t="shared" ca="1" si="56"/>
        <v>9.6948940960209757</v>
      </c>
      <c r="N1202" s="3">
        <f ca="1">1-M1202/MAX(M$2:M1202)</f>
        <v>5.0731315995632964E-2</v>
      </c>
    </row>
    <row r="1203" spans="1:14" x14ac:dyDescent="0.15">
      <c r="A1203" s="1">
        <v>40161</v>
      </c>
      <c r="B1203">
        <v>3572.53</v>
      </c>
      <c r="C1203">
        <v>3623.27</v>
      </c>
      <c r="D1203">
        <v>3495.64</v>
      </c>
      <c r="E1203" s="2">
        <v>3612.75</v>
      </c>
      <c r="F1203" s="19">
        <v>113441734656</v>
      </c>
      <c r="G1203" s="3">
        <f t="shared" si="54"/>
        <v>1.0553787111680535E-2</v>
      </c>
      <c r="H1203" s="3">
        <f>1-E1203/MAX(E$2:E1203)</f>
        <v>0.38529401755938197</v>
      </c>
      <c r="I1203" s="3">
        <f ca="1">IFERROR(E1203/AVERAGE(OFFSET(E1203,0,0,-计算结果!B$18,1))-1,E1203/AVERAGE(OFFSET(E1203,0,0,-ROW(),1))-1)</f>
        <v>8.1860124471542228E-3</v>
      </c>
      <c r="J1203" s="4" t="str">
        <f ca="1">IF(OR(AND(I1203&lt;计算结果!B$19,I1203&gt;计算结果!B$20),I1203&lt;计算结果!B$21),"买","卖")</f>
        <v>买</v>
      </c>
      <c r="K1203" s="4">
        <f t="shared" ca="1" si="55"/>
        <v>1</v>
      </c>
      <c r="L1203" s="3">
        <f ca="1">IF(J1202="买",E1203/E1202-1,0)-IF(K1203=1,计算结果!B$17,0)</f>
        <v>0</v>
      </c>
      <c r="M1203" s="2">
        <f t="shared" ca="1" si="56"/>
        <v>9.6948940960209757</v>
      </c>
      <c r="N1203" s="3">
        <f ca="1">1-M1203/MAX(M$2:M1203)</f>
        <v>5.0731315995632964E-2</v>
      </c>
    </row>
    <row r="1204" spans="1:14" x14ac:dyDescent="0.15">
      <c r="A1204" s="1">
        <v>40162</v>
      </c>
      <c r="B1204">
        <v>3594.51</v>
      </c>
      <c r="C1204">
        <v>3620.32</v>
      </c>
      <c r="D1204">
        <v>3578.28</v>
      </c>
      <c r="E1204" s="2">
        <v>3583.34</v>
      </c>
      <c r="F1204" s="19">
        <v>98783625216</v>
      </c>
      <c r="G1204" s="3">
        <f t="shared" si="54"/>
        <v>-8.1406131063593845E-3</v>
      </c>
      <c r="H1204" s="3">
        <f>1-E1204/MAX(E$2:E1204)</f>
        <v>0.39029810113659558</v>
      </c>
      <c r="I1204" s="3">
        <f ca="1">IFERROR(E1204/AVERAGE(OFFSET(E1204,0,0,-计算结果!B$18,1))-1,E1204/AVERAGE(OFFSET(E1204,0,0,-ROW(),1))-1)</f>
        <v>8.9583890355404705E-4</v>
      </c>
      <c r="J1204" s="4" t="str">
        <f ca="1">IF(OR(AND(I1204&lt;计算结果!B$19,I1204&gt;计算结果!B$20),I1204&lt;计算结果!B$21),"买","卖")</f>
        <v>买</v>
      </c>
      <c r="K1204" s="4" t="str">
        <f t="shared" ca="1" si="55"/>
        <v/>
      </c>
      <c r="L1204" s="3">
        <f ca="1">IF(J1203="买",E1204/E1203-1,0)-IF(K1204=1,计算结果!B$17,0)</f>
        <v>-8.1406131063593845E-3</v>
      </c>
      <c r="M1204" s="2">
        <f t="shared" ca="1" si="56"/>
        <v>9.6159717140781407</v>
      </c>
      <c r="N1204" s="3">
        <f ca="1">1-M1204/MAX(M$2:M1204)</f>
        <v>5.8458945086095504E-2</v>
      </c>
    </row>
    <row r="1205" spans="1:14" x14ac:dyDescent="0.15">
      <c r="A1205" s="1">
        <v>40163</v>
      </c>
      <c r="B1205">
        <v>3568.28</v>
      </c>
      <c r="C1205">
        <v>3610.69</v>
      </c>
      <c r="D1205">
        <v>3550.67</v>
      </c>
      <c r="E1205" s="2">
        <v>3560.72</v>
      </c>
      <c r="F1205" s="19">
        <v>81340899328</v>
      </c>
      <c r="G1205" s="3">
        <f t="shared" si="54"/>
        <v>-6.3125463952625749E-3</v>
      </c>
      <c r="H1205" s="3">
        <f>1-E1205/MAX(E$2:E1205)</f>
        <v>0.39414687266045056</v>
      </c>
      <c r="I1205" s="3">
        <f ca="1">IFERROR(E1205/AVERAGE(OFFSET(E1205,0,0,-计算结果!B$18,1))-1,E1205/AVERAGE(OFFSET(E1205,0,0,-ROW(),1))-1)</f>
        <v>-4.3363506860892853E-3</v>
      </c>
      <c r="J1205" s="4" t="str">
        <f ca="1">IF(OR(AND(I1205&lt;计算结果!B$19,I1205&gt;计算结果!B$20),I1205&lt;计算结果!B$21),"买","卖")</f>
        <v>卖</v>
      </c>
      <c r="K1205" s="4">
        <f t="shared" ca="1" si="55"/>
        <v>1</v>
      </c>
      <c r="L1205" s="3">
        <f ca="1">IF(J1204="买",E1205/E1204-1,0)-IF(K1205=1,计算结果!B$17,0)</f>
        <v>-6.3125463952625749E-3</v>
      </c>
      <c r="M1205" s="2">
        <f t="shared" ca="1" si="56"/>
        <v>9.5552704464974898</v>
      </c>
      <c r="N1205" s="3">
        <f ca="1">1-M1205/MAX(M$2:M1205)</f>
        <v>6.4402466678283976E-2</v>
      </c>
    </row>
    <row r="1206" spans="1:14" x14ac:dyDescent="0.15">
      <c r="A1206" s="1">
        <v>40164</v>
      </c>
      <c r="B1206">
        <v>3571.05</v>
      </c>
      <c r="C1206">
        <v>3582.44</v>
      </c>
      <c r="D1206">
        <v>3475.84</v>
      </c>
      <c r="E1206" s="2">
        <v>3480.15</v>
      </c>
      <c r="F1206" s="19">
        <v>86756663296</v>
      </c>
      <c r="G1206" s="3">
        <f t="shared" si="54"/>
        <v>-2.2627446134489526E-2</v>
      </c>
      <c r="H1206" s="3">
        <f>1-E1206/MAX(E$2:E1206)</f>
        <v>0.40785578166473824</v>
      </c>
      <c r="I1206" s="3">
        <f ca="1">IFERROR(E1206/AVERAGE(OFFSET(E1206,0,0,-计算结果!B$18,1))-1,E1206/AVERAGE(OFFSET(E1206,0,0,-ROW(),1))-1)</f>
        <v>-2.4055435748878917E-2</v>
      </c>
      <c r="J1206" s="4" t="str">
        <f ca="1">IF(OR(AND(I1206&lt;计算结果!B$19,I1206&gt;计算结果!B$20),I1206&lt;计算结果!B$21),"买","卖")</f>
        <v>卖</v>
      </c>
      <c r="K1206" s="4" t="str">
        <f t="shared" ca="1" si="55"/>
        <v/>
      </c>
      <c r="L1206" s="3">
        <f ca="1">IF(J1205="买",E1206/E1205-1,0)-IF(K1206=1,计算结果!B$17,0)</f>
        <v>0</v>
      </c>
      <c r="M1206" s="2">
        <f t="shared" ca="1" si="56"/>
        <v>9.5552704464974898</v>
      </c>
      <c r="N1206" s="3">
        <f ca="1">1-M1206/MAX(M$2:M1206)</f>
        <v>6.4402466678283976E-2</v>
      </c>
    </row>
    <row r="1207" spans="1:14" x14ac:dyDescent="0.15">
      <c r="A1207" s="1">
        <v>40165</v>
      </c>
      <c r="B1207">
        <v>3450.04</v>
      </c>
      <c r="C1207">
        <v>3453.35</v>
      </c>
      <c r="D1207">
        <v>3385.68</v>
      </c>
      <c r="E1207" s="2">
        <v>3391.74</v>
      </c>
      <c r="F1207" s="19">
        <v>89137676288</v>
      </c>
      <c r="G1207" s="3">
        <f t="shared" si="54"/>
        <v>-2.5404077410456583E-2</v>
      </c>
      <c r="H1207" s="3">
        <f>1-E1207/MAX(E$2:E1207)</f>
        <v>0.42289865922548153</v>
      </c>
      <c r="I1207" s="3">
        <f ca="1">IFERROR(E1207/AVERAGE(OFFSET(E1207,0,0,-计算结果!B$18,1))-1,E1207/AVERAGE(OFFSET(E1207,0,0,-ROW(),1))-1)</f>
        <v>-4.6526025138059368E-2</v>
      </c>
      <c r="J1207" s="4" t="str">
        <f ca="1">IF(OR(AND(I1207&lt;计算结果!B$19,I1207&gt;计算结果!B$20),I1207&lt;计算结果!B$21),"买","卖")</f>
        <v>卖</v>
      </c>
      <c r="K1207" s="4" t="str">
        <f t="shared" ca="1" si="55"/>
        <v/>
      </c>
      <c r="L1207" s="3">
        <f ca="1">IF(J1206="买",E1207/E1206-1,0)-IF(K1207=1,计算结果!B$17,0)</f>
        <v>0</v>
      </c>
      <c r="M1207" s="2">
        <f t="shared" ca="1" si="56"/>
        <v>9.5552704464974898</v>
      </c>
      <c r="N1207" s="3">
        <f ca="1">1-M1207/MAX(M$2:M1207)</f>
        <v>6.4402466678283976E-2</v>
      </c>
    </row>
    <row r="1208" spans="1:14" x14ac:dyDescent="0.15">
      <c r="A1208" s="1">
        <v>40168</v>
      </c>
      <c r="B1208">
        <v>3386.33</v>
      </c>
      <c r="C1208">
        <v>3404.64</v>
      </c>
      <c r="D1208">
        <v>3354.65</v>
      </c>
      <c r="E1208" s="2">
        <v>3396.62</v>
      </c>
      <c r="F1208" s="19">
        <v>69055782912</v>
      </c>
      <c r="G1208" s="3">
        <f t="shared" si="54"/>
        <v>1.4387895298577646E-3</v>
      </c>
      <c r="H1208" s="3">
        <f>1-E1208/MAX(E$2:E1208)</f>
        <v>0.42206833185870818</v>
      </c>
      <c r="I1208" s="3">
        <f ca="1">IFERROR(E1208/AVERAGE(OFFSET(E1208,0,0,-计算结果!B$18,1))-1,E1208/AVERAGE(OFFSET(E1208,0,0,-ROW(),1))-1)</f>
        <v>-4.166675157087163E-2</v>
      </c>
      <c r="J1208" s="4" t="str">
        <f ca="1">IF(OR(AND(I1208&lt;计算结果!B$19,I1208&gt;计算结果!B$20),I1208&lt;计算结果!B$21),"买","卖")</f>
        <v>卖</v>
      </c>
      <c r="K1208" s="4" t="str">
        <f t="shared" ca="1" si="55"/>
        <v/>
      </c>
      <c r="L1208" s="3">
        <f ca="1">IF(J1207="买",E1208/E1207-1,0)-IF(K1208=1,计算结果!B$17,0)</f>
        <v>0</v>
      </c>
      <c r="M1208" s="2">
        <f t="shared" ca="1" si="56"/>
        <v>9.5552704464974898</v>
      </c>
      <c r="N1208" s="3">
        <f ca="1">1-M1208/MAX(M$2:M1208)</f>
        <v>6.4402466678283976E-2</v>
      </c>
    </row>
    <row r="1209" spans="1:14" x14ac:dyDescent="0.15">
      <c r="A1209" s="1">
        <v>40169</v>
      </c>
      <c r="B1209">
        <v>3402.23</v>
      </c>
      <c r="C1209">
        <v>3404.75</v>
      </c>
      <c r="D1209">
        <v>3296.76</v>
      </c>
      <c r="E1209" s="2">
        <v>3305.54</v>
      </c>
      <c r="F1209" s="19">
        <v>75498512384</v>
      </c>
      <c r="G1209" s="3">
        <f t="shared" si="54"/>
        <v>-2.6814892451908046E-2</v>
      </c>
      <c r="H1209" s="3">
        <f>1-E1209/MAX(E$2:E1209)</f>
        <v>0.43756550738446875</v>
      </c>
      <c r="I1209" s="3">
        <f ca="1">IFERROR(E1209/AVERAGE(OFFSET(E1209,0,0,-计算结果!B$18,1))-1,E1209/AVERAGE(OFFSET(E1209,0,0,-ROW(),1))-1)</f>
        <v>-6.4722159870072904E-2</v>
      </c>
      <c r="J1209" s="4" t="str">
        <f ca="1">IF(OR(AND(I1209&lt;计算结果!B$19,I1209&gt;计算结果!B$20),I1209&lt;计算结果!B$21),"买","卖")</f>
        <v>卖</v>
      </c>
      <c r="K1209" s="4" t="str">
        <f t="shared" ca="1" si="55"/>
        <v/>
      </c>
      <c r="L1209" s="3">
        <f ca="1">IF(J1208="买",E1209/E1208-1,0)-IF(K1209=1,计算结果!B$17,0)</f>
        <v>0</v>
      </c>
      <c r="M1209" s="2">
        <f t="shared" ca="1" si="56"/>
        <v>9.5552704464974898</v>
      </c>
      <c r="N1209" s="3">
        <f ca="1">1-M1209/MAX(M$2:M1209)</f>
        <v>6.4402466678283976E-2</v>
      </c>
    </row>
    <row r="1210" spans="1:14" x14ac:dyDescent="0.15">
      <c r="A1210" s="1">
        <v>40170</v>
      </c>
      <c r="B1210">
        <v>3303.73</v>
      </c>
      <c r="C1210">
        <v>3342.99</v>
      </c>
      <c r="D1210">
        <v>3296.29</v>
      </c>
      <c r="E1210" s="2">
        <v>3336.48</v>
      </c>
      <c r="F1210" s="19">
        <v>67948265472</v>
      </c>
      <c r="G1210" s="3">
        <f t="shared" si="54"/>
        <v>9.3600440472660917E-3</v>
      </c>
      <c r="H1210" s="3">
        <f>1-E1210/MAX(E$2:E1210)</f>
        <v>0.43230109575988562</v>
      </c>
      <c r="I1210" s="3">
        <f ca="1">IFERROR(E1210/AVERAGE(OFFSET(E1210,0,0,-计算结果!B$18,1))-1,E1210/AVERAGE(OFFSET(E1210,0,0,-ROW(),1))-1)</f>
        <v>-5.5284372009747118E-2</v>
      </c>
      <c r="J1210" s="4" t="str">
        <f ca="1">IF(OR(AND(I1210&lt;计算结果!B$19,I1210&gt;计算结果!B$20),I1210&lt;计算结果!B$21),"买","卖")</f>
        <v>卖</v>
      </c>
      <c r="K1210" s="4" t="str">
        <f t="shared" ca="1" si="55"/>
        <v/>
      </c>
      <c r="L1210" s="3">
        <f ca="1">IF(J1209="买",E1210/E1209-1,0)-IF(K1210=1,计算结果!B$17,0)</f>
        <v>0</v>
      </c>
      <c r="M1210" s="2">
        <f t="shared" ca="1" si="56"/>
        <v>9.5552704464974898</v>
      </c>
      <c r="N1210" s="3">
        <f ca="1">1-M1210/MAX(M$2:M1210)</f>
        <v>6.4402466678283976E-2</v>
      </c>
    </row>
    <row r="1211" spans="1:14" x14ac:dyDescent="0.15">
      <c r="A1211" s="1">
        <v>40171</v>
      </c>
      <c r="B1211">
        <v>3346.76</v>
      </c>
      <c r="C1211">
        <v>3445.7</v>
      </c>
      <c r="D1211">
        <v>3339.3</v>
      </c>
      <c r="E1211" s="2">
        <v>3438.82</v>
      </c>
      <c r="F1211" s="19">
        <v>94811627520</v>
      </c>
      <c r="G1211" s="3">
        <f t="shared" si="54"/>
        <v>3.0673044645854297E-2</v>
      </c>
      <c r="H1211" s="3">
        <f>1-E1211/MAX(E$2:E1211)</f>
        <v>0.41488804192472606</v>
      </c>
      <c r="I1211" s="3">
        <f ca="1">IFERROR(E1211/AVERAGE(OFFSET(E1211,0,0,-计算结果!B$18,1))-1,E1211/AVERAGE(OFFSET(E1211,0,0,-ROW(),1))-1)</f>
        <v>-2.5189973649679898E-2</v>
      </c>
      <c r="J1211" s="4" t="str">
        <f ca="1">IF(OR(AND(I1211&lt;计算结果!B$19,I1211&gt;计算结果!B$20),I1211&lt;计算结果!B$21),"买","卖")</f>
        <v>卖</v>
      </c>
      <c r="K1211" s="4" t="str">
        <f t="shared" ca="1" si="55"/>
        <v/>
      </c>
      <c r="L1211" s="3">
        <f ca="1">IF(J1210="买",E1211/E1210-1,0)-IF(K1211=1,计算结果!B$17,0)</f>
        <v>0</v>
      </c>
      <c r="M1211" s="2">
        <f t="shared" ca="1" si="56"/>
        <v>9.5552704464974898</v>
      </c>
      <c r="N1211" s="3">
        <f ca="1">1-M1211/MAX(M$2:M1211)</f>
        <v>6.4402466678283976E-2</v>
      </c>
    </row>
    <row r="1212" spans="1:14" x14ac:dyDescent="0.15">
      <c r="A1212" s="1">
        <v>40172</v>
      </c>
      <c r="B1212">
        <v>3434.33</v>
      </c>
      <c r="C1212">
        <v>3441.96</v>
      </c>
      <c r="D1212">
        <v>3410.67</v>
      </c>
      <c r="E1212" s="2">
        <v>3424.78</v>
      </c>
      <c r="F1212" s="19">
        <v>68701835264</v>
      </c>
      <c r="G1212" s="3">
        <f t="shared" si="54"/>
        <v>-4.0827958427600564E-3</v>
      </c>
      <c r="H1212" s="3">
        <f>1-E1212/MAX(E$2:E1212)</f>
        <v>0.41727693459470494</v>
      </c>
      <c r="I1212" s="3">
        <f ca="1">IFERROR(E1212/AVERAGE(OFFSET(E1212,0,0,-计算结果!B$18,1))-1,E1212/AVERAGE(OFFSET(E1212,0,0,-ROW(),1))-1)</f>
        <v>-2.7085378781649627E-2</v>
      </c>
      <c r="J1212" s="4" t="str">
        <f ca="1">IF(OR(AND(I1212&lt;计算结果!B$19,I1212&gt;计算结果!B$20),I1212&lt;计算结果!B$21),"买","卖")</f>
        <v>卖</v>
      </c>
      <c r="K1212" s="4" t="str">
        <f t="shared" ca="1" si="55"/>
        <v/>
      </c>
      <c r="L1212" s="3">
        <f ca="1">IF(J1211="买",E1212/E1211-1,0)-IF(K1212=1,计算结果!B$17,0)</f>
        <v>0</v>
      </c>
      <c r="M1212" s="2">
        <f t="shared" ca="1" si="56"/>
        <v>9.5552704464974898</v>
      </c>
      <c r="N1212" s="3">
        <f ca="1">1-M1212/MAX(M$2:M1212)</f>
        <v>6.4402466678283976E-2</v>
      </c>
    </row>
    <row r="1213" spans="1:14" x14ac:dyDescent="0.15">
      <c r="A1213" s="1">
        <v>40175</v>
      </c>
      <c r="B1213">
        <v>3432.82</v>
      </c>
      <c r="C1213">
        <v>3489.57</v>
      </c>
      <c r="D1213">
        <v>3432.82</v>
      </c>
      <c r="E1213" s="2">
        <v>3478.43</v>
      </c>
      <c r="F1213" s="19">
        <v>78965997568</v>
      </c>
      <c r="G1213" s="3">
        <f t="shared" si="54"/>
        <v>1.566523981102419E-2</v>
      </c>
      <c r="H1213" s="3">
        <f>1-E1213/MAX(E$2:E1213)</f>
        <v>0.40814843803171574</v>
      </c>
      <c r="I1213" s="3">
        <f ca="1">IFERROR(E1213/AVERAGE(OFFSET(E1213,0,0,-计算结果!B$18,1))-1,E1213/AVERAGE(OFFSET(E1213,0,0,-ROW(),1))-1)</f>
        <v>-9.9866657875228304E-3</v>
      </c>
      <c r="J1213" s="4" t="str">
        <f ca="1">IF(OR(AND(I1213&lt;计算结果!B$19,I1213&gt;计算结果!B$20),I1213&lt;计算结果!B$21),"买","卖")</f>
        <v>卖</v>
      </c>
      <c r="K1213" s="4" t="str">
        <f t="shared" ca="1" si="55"/>
        <v/>
      </c>
      <c r="L1213" s="3">
        <f ca="1">IF(J1212="买",E1213/E1212-1,0)-IF(K1213=1,计算结果!B$17,0)</f>
        <v>0</v>
      </c>
      <c r="M1213" s="2">
        <f t="shared" ca="1" si="56"/>
        <v>9.5552704464974898</v>
      </c>
      <c r="N1213" s="3">
        <f ca="1">1-M1213/MAX(M$2:M1213)</f>
        <v>6.4402466678283976E-2</v>
      </c>
    </row>
    <row r="1214" spans="1:14" x14ac:dyDescent="0.15">
      <c r="A1214" s="1">
        <v>40176</v>
      </c>
      <c r="B1214">
        <v>3481.9</v>
      </c>
      <c r="C1214">
        <v>3501.25</v>
      </c>
      <c r="D1214">
        <v>3451.18</v>
      </c>
      <c r="E1214" s="2">
        <v>3500.74</v>
      </c>
      <c r="F1214" s="19">
        <v>78053670912</v>
      </c>
      <c r="G1214" s="3">
        <f t="shared" si="54"/>
        <v>6.4138131283366651E-3</v>
      </c>
      <c r="H1214" s="3">
        <f>1-E1214/MAX(E$2:E1214)</f>
        <v>0.40435241271353706</v>
      </c>
      <c r="I1214" s="3">
        <f ca="1">IFERROR(E1214/AVERAGE(OFFSET(E1214,0,0,-计算结果!B$18,1))-1,E1214/AVERAGE(OFFSET(E1214,0,0,-ROW(),1))-1)</f>
        <v>-2.214773315488916E-3</v>
      </c>
      <c r="J1214" s="4" t="str">
        <f ca="1">IF(OR(AND(I1214&lt;计算结果!B$19,I1214&gt;计算结果!B$20),I1214&lt;计算结果!B$21),"买","卖")</f>
        <v>卖</v>
      </c>
      <c r="K1214" s="4" t="str">
        <f t="shared" ca="1" si="55"/>
        <v/>
      </c>
      <c r="L1214" s="3">
        <f ca="1">IF(J1213="买",E1214/E1213-1,0)-IF(K1214=1,计算结果!B$17,0)</f>
        <v>0</v>
      </c>
      <c r="M1214" s="2">
        <f t="shared" ca="1" si="56"/>
        <v>9.5552704464974898</v>
      </c>
      <c r="N1214" s="3">
        <f ca="1">1-M1214/MAX(M$2:M1214)</f>
        <v>6.4402466678283976E-2</v>
      </c>
    </row>
    <row r="1215" spans="1:14" x14ac:dyDescent="0.15">
      <c r="A1215" s="1">
        <v>40177</v>
      </c>
      <c r="B1215">
        <v>3503.82</v>
      </c>
      <c r="C1215">
        <v>3561.44</v>
      </c>
      <c r="D1215">
        <v>3498.38</v>
      </c>
      <c r="E1215" s="2">
        <v>3558.86</v>
      </c>
      <c r="F1215" s="19">
        <v>124684574720</v>
      </c>
      <c r="G1215" s="3">
        <f t="shared" si="54"/>
        <v>1.6602204105417906E-2</v>
      </c>
      <c r="H1215" s="3">
        <f>1-E1215/MAX(E$2:E1215)</f>
        <v>0.3944633498945076</v>
      </c>
      <c r="I1215" s="3">
        <f ca="1">IFERROR(E1215/AVERAGE(OFFSET(E1215,0,0,-计算结果!B$18,1))-1,E1215/AVERAGE(OFFSET(E1215,0,0,-ROW(),1))-1)</f>
        <v>1.5711790470560816E-2</v>
      </c>
      <c r="J1215" s="4" t="str">
        <f ca="1">IF(OR(AND(I1215&lt;计算结果!B$19,I1215&gt;计算结果!B$20),I1215&lt;计算结果!B$21),"买","卖")</f>
        <v>买</v>
      </c>
      <c r="K1215" s="4">
        <f t="shared" ca="1" si="55"/>
        <v>1</v>
      </c>
      <c r="L1215" s="3">
        <f ca="1">IF(J1214="买",E1215/E1214-1,0)-IF(K1215=1,计算结果!B$17,0)</f>
        <v>0</v>
      </c>
      <c r="M1215" s="2">
        <f t="shared" ca="1" si="56"/>
        <v>9.5552704464974898</v>
      </c>
      <c r="N1215" s="3">
        <f ca="1">1-M1215/MAX(M$2:M1215)</f>
        <v>6.4402466678283976E-2</v>
      </c>
    </row>
    <row r="1216" spans="1:14" x14ac:dyDescent="0.15">
      <c r="A1216" s="1">
        <v>40178</v>
      </c>
      <c r="B1216">
        <v>3561.37</v>
      </c>
      <c r="C1216">
        <v>3579.52</v>
      </c>
      <c r="D1216">
        <v>3542.38</v>
      </c>
      <c r="E1216" s="2">
        <v>3575.68</v>
      </c>
      <c r="F1216" s="19">
        <v>98004033536</v>
      </c>
      <c r="G1216" s="3">
        <f t="shared" si="54"/>
        <v>4.7262325576167274E-3</v>
      </c>
      <c r="H1216" s="3">
        <f>1-E1216/MAX(E$2:E1216)</f>
        <v>0.39160144286394882</v>
      </c>
      <c r="I1216" s="3">
        <f ca="1">IFERROR(E1216/AVERAGE(OFFSET(E1216,0,0,-计算结果!B$18,1))-1,E1216/AVERAGE(OFFSET(E1216,0,0,-ROW(),1))-1)</f>
        <v>2.2021770084545533E-2</v>
      </c>
      <c r="J1216" s="4" t="str">
        <f ca="1">IF(OR(AND(I1216&lt;计算结果!B$19,I1216&gt;计算结果!B$20),I1216&lt;计算结果!B$21),"买","卖")</f>
        <v>买</v>
      </c>
      <c r="K1216" s="4" t="str">
        <f t="shared" ca="1" si="55"/>
        <v/>
      </c>
      <c r="L1216" s="3">
        <f ca="1">IF(J1215="买",E1216/E1215-1,0)-IF(K1216=1,计算结果!B$17,0)</f>
        <v>4.7262325576167274E-3</v>
      </c>
      <c r="M1216" s="2">
        <f t="shared" ca="1" si="56"/>
        <v>9.6004308767785584</v>
      </c>
      <c r="N1216" s="3">
        <f ca="1">1-M1216/MAX(M$2:M1216)</f>
        <v>5.9980615155473149E-2</v>
      </c>
    </row>
    <row r="1217" spans="1:14" x14ac:dyDescent="0.15">
      <c r="A1217" s="1">
        <v>40182</v>
      </c>
      <c r="B1217">
        <v>3592.47</v>
      </c>
      <c r="C1217">
        <v>3597.75</v>
      </c>
      <c r="D1217">
        <v>3535.23</v>
      </c>
      <c r="E1217" s="2">
        <v>3535.23</v>
      </c>
      <c r="F1217" s="19">
        <v>93419839488</v>
      </c>
      <c r="G1217" s="3">
        <f t="shared" si="54"/>
        <v>-1.131253356005002E-2</v>
      </c>
      <c r="H1217" s="3">
        <f>1-E1217/MAX(E$2:E1217)</f>
        <v>0.39848397195943641</v>
      </c>
      <c r="I1217" s="3">
        <f ca="1">IFERROR(E1217/AVERAGE(OFFSET(E1217,0,0,-计算结果!B$18,1))-1,E1217/AVERAGE(OFFSET(E1217,0,0,-ROW(),1))-1)</f>
        <v>1.1886789272503417E-2</v>
      </c>
      <c r="J1217" s="4" t="str">
        <f ca="1">IF(OR(AND(I1217&lt;计算结果!B$19,I1217&gt;计算结果!B$20),I1217&lt;计算结果!B$21),"买","卖")</f>
        <v>买</v>
      </c>
      <c r="K1217" s="4" t="str">
        <f t="shared" ca="1" si="55"/>
        <v/>
      </c>
      <c r="L1217" s="3">
        <f ca="1">IF(J1216="买",E1217/E1216-1,0)-IF(K1217=1,计算结果!B$17,0)</f>
        <v>-1.131253356005002E-2</v>
      </c>
      <c r="M1217" s="2">
        <f t="shared" ca="1" si="56"/>
        <v>9.4918256802940597</v>
      </c>
      <c r="N1217" s="3">
        <f ca="1">1-M1217/MAX(M$2:M1217)</f>
        <v>7.0614615993624508E-2</v>
      </c>
    </row>
    <row r="1218" spans="1:14" x14ac:dyDescent="0.15">
      <c r="A1218" s="1">
        <v>40183</v>
      </c>
      <c r="B1218">
        <v>3545.19</v>
      </c>
      <c r="C1218">
        <v>3577.53</v>
      </c>
      <c r="D1218">
        <v>3497.66</v>
      </c>
      <c r="E1218" s="2">
        <v>3564.04</v>
      </c>
      <c r="F1218" s="19">
        <v>128302440448</v>
      </c>
      <c r="G1218" s="3">
        <f t="shared" si="54"/>
        <v>8.1493990490011381E-3</v>
      </c>
      <c r="H1218" s="3">
        <f>1-E1218/MAX(E$2:E1218)</f>
        <v>0.39358197781256377</v>
      </c>
      <c r="I1218" s="3">
        <f ca="1">IFERROR(E1218/AVERAGE(OFFSET(E1218,0,0,-计算结果!B$18,1))-1,E1218/AVERAGE(OFFSET(E1218,0,0,-ROW(),1))-1)</f>
        <v>1.9978001843673043E-2</v>
      </c>
      <c r="J1218" s="4" t="str">
        <f ca="1">IF(OR(AND(I1218&lt;计算结果!B$19,I1218&gt;计算结果!B$20),I1218&lt;计算结果!B$21),"买","卖")</f>
        <v>买</v>
      </c>
      <c r="K1218" s="4" t="str">
        <f t="shared" ca="1" si="55"/>
        <v/>
      </c>
      <c r="L1218" s="3">
        <f ca="1">IF(J1217="买",E1218/E1217-1,0)-IF(K1218=1,计算结果!B$17,0)</f>
        <v>8.1493990490011381E-3</v>
      </c>
      <c r="M1218" s="2">
        <f t="shared" ca="1" si="56"/>
        <v>9.5691783554663328</v>
      </c>
      <c r="N1218" s="3">
        <f ca="1">1-M1218/MAX(M$2:M1218)</f>
        <v>6.3040683629047356E-2</v>
      </c>
    </row>
    <row r="1219" spans="1:14" x14ac:dyDescent="0.15">
      <c r="A1219" s="1">
        <v>40184</v>
      </c>
      <c r="B1219">
        <v>3558.7</v>
      </c>
      <c r="C1219">
        <v>3588.83</v>
      </c>
      <c r="D1219">
        <v>3541.17</v>
      </c>
      <c r="E1219" s="2">
        <v>3541.73</v>
      </c>
      <c r="F1219" s="19">
        <v>121045991424</v>
      </c>
      <c r="G1219" s="3">
        <f t="shared" ref="G1219:G1282" si="57">E1219/E1218-1</f>
        <v>-6.2597501711540993E-3</v>
      </c>
      <c r="H1219" s="3">
        <f>1-E1219/MAX(E$2:E1219)</f>
        <v>0.39737800313074256</v>
      </c>
      <c r="I1219" s="3">
        <f ca="1">IFERROR(E1219/AVERAGE(OFFSET(E1219,0,0,-计算结果!B$18,1))-1,E1219/AVERAGE(OFFSET(E1219,0,0,-ROW(),1))-1)</f>
        <v>1.4165773288767003E-2</v>
      </c>
      <c r="J1219" s="4" t="str">
        <f ca="1">IF(OR(AND(I1219&lt;计算结果!B$19,I1219&gt;计算结果!B$20),I1219&lt;计算结果!B$21),"买","卖")</f>
        <v>买</v>
      </c>
      <c r="K1219" s="4" t="str">
        <f t="shared" ca="1" si="55"/>
        <v/>
      </c>
      <c r="L1219" s="3">
        <f ca="1">IF(J1218="买",E1219/E1218-1,0)-IF(K1219=1,计算结果!B$17,0)</f>
        <v>-6.2597501711540993E-3</v>
      </c>
      <c r="M1219" s="2">
        <f t="shared" ca="1" si="56"/>
        <v>9.5092776896178979</v>
      </c>
      <c r="N1219" s="3">
        <f ca="1">1-M1219/MAX(M$2:M1219)</f>
        <v>6.8905814870064863E-2</v>
      </c>
    </row>
    <row r="1220" spans="1:14" x14ac:dyDescent="0.15">
      <c r="A1220" s="1">
        <v>40185</v>
      </c>
      <c r="B1220">
        <v>3543.16</v>
      </c>
      <c r="C1220">
        <v>3558.56</v>
      </c>
      <c r="D1220">
        <v>3452.77</v>
      </c>
      <c r="E1220" s="2">
        <v>3471.46</v>
      </c>
      <c r="F1220" s="19">
        <v>120436162560</v>
      </c>
      <c r="G1220" s="3">
        <f t="shared" si="57"/>
        <v>-1.9840586380102332E-2</v>
      </c>
      <c r="H1220" s="3">
        <f>1-E1220/MAX(E$2:E1220)</f>
        <v>0.40933437691417685</v>
      </c>
      <c r="I1220" s="3">
        <f ca="1">IFERROR(E1220/AVERAGE(OFFSET(E1220,0,0,-计算结果!B$18,1))-1,E1220/AVERAGE(OFFSET(E1220,0,0,-ROW(),1))-1)</f>
        <v>-4.3155269578220024E-3</v>
      </c>
      <c r="J1220" s="4" t="str">
        <f ca="1">IF(OR(AND(I1220&lt;计算结果!B$19,I1220&gt;计算结果!B$20),I1220&lt;计算结果!B$21),"买","卖")</f>
        <v>卖</v>
      </c>
      <c r="K1220" s="4">
        <f t="shared" ref="K1220:K1283" ca="1" si="58">IF(J1219&lt;&gt;J1220,1,"")</f>
        <v>1</v>
      </c>
      <c r="L1220" s="3">
        <f ca="1">IF(J1219="买",E1220/E1219-1,0)-IF(K1220=1,计算结果!B$17,0)</f>
        <v>-1.9840586380102332E-2</v>
      </c>
      <c r="M1220" s="2">
        <f t="shared" ref="M1220:M1283" ca="1" si="59">IFERROR(M1219*(1+L1220),M1219)</f>
        <v>9.3206080442046542</v>
      </c>
      <c r="N1220" s="3">
        <f ca="1">1-M1220/MAX(M$2:M1220)</f>
        <v>8.7379269478146337E-2</v>
      </c>
    </row>
    <row r="1221" spans="1:14" x14ac:dyDescent="0.15">
      <c r="A1221" s="1">
        <v>40186</v>
      </c>
      <c r="B1221">
        <v>3456.91</v>
      </c>
      <c r="C1221">
        <v>3482.08</v>
      </c>
      <c r="D1221">
        <v>3426.7</v>
      </c>
      <c r="E1221" s="2">
        <v>3480.13</v>
      </c>
      <c r="F1221" s="19">
        <v>90190962688</v>
      </c>
      <c r="G1221" s="3">
        <f t="shared" si="57"/>
        <v>2.4975082530116488E-3</v>
      </c>
      <c r="H1221" s="3">
        <f>1-E1221/MAX(E$2:E1221)</f>
        <v>0.40785918464574966</v>
      </c>
      <c r="I1221" s="3">
        <f ca="1">IFERROR(E1221/AVERAGE(OFFSET(E1221,0,0,-计算结果!B$18,1))-1,E1221/AVERAGE(OFFSET(E1221,0,0,-ROW(),1))-1)</f>
        <v>2.8503226134057869E-4</v>
      </c>
      <c r="J1221" s="4" t="str">
        <f ca="1">IF(OR(AND(I1221&lt;计算结果!B$19,I1221&gt;计算结果!B$20),I1221&lt;计算结果!B$21),"买","卖")</f>
        <v>买</v>
      </c>
      <c r="K1221" s="4">
        <f t="shared" ca="1" si="58"/>
        <v>1</v>
      </c>
      <c r="L1221" s="3">
        <f ca="1">IF(J1220="买",E1221/E1220-1,0)-IF(K1221=1,计算结果!B$17,0)</f>
        <v>0</v>
      </c>
      <c r="M1221" s="2">
        <f t="shared" ca="1" si="59"/>
        <v>9.3206080442046542</v>
      </c>
      <c r="N1221" s="3">
        <f ca="1">1-M1221/MAX(M$2:M1221)</f>
        <v>8.7379269478146337E-2</v>
      </c>
    </row>
    <row r="1222" spans="1:14" x14ac:dyDescent="0.15">
      <c r="A1222" s="1">
        <v>40189</v>
      </c>
      <c r="B1222">
        <v>3593.11</v>
      </c>
      <c r="C1222">
        <v>3594.53</v>
      </c>
      <c r="D1222">
        <v>3465.32</v>
      </c>
      <c r="E1222" s="2">
        <v>3482.05</v>
      </c>
      <c r="F1222" s="19">
        <v>134114000896</v>
      </c>
      <c r="G1222" s="3">
        <f t="shared" si="57"/>
        <v>5.5170352831646063E-4</v>
      </c>
      <c r="H1222" s="3">
        <f>1-E1222/MAX(E$2:E1222)</f>
        <v>0.40753249846865847</v>
      </c>
      <c r="I1222" s="3">
        <f ca="1">IFERROR(E1222/AVERAGE(OFFSET(E1222,0,0,-计算结果!B$18,1))-1,E1222/AVERAGE(OFFSET(E1222,0,0,-ROW(),1))-1)</f>
        <v>2.4582874836860391E-3</v>
      </c>
      <c r="J1222" s="4" t="str">
        <f ca="1">IF(OR(AND(I1222&lt;计算结果!B$19,I1222&gt;计算结果!B$20),I1222&lt;计算结果!B$21),"买","卖")</f>
        <v>买</v>
      </c>
      <c r="K1222" s="4" t="str">
        <f t="shared" ca="1" si="58"/>
        <v/>
      </c>
      <c r="L1222" s="3">
        <f ca="1">IF(J1221="买",E1222/E1221-1,0)-IF(K1222=1,计算结果!B$17,0)</f>
        <v>5.5170352831646063E-4</v>
      </c>
      <c r="M1222" s="2">
        <f t="shared" ca="1" si="59"/>
        <v>9.3257502565486963</v>
      </c>
      <c r="N1222" s="3">
        <f ca="1">1-M1222/MAX(M$2:M1222)</f>
        <v>8.6875773401102752E-2</v>
      </c>
    </row>
    <row r="1223" spans="1:14" x14ac:dyDescent="0.15">
      <c r="A1223" s="1">
        <v>40190</v>
      </c>
      <c r="B1223">
        <v>3477.84</v>
      </c>
      <c r="C1223">
        <v>3535.41</v>
      </c>
      <c r="D1223">
        <v>3437.66</v>
      </c>
      <c r="E1223" s="2">
        <v>3534.92</v>
      </c>
      <c r="F1223" s="19">
        <v>134071418880</v>
      </c>
      <c r="G1223" s="3">
        <f t="shared" si="57"/>
        <v>1.5183584382763016E-2</v>
      </c>
      <c r="H1223" s="3">
        <f>1-E1223/MAX(E$2:E1223)</f>
        <v>0.3985367181651126</v>
      </c>
      <c r="I1223" s="3">
        <f ca="1">IFERROR(E1223/AVERAGE(OFFSET(E1223,0,0,-计算结果!B$18,1))-1,E1223/AVERAGE(OFFSET(E1223,0,0,-ROW(),1))-1)</f>
        <v>1.8099312931417977E-2</v>
      </c>
      <c r="J1223" s="4" t="str">
        <f ca="1">IF(OR(AND(I1223&lt;计算结果!B$19,I1223&gt;计算结果!B$20),I1223&lt;计算结果!B$21),"买","卖")</f>
        <v>买</v>
      </c>
      <c r="K1223" s="4" t="str">
        <f t="shared" ca="1" si="58"/>
        <v/>
      </c>
      <c r="L1223" s="3">
        <f ca="1">IF(J1222="买",E1223/E1222-1,0)-IF(K1223=1,计算结果!B$17,0)</f>
        <v>1.5183584382763016E-2</v>
      </c>
      <c r="M1223" s="2">
        <f t="shared" ca="1" si="59"/>
        <v>9.467348572501578</v>
      </c>
      <c r="N1223" s="3">
        <f ca="1">1-M1223/MAX(M$2:M1223)</f>
        <v>7.3011274654593117E-2</v>
      </c>
    </row>
    <row r="1224" spans="1:14" x14ac:dyDescent="0.15">
      <c r="A1224" s="1">
        <v>40191</v>
      </c>
      <c r="B1224">
        <v>3448.29</v>
      </c>
      <c r="C1224">
        <v>3490.11</v>
      </c>
      <c r="D1224">
        <v>3415.69</v>
      </c>
      <c r="E1224" s="2">
        <v>3421.14</v>
      </c>
      <c r="F1224" s="19">
        <v>159860391936</v>
      </c>
      <c r="G1224" s="3">
        <f t="shared" si="57"/>
        <v>-3.2187432813189587E-2</v>
      </c>
      <c r="H1224" s="3">
        <f>1-E1224/MAX(E$2:E1224)</f>
        <v>0.41789627713877353</v>
      </c>
      <c r="I1224" s="3">
        <f ca="1">IFERROR(E1224/AVERAGE(OFFSET(E1224,0,0,-计算结果!B$18,1))-1,E1224/AVERAGE(OFFSET(E1224,0,0,-ROW(),1))-1)</f>
        <v>-1.3739463813849273E-2</v>
      </c>
      <c r="J1224" s="4" t="str">
        <f ca="1">IF(OR(AND(I1224&lt;计算结果!B$19,I1224&gt;计算结果!B$20),I1224&lt;计算结果!B$21),"买","卖")</f>
        <v>卖</v>
      </c>
      <c r="K1224" s="4">
        <f t="shared" ca="1" si="58"/>
        <v>1</v>
      </c>
      <c r="L1224" s="3">
        <f ca="1">IF(J1223="买",E1224/E1223-1,0)-IF(K1224=1,计算结果!B$17,0)</f>
        <v>-3.2187432813189587E-2</v>
      </c>
      <c r="M1224" s="2">
        <f t="shared" ca="1" si="59"/>
        <v>9.1626189264051376</v>
      </c>
      <c r="N1224" s="3">
        <f ca="1">1-M1224/MAX(M$2:M1224)</f>
        <v>0.10284866197023257</v>
      </c>
    </row>
    <row r="1225" spans="1:14" x14ac:dyDescent="0.15">
      <c r="A1225" s="1">
        <v>40192</v>
      </c>
      <c r="B1225">
        <v>3433.47</v>
      </c>
      <c r="C1225">
        <v>3470.32</v>
      </c>
      <c r="D1225">
        <v>3411.81</v>
      </c>
      <c r="E1225" s="2">
        <v>3469.05</v>
      </c>
      <c r="F1225" s="19">
        <v>118107873280</v>
      </c>
      <c r="G1225" s="3">
        <f t="shared" si="57"/>
        <v>1.4004103895193021E-2</v>
      </c>
      <c r="H1225" s="3">
        <f>1-E1225/MAX(E$2:E1225)</f>
        <v>0.40974443612604639</v>
      </c>
      <c r="I1225" s="3">
        <f ca="1">IFERROR(E1225/AVERAGE(OFFSET(E1225,0,0,-计算结果!B$18,1))-1,E1225/AVERAGE(OFFSET(E1225,0,0,-ROW(),1))-1)</f>
        <v>-1.1645074757221652E-3</v>
      </c>
      <c r="J1225" s="4" t="str">
        <f ca="1">IF(OR(AND(I1225&lt;计算结果!B$19,I1225&gt;计算结果!B$20),I1225&lt;计算结果!B$21),"买","卖")</f>
        <v>卖</v>
      </c>
      <c r="K1225" s="4" t="str">
        <f t="shared" ca="1" si="58"/>
        <v/>
      </c>
      <c r="L1225" s="3">
        <f ca="1">IF(J1224="买",E1225/E1224-1,0)-IF(K1225=1,计算结果!B$17,0)</f>
        <v>0</v>
      </c>
      <c r="M1225" s="2">
        <f t="shared" ca="1" si="59"/>
        <v>9.1626189264051376</v>
      </c>
      <c r="N1225" s="3">
        <f ca="1">1-M1225/MAX(M$2:M1225)</f>
        <v>0.10284866197023257</v>
      </c>
    </row>
    <row r="1226" spans="1:14" x14ac:dyDescent="0.15">
      <c r="A1226" s="1">
        <v>40193</v>
      </c>
      <c r="B1226">
        <v>3472.52</v>
      </c>
      <c r="C1226">
        <v>3500.07</v>
      </c>
      <c r="D1226">
        <v>3448.66</v>
      </c>
      <c r="E1226" s="2">
        <v>3482.74</v>
      </c>
      <c r="F1226" s="19">
        <v>104035172352</v>
      </c>
      <c r="G1226" s="3">
        <f t="shared" si="57"/>
        <v>3.9463253628513328E-3</v>
      </c>
      <c r="H1226" s="3">
        <f>1-E1226/MAX(E$2:E1226)</f>
        <v>0.40741509562376643</v>
      </c>
      <c r="I1226" s="3">
        <f ca="1">IFERROR(E1226/AVERAGE(OFFSET(E1226,0,0,-计算结果!B$18,1))-1,E1226/AVERAGE(OFFSET(E1226,0,0,-ROW(),1))-1)</f>
        <v>1.3977229416013426E-3</v>
      </c>
      <c r="J1226" s="4" t="str">
        <f ca="1">IF(OR(AND(I1226&lt;计算结果!B$19,I1226&gt;计算结果!B$20),I1226&lt;计算结果!B$21),"买","卖")</f>
        <v>买</v>
      </c>
      <c r="K1226" s="4">
        <f t="shared" ca="1" si="58"/>
        <v>1</v>
      </c>
      <c r="L1226" s="3">
        <f ca="1">IF(J1225="买",E1226/E1225-1,0)-IF(K1226=1,计算结果!B$17,0)</f>
        <v>0</v>
      </c>
      <c r="M1226" s="2">
        <f t="shared" ca="1" si="59"/>
        <v>9.1626189264051376</v>
      </c>
      <c r="N1226" s="3">
        <f ca="1">1-M1226/MAX(M$2:M1226)</f>
        <v>0.10284866197023257</v>
      </c>
    </row>
    <row r="1227" spans="1:14" x14ac:dyDescent="0.15">
      <c r="A1227" s="1">
        <v>40196</v>
      </c>
      <c r="B1227">
        <v>3471.78</v>
      </c>
      <c r="C1227">
        <v>3501.26</v>
      </c>
      <c r="D1227">
        <v>3458.04</v>
      </c>
      <c r="E1227" s="2">
        <v>3500.68</v>
      </c>
      <c r="F1227" s="19">
        <v>117884256256</v>
      </c>
      <c r="G1227" s="3">
        <f t="shared" si="57"/>
        <v>5.1511166495346039E-3</v>
      </c>
      <c r="H1227" s="3">
        <f>1-E1227/MAX(E$2:E1227)</f>
        <v>0.40436262165657122</v>
      </c>
      <c r="I1227" s="3">
        <f ca="1">IFERROR(E1227/AVERAGE(OFFSET(E1227,0,0,-计算结果!B$18,1))-1,E1227/AVERAGE(OFFSET(E1227,0,0,-ROW(),1))-1)</f>
        <v>3.428191428374916E-3</v>
      </c>
      <c r="J1227" s="4" t="str">
        <f ca="1">IF(OR(AND(I1227&lt;计算结果!B$19,I1227&gt;计算结果!B$20),I1227&lt;计算结果!B$21),"买","卖")</f>
        <v>买</v>
      </c>
      <c r="K1227" s="4" t="str">
        <f t="shared" ca="1" si="58"/>
        <v/>
      </c>
      <c r="L1227" s="3">
        <f ca="1">IF(J1226="买",E1227/E1226-1,0)-IF(K1227=1,计算结果!B$17,0)</f>
        <v>5.1511166495346039E-3</v>
      </c>
      <c r="M1227" s="2">
        <f t="shared" ca="1" si="59"/>
        <v>9.2098166453102834</v>
      </c>
      <c r="N1227" s="3">
        <f ca="1">1-M1227/MAX(M$2:M1227)</f>
        <v>9.8227330775755295E-2</v>
      </c>
    </row>
    <row r="1228" spans="1:14" x14ac:dyDescent="0.15">
      <c r="A1228" s="1">
        <v>40197</v>
      </c>
      <c r="B1228">
        <v>3506.81</v>
      </c>
      <c r="C1228">
        <v>3528.39</v>
      </c>
      <c r="D1228">
        <v>3497.09</v>
      </c>
      <c r="E1228" s="2">
        <v>3507.48</v>
      </c>
      <c r="F1228" s="19">
        <v>108023529472</v>
      </c>
      <c r="G1228" s="3">
        <f t="shared" si="57"/>
        <v>1.9424797467921806E-3</v>
      </c>
      <c r="H1228" s="3">
        <f>1-E1228/MAX(E$2:E1228)</f>
        <v>0.40320560811270667</v>
      </c>
      <c r="I1228" s="3">
        <f ca="1">IFERROR(E1228/AVERAGE(OFFSET(E1228,0,0,-计算结果!B$18,1))-1,E1228/AVERAGE(OFFSET(E1228,0,0,-ROW(),1))-1)</f>
        <v>2.6470605050568086E-3</v>
      </c>
      <c r="J1228" s="4" t="str">
        <f ca="1">IF(OR(AND(I1228&lt;计算结果!B$19,I1228&gt;计算结果!B$20),I1228&lt;计算结果!B$21),"买","卖")</f>
        <v>买</v>
      </c>
      <c r="K1228" s="4" t="str">
        <f t="shared" ca="1" si="58"/>
        <v/>
      </c>
      <c r="L1228" s="3">
        <f ca="1">IF(J1227="买",E1228/E1227-1,0)-IF(K1228=1,计算结果!B$17,0)</f>
        <v>1.9424797467921806E-3</v>
      </c>
      <c r="M1228" s="2">
        <f t="shared" ca="1" si="59"/>
        <v>9.2277065276154673</v>
      </c>
      <c r="N1228" s="3">
        <f ca="1">1-M1228/MAX(M$2:M1228)</f>
        <v>9.6475655629576496E-2</v>
      </c>
    </row>
    <row r="1229" spans="1:14" x14ac:dyDescent="0.15">
      <c r="A1229" s="1">
        <v>40198</v>
      </c>
      <c r="B1229">
        <v>3512.25</v>
      </c>
      <c r="C1229">
        <v>3515.45</v>
      </c>
      <c r="D1229">
        <v>3387.82</v>
      </c>
      <c r="E1229" s="2">
        <v>3394.43</v>
      </c>
      <c r="F1229" s="19">
        <v>128416161792</v>
      </c>
      <c r="G1229" s="3">
        <f t="shared" si="57"/>
        <v>-3.2231117497462658E-2</v>
      </c>
      <c r="H1229" s="3">
        <f>1-E1229/MAX(E$2:E1229)</f>
        <v>0.42244095827945283</v>
      </c>
      <c r="I1229" s="3">
        <f ca="1">IFERROR(E1229/AVERAGE(OFFSET(E1229,0,0,-计算结果!B$18,1))-1,E1229/AVERAGE(OFFSET(E1229,0,0,-ROW(),1))-1)</f>
        <v>-2.8984846218992555E-2</v>
      </c>
      <c r="J1229" s="4" t="str">
        <f ca="1">IF(OR(AND(I1229&lt;计算结果!B$19,I1229&gt;计算结果!B$20),I1229&lt;计算结果!B$21),"买","卖")</f>
        <v>卖</v>
      </c>
      <c r="K1229" s="4">
        <f t="shared" ca="1" si="58"/>
        <v>1</v>
      </c>
      <c r="L1229" s="3">
        <f ca="1">IF(J1228="买",E1229/E1228-1,0)-IF(K1229=1,计算结果!B$17,0)</f>
        <v>-3.2231117497462658E-2</v>
      </c>
      <c r="M1229" s="2">
        <f t="shared" ca="1" si="59"/>
        <v>8.9302872342917894</v>
      </c>
      <c r="N1229" s="3">
        <f ca="1">1-M1229/MAX(M$2:M1229)</f>
        <v>0.12559725493479756</v>
      </c>
    </row>
    <row r="1230" spans="1:14" x14ac:dyDescent="0.15">
      <c r="A1230" s="1">
        <v>40199</v>
      </c>
      <c r="B1230">
        <v>3397.04</v>
      </c>
      <c r="C1230">
        <v>3425.18</v>
      </c>
      <c r="D1230">
        <v>3364.72</v>
      </c>
      <c r="E1230" s="2">
        <v>3408.57</v>
      </c>
      <c r="F1230" s="19">
        <v>100076609536</v>
      </c>
      <c r="G1230" s="3">
        <f t="shared" si="57"/>
        <v>4.1656478407274822E-3</v>
      </c>
      <c r="H1230" s="3">
        <f>1-E1230/MAX(E$2:E1230)</f>
        <v>0.42003505070441705</v>
      </c>
      <c r="I1230" s="3">
        <f ca="1">IFERROR(E1230/AVERAGE(OFFSET(E1230,0,0,-计算结果!B$18,1))-1,E1230/AVERAGE(OFFSET(E1230,0,0,-ROW(),1))-1)</f>
        <v>-2.4688685075959449E-2</v>
      </c>
      <c r="J1230" s="4" t="str">
        <f ca="1">IF(OR(AND(I1230&lt;计算结果!B$19,I1230&gt;计算结果!B$20),I1230&lt;计算结果!B$21),"买","卖")</f>
        <v>卖</v>
      </c>
      <c r="K1230" s="4" t="str">
        <f t="shared" ca="1" si="58"/>
        <v/>
      </c>
      <c r="L1230" s="3">
        <f ca="1">IF(J1229="买",E1230/E1229-1,0)-IF(K1230=1,计算结果!B$17,0)</f>
        <v>0</v>
      </c>
      <c r="M1230" s="2">
        <f t="shared" ca="1" si="59"/>
        <v>8.9302872342917894</v>
      </c>
      <c r="N1230" s="3">
        <f ca="1">1-M1230/MAX(M$2:M1230)</f>
        <v>0.12559725493479756</v>
      </c>
    </row>
    <row r="1231" spans="1:14" x14ac:dyDescent="0.15">
      <c r="A1231" s="1">
        <v>40200</v>
      </c>
      <c r="B1231">
        <v>3364.45</v>
      </c>
      <c r="C1231">
        <v>3390.8</v>
      </c>
      <c r="D1231">
        <v>3293.19</v>
      </c>
      <c r="E1231" s="2">
        <v>3366.2</v>
      </c>
      <c r="F1231" s="19">
        <v>119197818880</v>
      </c>
      <c r="G1231" s="3">
        <f t="shared" si="57"/>
        <v>-1.2430432703450567E-2</v>
      </c>
      <c r="H1231" s="3">
        <f>1-E1231/MAX(E$2:E1231)</f>
        <v>0.42724426597699583</v>
      </c>
      <c r="I1231" s="3">
        <f ca="1">IFERROR(E1231/AVERAGE(OFFSET(E1231,0,0,-计算结果!B$18,1))-1,E1231/AVERAGE(OFFSET(E1231,0,0,-ROW(),1))-1)</f>
        <v>-3.5090778536488454E-2</v>
      </c>
      <c r="J1231" s="4" t="str">
        <f ca="1">IF(OR(AND(I1231&lt;计算结果!B$19,I1231&gt;计算结果!B$20),I1231&lt;计算结果!B$21),"买","卖")</f>
        <v>卖</v>
      </c>
      <c r="K1231" s="4" t="str">
        <f t="shared" ca="1" si="58"/>
        <v/>
      </c>
      <c r="L1231" s="3">
        <f ca="1">IF(J1230="买",E1231/E1230-1,0)-IF(K1231=1,计算结果!B$17,0)</f>
        <v>0</v>
      </c>
      <c r="M1231" s="2">
        <f t="shared" ca="1" si="59"/>
        <v>8.9302872342917894</v>
      </c>
      <c r="N1231" s="3">
        <f ca="1">1-M1231/MAX(M$2:M1231)</f>
        <v>0.12559725493479756</v>
      </c>
    </row>
    <row r="1232" spans="1:14" x14ac:dyDescent="0.15">
      <c r="A1232" s="1">
        <v>40203</v>
      </c>
      <c r="B1232">
        <v>3340.01</v>
      </c>
      <c r="C1232">
        <v>3372.43</v>
      </c>
      <c r="D1232">
        <v>3326.27</v>
      </c>
      <c r="E1232" s="2">
        <v>3328.01</v>
      </c>
      <c r="F1232" s="19">
        <v>76626624512</v>
      </c>
      <c r="G1232" s="3">
        <f t="shared" si="57"/>
        <v>-1.1345136949676093E-2</v>
      </c>
      <c r="H1232" s="3">
        <f>1-E1232/MAX(E$2:E1232)</f>
        <v>0.43374225821819912</v>
      </c>
      <c r="I1232" s="3">
        <f ca="1">IFERROR(E1232/AVERAGE(OFFSET(E1232,0,0,-计算结果!B$18,1))-1,E1232/AVERAGE(OFFSET(E1232,0,0,-ROW(),1))-1)</f>
        <v>-4.340651268555662E-2</v>
      </c>
      <c r="J1232" s="4" t="str">
        <f ca="1">IF(OR(AND(I1232&lt;计算结果!B$19,I1232&gt;计算结果!B$20),I1232&lt;计算结果!B$21),"买","卖")</f>
        <v>卖</v>
      </c>
      <c r="K1232" s="4" t="str">
        <f t="shared" ca="1" si="58"/>
        <v/>
      </c>
      <c r="L1232" s="3">
        <f ca="1">IF(J1231="买",E1232/E1231-1,0)-IF(K1232=1,计算结果!B$17,0)</f>
        <v>0</v>
      </c>
      <c r="M1232" s="2">
        <f t="shared" ca="1" si="59"/>
        <v>8.9302872342917894</v>
      </c>
      <c r="N1232" s="3">
        <f ca="1">1-M1232/MAX(M$2:M1232)</f>
        <v>0.12559725493479756</v>
      </c>
    </row>
    <row r="1233" spans="1:14" x14ac:dyDescent="0.15">
      <c r="A1233" s="1">
        <v>40204</v>
      </c>
      <c r="B1233">
        <v>3328.11</v>
      </c>
      <c r="C1233">
        <v>3341.2</v>
      </c>
      <c r="D1233">
        <v>3222.14</v>
      </c>
      <c r="E1233" s="2">
        <v>3242.8</v>
      </c>
      <c r="F1233" s="19">
        <v>81586061312</v>
      </c>
      <c r="G1233" s="3">
        <f t="shared" si="57"/>
        <v>-2.5603889411390024E-2</v>
      </c>
      <c r="H1233" s="3">
        <f>1-E1233/MAX(E$2:E1233)</f>
        <v>0.44824065881712372</v>
      </c>
      <c r="I1233" s="3">
        <f ca="1">IFERROR(E1233/AVERAGE(OFFSET(E1233,0,0,-计算结果!B$18,1))-1,E1233/AVERAGE(OFFSET(E1233,0,0,-ROW(),1))-1)</f>
        <v>-6.3170778447265596E-2</v>
      </c>
      <c r="J1233" s="4" t="str">
        <f ca="1">IF(OR(AND(I1233&lt;计算结果!B$19,I1233&gt;计算结果!B$20),I1233&lt;计算结果!B$21),"买","卖")</f>
        <v>卖</v>
      </c>
      <c r="K1233" s="4" t="str">
        <f t="shared" ca="1" si="58"/>
        <v/>
      </c>
      <c r="L1233" s="3">
        <f ca="1">IF(J1232="买",E1233/E1232-1,0)-IF(K1233=1,计算结果!B$17,0)</f>
        <v>0</v>
      </c>
      <c r="M1233" s="2">
        <f t="shared" ca="1" si="59"/>
        <v>8.9302872342917894</v>
      </c>
      <c r="N1233" s="3">
        <f ca="1">1-M1233/MAX(M$2:M1233)</f>
        <v>0.12559725493479756</v>
      </c>
    </row>
    <row r="1234" spans="1:14" x14ac:dyDescent="0.15">
      <c r="A1234" s="1">
        <v>40205</v>
      </c>
      <c r="B1234">
        <v>3243.04</v>
      </c>
      <c r="C1234">
        <v>3255.12</v>
      </c>
      <c r="D1234">
        <v>3183.36</v>
      </c>
      <c r="E1234" s="2">
        <v>3198.57</v>
      </c>
      <c r="F1234" s="19">
        <v>70540271616</v>
      </c>
      <c r="G1234" s="3">
        <f t="shared" si="57"/>
        <v>-1.3639447391143422E-2</v>
      </c>
      <c r="H1234" s="3">
        <f>1-E1234/MAX(E$2:E1234)</f>
        <v>0.45576635132375953</v>
      </c>
      <c r="I1234" s="3">
        <f ca="1">IFERROR(E1234/AVERAGE(OFFSET(E1234,0,0,-计算结果!B$18,1))-1,E1234/AVERAGE(OFFSET(E1234,0,0,-ROW(),1))-1)</f>
        <v>-7.0321720454137759E-2</v>
      </c>
      <c r="J1234" s="4" t="str">
        <f ca="1">IF(OR(AND(I1234&lt;计算结果!B$19,I1234&gt;计算结果!B$20),I1234&lt;计算结果!B$21),"买","卖")</f>
        <v>卖</v>
      </c>
      <c r="K1234" s="4" t="str">
        <f t="shared" ca="1" si="58"/>
        <v/>
      </c>
      <c r="L1234" s="3">
        <f ca="1">IF(J1233="买",E1234/E1233-1,0)-IF(K1234=1,计算结果!B$17,0)</f>
        <v>0</v>
      </c>
      <c r="M1234" s="2">
        <f t="shared" ca="1" si="59"/>
        <v>8.9302872342917894</v>
      </c>
      <c r="N1234" s="3">
        <f ca="1">1-M1234/MAX(M$2:M1234)</f>
        <v>0.12559725493479756</v>
      </c>
    </row>
    <row r="1235" spans="1:14" x14ac:dyDescent="0.15">
      <c r="A1235" s="1">
        <v>40206</v>
      </c>
      <c r="B1235">
        <v>3195.29</v>
      </c>
      <c r="C1235">
        <v>3220.31</v>
      </c>
      <c r="D1235">
        <v>3168.46</v>
      </c>
      <c r="E1235" s="2">
        <v>3206.57</v>
      </c>
      <c r="F1235" s="19">
        <v>64082116608</v>
      </c>
      <c r="G1235" s="3">
        <f t="shared" si="57"/>
        <v>2.5011176869662588E-3</v>
      </c>
      <c r="H1235" s="3">
        <f>1-E1235/MAX(E$2:E1235)</f>
        <v>0.45440515891921318</v>
      </c>
      <c r="I1235" s="3">
        <f ca="1">IFERROR(E1235/AVERAGE(OFFSET(E1235,0,0,-计算结果!B$18,1))-1,E1235/AVERAGE(OFFSET(E1235,0,0,-ROW(),1))-1)</f>
        <v>-6.3023929811039214E-2</v>
      </c>
      <c r="J1235" s="4" t="str">
        <f ca="1">IF(OR(AND(I1235&lt;计算结果!B$19,I1235&gt;计算结果!B$20),I1235&lt;计算结果!B$21),"买","卖")</f>
        <v>卖</v>
      </c>
      <c r="K1235" s="4" t="str">
        <f t="shared" ca="1" si="58"/>
        <v/>
      </c>
      <c r="L1235" s="3">
        <f ca="1">IF(J1234="买",E1235/E1234-1,0)-IF(K1235=1,计算结果!B$17,0)</f>
        <v>0</v>
      </c>
      <c r="M1235" s="2">
        <f t="shared" ca="1" si="59"/>
        <v>8.9302872342917894</v>
      </c>
      <c r="N1235" s="3">
        <f ca="1">1-M1235/MAX(M$2:M1235)</f>
        <v>0.12559725493479756</v>
      </c>
    </row>
    <row r="1236" spans="1:14" x14ac:dyDescent="0.15">
      <c r="A1236" s="1">
        <v>40207</v>
      </c>
      <c r="B1236">
        <v>3190.31</v>
      </c>
      <c r="C1236">
        <v>3249.46</v>
      </c>
      <c r="D1236">
        <v>3176.92</v>
      </c>
      <c r="E1236" s="2">
        <v>3204.16</v>
      </c>
      <c r="F1236" s="19">
        <v>68018118656</v>
      </c>
      <c r="G1236" s="3">
        <f t="shared" si="57"/>
        <v>-7.5158190839441641E-4</v>
      </c>
      <c r="H1236" s="3">
        <f>1-E1236/MAX(E$2:E1236)</f>
        <v>0.45481521813108283</v>
      </c>
      <c r="I1236" s="3">
        <f ca="1">IFERROR(E1236/AVERAGE(OFFSET(E1236,0,0,-计算结果!B$18,1))-1,E1236/AVERAGE(OFFSET(E1236,0,0,-ROW(),1))-1)</f>
        <v>-5.8226156498236814E-2</v>
      </c>
      <c r="J1236" s="4" t="str">
        <f ca="1">IF(OR(AND(I1236&lt;计算结果!B$19,I1236&gt;计算结果!B$20),I1236&lt;计算结果!B$21),"买","卖")</f>
        <v>卖</v>
      </c>
      <c r="K1236" s="4" t="str">
        <f t="shared" ca="1" si="58"/>
        <v/>
      </c>
      <c r="L1236" s="3">
        <f ca="1">IF(J1235="买",E1236/E1235-1,0)-IF(K1236=1,计算结果!B$17,0)</f>
        <v>0</v>
      </c>
      <c r="M1236" s="2">
        <f t="shared" ca="1" si="59"/>
        <v>8.9302872342917894</v>
      </c>
      <c r="N1236" s="3">
        <f ca="1">1-M1236/MAX(M$2:M1236)</f>
        <v>0.12559725493479756</v>
      </c>
    </row>
    <row r="1237" spans="1:14" x14ac:dyDescent="0.15">
      <c r="A1237" s="1">
        <v>40210</v>
      </c>
      <c r="B1237">
        <v>3198.23</v>
      </c>
      <c r="C1237">
        <v>3198.31</v>
      </c>
      <c r="D1237">
        <v>3116.44</v>
      </c>
      <c r="E1237" s="2">
        <v>3152.71</v>
      </c>
      <c r="F1237" s="19">
        <v>75982151680</v>
      </c>
      <c r="G1237" s="3">
        <f t="shared" si="57"/>
        <v>-1.6057250574253445E-2</v>
      </c>
      <c r="H1237" s="3">
        <f>1-E1237/MAX(E$2:E1237)</f>
        <v>0.46356938678282178</v>
      </c>
      <c r="I1237" s="3">
        <f ca="1">IFERROR(E1237/AVERAGE(OFFSET(E1237,0,0,-计算结果!B$18,1))-1,E1237/AVERAGE(OFFSET(E1237,0,0,-ROW(),1))-1)</f>
        <v>-6.742444373342571E-2</v>
      </c>
      <c r="J1237" s="4" t="str">
        <f ca="1">IF(OR(AND(I1237&lt;计算结果!B$19,I1237&gt;计算结果!B$20),I1237&lt;计算结果!B$21),"买","卖")</f>
        <v>卖</v>
      </c>
      <c r="K1237" s="4" t="str">
        <f t="shared" ca="1" si="58"/>
        <v/>
      </c>
      <c r="L1237" s="3">
        <f ca="1">IF(J1236="买",E1237/E1236-1,0)-IF(K1237=1,计算结果!B$17,0)</f>
        <v>0</v>
      </c>
      <c r="M1237" s="2">
        <f t="shared" ca="1" si="59"/>
        <v>8.9302872342917894</v>
      </c>
      <c r="N1237" s="3">
        <f ca="1">1-M1237/MAX(M$2:M1237)</f>
        <v>0.12559725493479756</v>
      </c>
    </row>
    <row r="1238" spans="1:14" x14ac:dyDescent="0.15">
      <c r="A1238" s="1">
        <v>40211</v>
      </c>
      <c r="B1238">
        <v>3170.78</v>
      </c>
      <c r="C1238">
        <v>3211.94</v>
      </c>
      <c r="D1238">
        <v>3143.08</v>
      </c>
      <c r="E1238" s="2">
        <v>3146.19</v>
      </c>
      <c r="F1238" s="19">
        <v>68318412800</v>
      </c>
      <c r="G1238" s="3">
        <f t="shared" si="57"/>
        <v>-2.0680620799249372E-3</v>
      </c>
      <c r="H1238" s="3">
        <f>1-E1238/MAX(E$2:E1238)</f>
        <v>0.46467875859252705</v>
      </c>
      <c r="I1238" s="3">
        <f ca="1">IFERROR(E1238/AVERAGE(OFFSET(E1238,0,0,-计算结果!B$18,1))-1,E1238/AVERAGE(OFFSET(E1238,0,0,-ROW(),1))-1)</f>
        <v>-6.4351753945385837E-2</v>
      </c>
      <c r="J1238" s="4" t="str">
        <f ca="1">IF(OR(AND(I1238&lt;计算结果!B$19,I1238&gt;计算结果!B$20),I1238&lt;计算结果!B$21),"买","卖")</f>
        <v>卖</v>
      </c>
      <c r="K1238" s="4" t="str">
        <f t="shared" ca="1" si="58"/>
        <v/>
      </c>
      <c r="L1238" s="3">
        <f ca="1">IF(J1237="买",E1238/E1237-1,0)-IF(K1238=1,计算结果!B$17,0)</f>
        <v>0</v>
      </c>
      <c r="M1238" s="2">
        <f t="shared" ca="1" si="59"/>
        <v>8.9302872342917894</v>
      </c>
      <c r="N1238" s="3">
        <f ca="1">1-M1238/MAX(M$2:M1238)</f>
        <v>0.12559725493479756</v>
      </c>
    </row>
    <row r="1239" spans="1:14" x14ac:dyDescent="0.15">
      <c r="A1239" s="1">
        <v>40212</v>
      </c>
      <c r="B1239">
        <v>3160.71</v>
      </c>
      <c r="C1239">
        <v>3231.1</v>
      </c>
      <c r="D1239">
        <v>3094.57</v>
      </c>
      <c r="E1239" s="2">
        <v>3230.72</v>
      </c>
      <c r="F1239" s="19">
        <v>87536246784</v>
      </c>
      <c r="G1239" s="3">
        <f t="shared" si="57"/>
        <v>2.6867417415985528E-2</v>
      </c>
      <c r="H1239" s="3">
        <f>1-E1239/MAX(E$2:E1239)</f>
        <v>0.45029605934798889</v>
      </c>
      <c r="I1239" s="3">
        <f ca="1">IFERROR(E1239/AVERAGE(OFFSET(E1239,0,0,-计算结果!B$18,1))-1,E1239/AVERAGE(OFFSET(E1239,0,0,-ROW(),1))-1)</f>
        <v>-3.5237824582813659E-2</v>
      </c>
      <c r="J1239" s="4" t="str">
        <f ca="1">IF(OR(AND(I1239&lt;计算结果!B$19,I1239&gt;计算结果!B$20),I1239&lt;计算结果!B$21),"买","卖")</f>
        <v>卖</v>
      </c>
      <c r="K1239" s="4" t="str">
        <f t="shared" ca="1" si="58"/>
        <v/>
      </c>
      <c r="L1239" s="3">
        <f ca="1">IF(J1238="买",E1239/E1238-1,0)-IF(K1239=1,计算结果!B$17,0)</f>
        <v>0</v>
      </c>
      <c r="M1239" s="2">
        <f t="shared" ca="1" si="59"/>
        <v>8.9302872342917894</v>
      </c>
      <c r="N1239" s="3">
        <f ca="1">1-M1239/MAX(M$2:M1239)</f>
        <v>0.12559725493479756</v>
      </c>
    </row>
    <row r="1240" spans="1:14" x14ac:dyDescent="0.15">
      <c r="A1240" s="1">
        <v>40213</v>
      </c>
      <c r="B1240">
        <v>3206.43</v>
      </c>
      <c r="C1240">
        <v>3242.52</v>
      </c>
      <c r="D1240">
        <v>3190.44</v>
      </c>
      <c r="E1240" s="2">
        <v>3218.8</v>
      </c>
      <c r="F1240" s="19">
        <v>75466555392</v>
      </c>
      <c r="G1240" s="3">
        <f t="shared" si="57"/>
        <v>-3.6895800316956162E-3</v>
      </c>
      <c r="H1240" s="3">
        <f>1-E1240/MAX(E$2:E1240)</f>
        <v>0.45232423603076288</v>
      </c>
      <c r="I1240" s="3">
        <f ca="1">IFERROR(E1240/AVERAGE(OFFSET(E1240,0,0,-计算结果!B$18,1))-1,E1240/AVERAGE(OFFSET(E1240,0,0,-ROW(),1))-1)</f>
        <v>-3.458108093246659E-2</v>
      </c>
      <c r="J1240" s="4" t="str">
        <f ca="1">IF(OR(AND(I1240&lt;计算结果!B$19,I1240&gt;计算结果!B$20),I1240&lt;计算结果!B$21),"买","卖")</f>
        <v>卖</v>
      </c>
      <c r="K1240" s="4" t="str">
        <f t="shared" ca="1" si="58"/>
        <v/>
      </c>
      <c r="L1240" s="3">
        <f ca="1">IF(J1239="买",E1240/E1239-1,0)-IF(K1240=1,计算结果!B$17,0)</f>
        <v>0</v>
      </c>
      <c r="M1240" s="2">
        <f t="shared" ca="1" si="59"/>
        <v>8.9302872342917894</v>
      </c>
      <c r="N1240" s="3">
        <f ca="1">1-M1240/MAX(M$2:M1240)</f>
        <v>0.12559725493479756</v>
      </c>
    </row>
    <row r="1241" spans="1:14" x14ac:dyDescent="0.15">
      <c r="A1241" s="1">
        <v>40214</v>
      </c>
      <c r="B1241">
        <v>3147.72</v>
      </c>
      <c r="C1241">
        <v>3177.42</v>
      </c>
      <c r="D1241">
        <v>3129.92</v>
      </c>
      <c r="E1241" s="2">
        <v>3153.09</v>
      </c>
      <c r="F1241" s="19">
        <v>73693134848</v>
      </c>
      <c r="G1241" s="3">
        <f t="shared" si="57"/>
        <v>-2.0414440164036263E-2</v>
      </c>
      <c r="H1241" s="3">
        <f>1-E1241/MAX(E$2:E1241)</f>
        <v>0.46350473014360571</v>
      </c>
      <c r="I1241" s="3">
        <f ca="1">IFERROR(E1241/AVERAGE(OFFSET(E1241,0,0,-计算结果!B$18,1))-1,E1241/AVERAGE(OFFSET(E1241,0,0,-ROW(),1))-1)</f>
        <v>-4.8234074675790439E-2</v>
      </c>
      <c r="J1241" s="4" t="str">
        <f ca="1">IF(OR(AND(I1241&lt;计算结果!B$19,I1241&gt;计算结果!B$20),I1241&lt;计算结果!B$21),"买","卖")</f>
        <v>卖</v>
      </c>
      <c r="K1241" s="4" t="str">
        <f t="shared" ca="1" si="58"/>
        <v/>
      </c>
      <c r="L1241" s="3">
        <f ca="1">IF(J1240="买",E1241/E1240-1,0)-IF(K1241=1,计算结果!B$17,0)</f>
        <v>0</v>
      </c>
      <c r="M1241" s="2">
        <f t="shared" ca="1" si="59"/>
        <v>8.9302872342917894</v>
      </c>
      <c r="N1241" s="3">
        <f ca="1">1-M1241/MAX(M$2:M1241)</f>
        <v>0.12559725493479756</v>
      </c>
    </row>
    <row r="1242" spans="1:14" x14ac:dyDescent="0.15">
      <c r="A1242" s="1">
        <v>40217</v>
      </c>
      <c r="B1242">
        <v>3152.25</v>
      </c>
      <c r="C1242">
        <v>3172.31</v>
      </c>
      <c r="D1242">
        <v>3133.81</v>
      </c>
      <c r="E1242" s="2">
        <v>3150.99</v>
      </c>
      <c r="F1242" s="19">
        <v>47902429184</v>
      </c>
      <c r="G1242" s="3">
        <f t="shared" si="57"/>
        <v>-6.6601333929583451E-4</v>
      </c>
      <c r="H1242" s="3">
        <f>1-E1242/MAX(E$2:E1242)</f>
        <v>0.46386204314979929</v>
      </c>
      <c r="I1242" s="3">
        <f ca="1">IFERROR(E1242/AVERAGE(OFFSET(E1242,0,0,-计算结果!B$18,1))-1,E1242/AVERAGE(OFFSET(E1242,0,0,-ROW(),1))-1)</f>
        <v>-4.4539447617456207E-2</v>
      </c>
      <c r="J1242" s="4" t="str">
        <f ca="1">IF(OR(AND(I1242&lt;计算结果!B$19,I1242&gt;计算结果!B$20),I1242&lt;计算结果!B$21),"买","卖")</f>
        <v>卖</v>
      </c>
      <c r="K1242" s="4" t="str">
        <f t="shared" ca="1" si="58"/>
        <v/>
      </c>
      <c r="L1242" s="3">
        <f ca="1">IF(J1241="买",E1242/E1241-1,0)-IF(K1242=1,计算结果!B$17,0)</f>
        <v>0</v>
      </c>
      <c r="M1242" s="2">
        <f t="shared" ca="1" si="59"/>
        <v>8.9302872342917894</v>
      </c>
      <c r="N1242" s="3">
        <f ca="1">1-M1242/MAX(M$2:M1242)</f>
        <v>0.12559725493479756</v>
      </c>
    </row>
    <row r="1243" spans="1:14" x14ac:dyDescent="0.15">
      <c r="A1243" s="1">
        <v>40218</v>
      </c>
      <c r="B1243">
        <v>3147.76</v>
      </c>
      <c r="C1243">
        <v>3178.95</v>
      </c>
      <c r="D1243">
        <v>3144.48</v>
      </c>
      <c r="E1243" s="2">
        <v>3169.19</v>
      </c>
      <c r="F1243" s="19">
        <v>45222662144</v>
      </c>
      <c r="G1243" s="3">
        <f t="shared" si="57"/>
        <v>5.7759624752855565E-3</v>
      </c>
      <c r="H1243" s="3">
        <f>1-E1243/MAX(E$2:E1243)</f>
        <v>0.46076533042945622</v>
      </c>
      <c r="I1243" s="3">
        <f ca="1">IFERROR(E1243/AVERAGE(OFFSET(E1243,0,0,-计算结果!B$18,1))-1,E1243/AVERAGE(OFFSET(E1243,0,0,-ROW(),1))-1)</f>
        <v>-3.4141807154866588E-2</v>
      </c>
      <c r="J1243" s="4" t="str">
        <f ca="1">IF(OR(AND(I1243&lt;计算结果!B$19,I1243&gt;计算结果!B$20),I1243&lt;计算结果!B$21),"买","卖")</f>
        <v>卖</v>
      </c>
      <c r="K1243" s="4" t="str">
        <f t="shared" ca="1" si="58"/>
        <v/>
      </c>
      <c r="L1243" s="3">
        <f ca="1">IF(J1242="买",E1243/E1242-1,0)-IF(K1243=1,计算结果!B$17,0)</f>
        <v>0</v>
      </c>
      <c r="M1243" s="2">
        <f t="shared" ca="1" si="59"/>
        <v>8.9302872342917894</v>
      </c>
      <c r="N1243" s="3">
        <f ca="1">1-M1243/MAX(M$2:M1243)</f>
        <v>0.12559725493479756</v>
      </c>
    </row>
    <row r="1244" spans="1:14" x14ac:dyDescent="0.15">
      <c r="A1244" s="1">
        <v>40219</v>
      </c>
      <c r="B1244">
        <v>3195.14</v>
      </c>
      <c r="C1244">
        <v>3214.46</v>
      </c>
      <c r="D1244">
        <v>3182.83</v>
      </c>
      <c r="E1244" s="2">
        <v>3214.13</v>
      </c>
      <c r="F1244" s="19">
        <v>48152145920</v>
      </c>
      <c r="G1244" s="3">
        <f t="shared" si="57"/>
        <v>1.4180279503595683E-2</v>
      </c>
      <c r="H1244" s="3">
        <f>1-E1244/MAX(E$2:E1244)</f>
        <v>0.45311883209691683</v>
      </c>
      <c r="I1244" s="3">
        <f ca="1">IFERROR(E1244/AVERAGE(OFFSET(E1244,0,0,-计算结果!B$18,1))-1,E1244/AVERAGE(OFFSET(E1244,0,0,-ROW(),1))-1)</f>
        <v>-1.5970359882905072E-2</v>
      </c>
      <c r="J1244" s="4" t="str">
        <f ca="1">IF(OR(AND(I1244&lt;计算结果!B$19,I1244&gt;计算结果!B$20),I1244&lt;计算结果!B$21),"买","卖")</f>
        <v>卖</v>
      </c>
      <c r="K1244" s="4" t="str">
        <f t="shared" ca="1" si="58"/>
        <v/>
      </c>
      <c r="L1244" s="3">
        <f ca="1">IF(J1243="买",E1244/E1243-1,0)-IF(K1244=1,计算结果!B$17,0)</f>
        <v>0</v>
      </c>
      <c r="M1244" s="2">
        <f t="shared" ca="1" si="59"/>
        <v>8.9302872342917894</v>
      </c>
      <c r="N1244" s="3">
        <f ca="1">1-M1244/MAX(M$2:M1244)</f>
        <v>0.12559725493479756</v>
      </c>
    </row>
    <row r="1245" spans="1:14" x14ac:dyDescent="0.15">
      <c r="A1245" s="1">
        <v>40220</v>
      </c>
      <c r="B1245">
        <v>3216.69</v>
      </c>
      <c r="C1245">
        <v>3238.35</v>
      </c>
      <c r="D1245">
        <v>3207.17</v>
      </c>
      <c r="E1245" s="2">
        <v>3220.4</v>
      </c>
      <c r="F1245" s="19">
        <v>46999711744</v>
      </c>
      <c r="G1245" s="3">
        <f t="shared" si="57"/>
        <v>1.9507611702078709E-3</v>
      </c>
      <c r="H1245" s="3">
        <f>1-E1245/MAX(E$2:E1245)</f>
        <v>0.45205199754985359</v>
      </c>
      <c r="I1245" s="3">
        <f ca="1">IFERROR(E1245/AVERAGE(OFFSET(E1245,0,0,-计算结果!B$18,1))-1,E1245/AVERAGE(OFFSET(E1245,0,0,-ROW(),1))-1)</f>
        <v>-9.3280109842238668E-3</v>
      </c>
      <c r="J1245" s="4" t="str">
        <f ca="1">IF(OR(AND(I1245&lt;计算结果!B$19,I1245&gt;计算结果!B$20),I1245&lt;计算结果!B$21),"买","卖")</f>
        <v>卖</v>
      </c>
      <c r="K1245" s="4" t="str">
        <f t="shared" ca="1" si="58"/>
        <v/>
      </c>
      <c r="L1245" s="3">
        <f ca="1">IF(J1244="买",E1245/E1244-1,0)-IF(K1245=1,计算结果!B$17,0)</f>
        <v>0</v>
      </c>
      <c r="M1245" s="2">
        <f t="shared" ca="1" si="59"/>
        <v>8.9302872342917894</v>
      </c>
      <c r="N1245" s="3">
        <f ca="1">1-M1245/MAX(M$2:M1245)</f>
        <v>0.12559725493479756</v>
      </c>
    </row>
    <row r="1246" spans="1:14" x14ac:dyDescent="0.15">
      <c r="A1246" s="1">
        <v>40221</v>
      </c>
      <c r="B1246">
        <v>3232.88</v>
      </c>
      <c r="C1246">
        <v>3253.2</v>
      </c>
      <c r="D1246">
        <v>3228.74</v>
      </c>
      <c r="E1246" s="2">
        <v>3251.28</v>
      </c>
      <c r="F1246" s="19">
        <v>46703218688</v>
      </c>
      <c r="G1246" s="3">
        <f t="shared" si="57"/>
        <v>9.5888709477083278E-3</v>
      </c>
      <c r="H1246" s="3">
        <f>1-E1246/MAX(E$2:E1246)</f>
        <v>0.44679779486830462</v>
      </c>
      <c r="I1246" s="3">
        <f ca="1">IFERROR(E1246/AVERAGE(OFFSET(E1246,0,0,-计算结果!B$18,1))-1,E1246/AVERAGE(OFFSET(E1246,0,0,-ROW(),1))-1)</f>
        <v>4.5699378321606421E-3</v>
      </c>
      <c r="J1246" s="4" t="str">
        <f ca="1">IF(OR(AND(I1246&lt;计算结果!B$19,I1246&gt;计算结果!B$20),I1246&lt;计算结果!B$21),"买","卖")</f>
        <v>买</v>
      </c>
      <c r="K1246" s="4">
        <f t="shared" ca="1" si="58"/>
        <v>1</v>
      </c>
      <c r="L1246" s="3">
        <f ca="1">IF(J1245="买",E1246/E1245-1,0)-IF(K1246=1,计算结果!B$17,0)</f>
        <v>0</v>
      </c>
      <c r="M1246" s="2">
        <f t="shared" ca="1" si="59"/>
        <v>8.9302872342917894</v>
      </c>
      <c r="N1246" s="3">
        <f ca="1">1-M1246/MAX(M$2:M1246)</f>
        <v>0.12559725493479756</v>
      </c>
    </row>
    <row r="1247" spans="1:14" x14ac:dyDescent="0.15">
      <c r="A1247" s="1">
        <v>40231</v>
      </c>
      <c r="B1247">
        <v>3248.95</v>
      </c>
      <c r="C1247">
        <v>3261.95</v>
      </c>
      <c r="D1247">
        <v>3232.78</v>
      </c>
      <c r="E1247" s="2">
        <v>3233.34</v>
      </c>
      <c r="F1247" s="19">
        <v>49981333504</v>
      </c>
      <c r="G1247" s="3">
        <f t="shared" si="57"/>
        <v>-5.5178268251273588E-3</v>
      </c>
      <c r="H1247" s="3">
        <f>1-E1247/MAX(E$2:E1247)</f>
        <v>0.44985026883549983</v>
      </c>
      <c r="I1247" s="3">
        <f ca="1">IFERROR(E1247/AVERAGE(OFFSET(E1247,0,0,-计算结果!B$18,1))-1,E1247/AVERAGE(OFFSET(E1247,0,0,-ROW(),1))-1)</f>
        <v>1.7970342737814171E-3</v>
      </c>
      <c r="J1247" s="4" t="str">
        <f ca="1">IF(OR(AND(I1247&lt;计算结果!B$19,I1247&gt;计算结果!B$20),I1247&lt;计算结果!B$21),"买","卖")</f>
        <v>买</v>
      </c>
      <c r="K1247" s="4" t="str">
        <f t="shared" ca="1" si="58"/>
        <v/>
      </c>
      <c r="L1247" s="3">
        <f ca="1">IF(J1246="买",E1247/E1246-1,0)-IF(K1247=1,计算结果!B$17,0)</f>
        <v>-5.5178268251273588E-3</v>
      </c>
      <c r="M1247" s="2">
        <f t="shared" ca="1" si="59"/>
        <v>8.8810114558343223</v>
      </c>
      <c r="N1247" s="3">
        <f ca="1">1-M1247/MAX(M$2:M1247)</f>
        <v>0.13042205785748329</v>
      </c>
    </row>
    <row r="1248" spans="1:14" x14ac:dyDescent="0.15">
      <c r="A1248" s="1">
        <v>40232</v>
      </c>
      <c r="B1248">
        <v>3225.39</v>
      </c>
      <c r="C1248">
        <v>3225.39</v>
      </c>
      <c r="D1248">
        <v>3152.93</v>
      </c>
      <c r="E1248" s="2">
        <v>3198.63</v>
      </c>
      <c r="F1248" s="19">
        <v>62386077696</v>
      </c>
      <c r="G1248" s="3">
        <f t="shared" si="57"/>
        <v>-1.0735029412310526E-2</v>
      </c>
      <c r="H1248" s="3">
        <f>1-E1248/MAX(E$2:E1248)</f>
        <v>0.45575614238072548</v>
      </c>
      <c r="I1248" s="3">
        <f ca="1">IFERROR(E1248/AVERAGE(OFFSET(E1248,0,0,-计算结果!B$18,1))-1,E1248/AVERAGE(OFFSET(E1248,0,0,-ROW(),1))-1)</f>
        <v>-5.3629751555561711E-3</v>
      </c>
      <c r="J1248" s="4" t="str">
        <f ca="1">IF(OR(AND(I1248&lt;计算结果!B$19,I1248&gt;计算结果!B$20),I1248&lt;计算结果!B$21),"买","卖")</f>
        <v>卖</v>
      </c>
      <c r="K1248" s="4">
        <f t="shared" ca="1" si="58"/>
        <v>1</v>
      </c>
      <c r="L1248" s="3">
        <f ca="1">IF(J1247="买",E1248/E1247-1,0)-IF(K1248=1,计算结果!B$17,0)</f>
        <v>-1.0735029412310526E-2</v>
      </c>
      <c r="M1248" s="2">
        <f t="shared" ca="1" si="59"/>
        <v>8.7856735366448735</v>
      </c>
      <c r="N1248" s="3">
        <f ca="1">1-M1248/MAX(M$2:M1248)</f>
        <v>0.13975700264267976</v>
      </c>
    </row>
    <row r="1249" spans="1:14" x14ac:dyDescent="0.15">
      <c r="A1249" s="1">
        <v>40233</v>
      </c>
      <c r="B1249">
        <v>3177.08</v>
      </c>
      <c r="C1249">
        <v>3244.82</v>
      </c>
      <c r="D1249">
        <v>3165.13</v>
      </c>
      <c r="E1249" s="2">
        <v>3244.48</v>
      </c>
      <c r="F1249" s="19">
        <v>64414097408</v>
      </c>
      <c r="G1249" s="3">
        <f t="shared" si="57"/>
        <v>1.4334261855857067E-2</v>
      </c>
      <c r="H1249" s="3">
        <f>1-E1249/MAX(E$2:E1249)</f>
        <v>0.44795480841216906</v>
      </c>
      <c r="I1249" s="3">
        <f ca="1">IFERROR(E1249/AVERAGE(OFFSET(E1249,0,0,-计算结果!B$18,1))-1,E1249/AVERAGE(OFFSET(E1249,0,0,-ROW(),1))-1)</f>
        <v>1.1020347253984486E-2</v>
      </c>
      <c r="J1249" s="4" t="str">
        <f ca="1">IF(OR(AND(I1249&lt;计算结果!B$19,I1249&gt;计算结果!B$20),I1249&lt;计算结果!B$21),"买","卖")</f>
        <v>买</v>
      </c>
      <c r="K1249" s="4">
        <f t="shared" ca="1" si="58"/>
        <v>1</v>
      </c>
      <c r="L1249" s="3">
        <f ca="1">IF(J1248="买",E1249/E1248-1,0)-IF(K1249=1,计算结果!B$17,0)</f>
        <v>0</v>
      </c>
      <c r="M1249" s="2">
        <f t="shared" ca="1" si="59"/>
        <v>8.7856735366448735</v>
      </c>
      <c r="N1249" s="3">
        <f ca="1">1-M1249/MAX(M$2:M1249)</f>
        <v>0.13975700264267976</v>
      </c>
    </row>
    <row r="1250" spans="1:14" x14ac:dyDescent="0.15">
      <c r="A1250" s="1">
        <v>40234</v>
      </c>
      <c r="B1250">
        <v>3252.15</v>
      </c>
      <c r="C1250">
        <v>3294.14</v>
      </c>
      <c r="D1250">
        <v>3249.33</v>
      </c>
      <c r="E1250" s="2">
        <v>3292.13</v>
      </c>
      <c r="F1250" s="19">
        <v>89485803520</v>
      </c>
      <c r="G1250" s="3">
        <f t="shared" si="57"/>
        <v>1.4686482887858787E-2</v>
      </c>
      <c r="H1250" s="3">
        <f>1-E1250/MAX(E$2:E1250)</f>
        <v>0.43984720615258965</v>
      </c>
      <c r="I1250" s="3">
        <f ca="1">IFERROR(E1250/AVERAGE(OFFSET(E1250,0,0,-计算结果!B$18,1))-1,E1250/AVERAGE(OFFSET(E1250,0,0,-ROW(),1))-1)</f>
        <v>2.6506292074338855E-2</v>
      </c>
      <c r="J1250" s="4" t="str">
        <f ca="1">IF(OR(AND(I1250&lt;计算结果!B$19,I1250&gt;计算结果!B$20),I1250&lt;计算结果!B$21),"买","卖")</f>
        <v>买</v>
      </c>
      <c r="K1250" s="4" t="str">
        <f t="shared" ca="1" si="58"/>
        <v/>
      </c>
      <c r="L1250" s="3">
        <f ca="1">IF(J1249="买",E1250/E1249-1,0)-IF(K1250=1,计算结果!B$17,0)</f>
        <v>1.4686482887858787E-2</v>
      </c>
      <c r="M1250" s="2">
        <f t="shared" ca="1" si="59"/>
        <v>8.9147041806991218</v>
      </c>
      <c r="N1250" s="3">
        <f ca="1">1-M1250/MAX(M$2:M1250)</f>
        <v>0.12712305858259121</v>
      </c>
    </row>
    <row r="1251" spans="1:14" x14ac:dyDescent="0.15">
      <c r="A1251" s="1">
        <v>40235</v>
      </c>
      <c r="B1251">
        <v>3286.09</v>
      </c>
      <c r="C1251">
        <v>3301.15</v>
      </c>
      <c r="D1251">
        <v>3273.69</v>
      </c>
      <c r="E1251" s="2">
        <v>3281.67</v>
      </c>
      <c r="F1251" s="19">
        <v>70171664384</v>
      </c>
      <c r="G1251" s="3">
        <f t="shared" si="57"/>
        <v>-3.1772742874673909E-3</v>
      </c>
      <c r="H1251" s="3">
        <f>1-E1251/MAX(E$2:E1251)</f>
        <v>0.441626965221534</v>
      </c>
      <c r="I1251" s="3">
        <f ca="1">IFERROR(E1251/AVERAGE(OFFSET(E1251,0,0,-计算结果!B$18,1))-1,E1251/AVERAGE(OFFSET(E1251,0,0,-ROW(),1))-1)</f>
        <v>2.2556284248546721E-2</v>
      </c>
      <c r="J1251" s="4" t="str">
        <f ca="1">IF(OR(AND(I1251&lt;计算结果!B$19,I1251&gt;计算结果!B$20),I1251&lt;计算结果!B$21),"买","卖")</f>
        <v>买</v>
      </c>
      <c r="K1251" s="4" t="str">
        <f t="shared" ca="1" si="58"/>
        <v/>
      </c>
      <c r="L1251" s="3">
        <f ca="1">IF(J1250="买",E1251/E1250-1,0)-IF(K1251=1,计算结果!B$17,0)</f>
        <v>-3.1772742874673909E-3</v>
      </c>
      <c r="M1251" s="2">
        <f t="shared" ca="1" si="59"/>
        <v>8.886379720325408</v>
      </c>
      <c r="N1251" s="3">
        <f ca="1">1-M1251/MAX(M$2:M1251)</f>
        <v>0.12989642804467993</v>
      </c>
    </row>
    <row r="1252" spans="1:14" x14ac:dyDescent="0.15">
      <c r="A1252" s="1">
        <v>40238</v>
      </c>
      <c r="B1252">
        <v>3290.01</v>
      </c>
      <c r="C1252">
        <v>3330.38</v>
      </c>
      <c r="D1252">
        <v>3287.56</v>
      </c>
      <c r="E1252" s="2">
        <v>3324.42</v>
      </c>
      <c r="F1252" s="19">
        <v>81205690368</v>
      </c>
      <c r="G1252" s="3">
        <f t="shared" si="57"/>
        <v>1.3026903984861393E-2</v>
      </c>
      <c r="H1252" s="3">
        <f>1-E1252/MAX(E$2:E1252)</f>
        <v>0.43435309330973926</v>
      </c>
      <c r="I1252" s="3">
        <f ca="1">IFERROR(E1252/AVERAGE(OFFSET(E1252,0,0,-计算结果!B$18,1))-1,E1252/AVERAGE(OFFSET(E1252,0,0,-ROW(),1))-1)</f>
        <v>3.3625194108431566E-2</v>
      </c>
      <c r="J1252" s="4" t="str">
        <f ca="1">IF(OR(AND(I1252&lt;计算结果!B$19,I1252&gt;计算结果!B$20),I1252&lt;计算结果!B$21),"买","卖")</f>
        <v>买</v>
      </c>
      <c r="K1252" s="4" t="str">
        <f t="shared" ca="1" si="58"/>
        <v/>
      </c>
      <c r="L1252" s="3">
        <f ca="1">IF(J1251="买",E1252/E1251-1,0)-IF(K1252=1,计算结果!B$17,0)</f>
        <v>1.3026903984861393E-2</v>
      </c>
      <c r="M1252" s="2">
        <f t="shared" ca="1" si="59"/>
        <v>9.0021417357151066</v>
      </c>
      <c r="N1252" s="3">
        <f ca="1">1-M1252/MAX(M$2:M1252)</f>
        <v>0.11856167235593307</v>
      </c>
    </row>
    <row r="1253" spans="1:14" x14ac:dyDescent="0.15">
      <c r="A1253" s="1">
        <v>40239</v>
      </c>
      <c r="B1253">
        <v>3327.1</v>
      </c>
      <c r="C1253">
        <v>3339.89</v>
      </c>
      <c r="D1253">
        <v>3299.69</v>
      </c>
      <c r="E1253" s="2">
        <v>3311.24</v>
      </c>
      <c r="F1253" s="19">
        <v>76233990144</v>
      </c>
      <c r="G1253" s="3">
        <f t="shared" si="57"/>
        <v>-3.964601343993901E-3</v>
      </c>
      <c r="H1253" s="3">
        <f>1-E1253/MAX(E$2:E1253)</f>
        <v>0.43659565779622955</v>
      </c>
      <c r="I1253" s="3">
        <f ca="1">IFERROR(E1253/AVERAGE(OFFSET(E1253,0,0,-计算结果!B$18,1))-1,E1253/AVERAGE(OFFSET(E1253,0,0,-ROW(),1))-1)</f>
        <v>2.7669262694971497E-2</v>
      </c>
      <c r="J1253" s="4" t="str">
        <f ca="1">IF(OR(AND(I1253&lt;计算结果!B$19,I1253&gt;计算结果!B$20),I1253&lt;计算结果!B$21),"买","卖")</f>
        <v>买</v>
      </c>
      <c r="K1253" s="4" t="str">
        <f t="shared" ca="1" si="58"/>
        <v/>
      </c>
      <c r="L1253" s="3">
        <f ca="1">IF(J1252="买",E1253/E1252-1,0)-IF(K1253=1,计算结果!B$17,0)</f>
        <v>-3.964601343993901E-3</v>
      </c>
      <c r="M1253" s="2">
        <f t="shared" ca="1" si="59"/>
        <v>8.9664518324908666</v>
      </c>
      <c r="N1253" s="3">
        <f ca="1">1-M1253/MAX(M$2:M1253)</f>
        <v>0.12205622393435844</v>
      </c>
    </row>
    <row r="1254" spans="1:14" x14ac:dyDescent="0.15">
      <c r="A1254" s="1">
        <v>40240</v>
      </c>
      <c r="B1254">
        <v>3313.02</v>
      </c>
      <c r="C1254">
        <v>3335.65</v>
      </c>
      <c r="D1254">
        <v>3293.92</v>
      </c>
      <c r="E1254" s="2">
        <v>3335.08</v>
      </c>
      <c r="F1254" s="19">
        <v>78442135552</v>
      </c>
      <c r="G1254" s="3">
        <f t="shared" si="57"/>
        <v>7.1997197424529258E-3</v>
      </c>
      <c r="H1254" s="3">
        <f>1-E1254/MAX(E$2:E1254)</f>
        <v>0.43253930443068123</v>
      </c>
      <c r="I1254" s="3">
        <f ca="1">IFERROR(E1254/AVERAGE(OFFSET(E1254,0,0,-计算结果!B$18,1))-1,E1254/AVERAGE(OFFSET(E1254,0,0,-ROW(),1))-1)</f>
        <v>3.2736959105595265E-2</v>
      </c>
      <c r="J1254" s="4" t="str">
        <f ca="1">IF(OR(AND(I1254&lt;计算结果!B$19,I1254&gt;计算结果!B$20),I1254&lt;计算结果!B$21),"买","卖")</f>
        <v>买</v>
      </c>
      <c r="K1254" s="4" t="str">
        <f t="shared" ca="1" si="58"/>
        <v/>
      </c>
      <c r="L1254" s="3">
        <f ca="1">IF(J1253="买",E1254/E1253-1,0)-IF(K1254=1,计算结果!B$17,0)</f>
        <v>7.1997197424529258E-3</v>
      </c>
      <c r="M1254" s="2">
        <f t="shared" ca="1" si="59"/>
        <v>9.031007772769005</v>
      </c>
      <c r="N1254" s="3">
        <f ca="1">1-M1254/MAX(M$2:M1254)</f>
        <v>0.11573527479705492</v>
      </c>
    </row>
    <row r="1255" spans="1:14" x14ac:dyDescent="0.15">
      <c r="A1255" s="1">
        <v>40241</v>
      </c>
      <c r="B1255">
        <v>3338.67</v>
      </c>
      <c r="C1255">
        <v>3345.91</v>
      </c>
      <c r="D1255">
        <v>3244.98</v>
      </c>
      <c r="E1255" s="2">
        <v>3250.57</v>
      </c>
      <c r="F1255" s="19">
        <v>89462915072</v>
      </c>
      <c r="G1255" s="3">
        <f t="shared" si="57"/>
        <v>-2.5339721985679464E-2</v>
      </c>
      <c r="H1255" s="3">
        <f>1-E1255/MAX(E$2:E1255)</f>
        <v>0.44691860069420808</v>
      </c>
      <c r="I1255" s="3">
        <f ca="1">IFERROR(E1255/AVERAGE(OFFSET(E1255,0,0,-计算结果!B$18,1))-1,E1255/AVERAGE(OFFSET(E1255,0,0,-ROW(),1))-1)</f>
        <v>4.875971102430654E-3</v>
      </c>
      <c r="J1255" s="4" t="str">
        <f ca="1">IF(OR(AND(I1255&lt;计算结果!B$19,I1255&gt;计算结果!B$20),I1255&lt;计算结果!B$21),"买","卖")</f>
        <v>买</v>
      </c>
      <c r="K1255" s="4" t="str">
        <f t="shared" ca="1" si="58"/>
        <v/>
      </c>
      <c r="L1255" s="3">
        <f ca="1">IF(J1254="买",E1255/E1254-1,0)-IF(K1255=1,计算结果!B$17,0)</f>
        <v>-2.5339721985679464E-2</v>
      </c>
      <c r="M1255" s="2">
        <f t="shared" ca="1" si="59"/>
        <v>8.8021645465565275</v>
      </c>
      <c r="N1255" s="3">
        <f ca="1">1-M1255/MAX(M$2:M1255)</f>
        <v>0.1381422970954409</v>
      </c>
    </row>
    <row r="1256" spans="1:14" x14ac:dyDescent="0.15">
      <c r="A1256" s="1">
        <v>40242</v>
      </c>
      <c r="B1256">
        <v>3253.16</v>
      </c>
      <c r="C1256">
        <v>3276.4</v>
      </c>
      <c r="D1256">
        <v>3239.68</v>
      </c>
      <c r="E1256" s="2">
        <v>3259.76</v>
      </c>
      <c r="F1256" s="19">
        <v>59621179392</v>
      </c>
      <c r="G1256" s="3">
        <f t="shared" si="57"/>
        <v>2.8271964609283273E-3</v>
      </c>
      <c r="H1256" s="3">
        <f>1-E1256/MAX(E$2:E1256)</f>
        <v>0.44535493091948541</v>
      </c>
      <c r="I1256" s="3">
        <f ca="1">IFERROR(E1256/AVERAGE(OFFSET(E1256,0,0,-计算结果!B$18,1))-1,E1256/AVERAGE(OFFSET(E1256,0,0,-ROW(),1))-1)</f>
        <v>5.7552358659389569E-3</v>
      </c>
      <c r="J1256" s="4" t="str">
        <f ca="1">IF(OR(AND(I1256&lt;计算结果!B$19,I1256&gt;计算结果!B$20),I1256&lt;计算结果!B$21),"买","卖")</f>
        <v>买</v>
      </c>
      <c r="K1256" s="4" t="str">
        <f t="shared" ca="1" si="58"/>
        <v/>
      </c>
      <c r="L1256" s="3">
        <f ca="1">IF(J1255="买",E1256/E1255-1,0)-IF(K1256=1,计算结果!B$17,0)</f>
        <v>2.8271964609283273E-3</v>
      </c>
      <c r="M1256" s="2">
        <f t="shared" ca="1" si="59"/>
        <v>8.8270499950110608</v>
      </c>
      <c r="N1256" s="3">
        <f ca="1">1-M1256/MAX(M$2:M1256)</f>
        <v>0.13570565604796525</v>
      </c>
    </row>
    <row r="1257" spans="1:14" x14ac:dyDescent="0.15">
      <c r="A1257" s="1">
        <v>40245</v>
      </c>
      <c r="B1257">
        <v>3268.4</v>
      </c>
      <c r="C1257">
        <v>3293.93</v>
      </c>
      <c r="D1257">
        <v>3258.03</v>
      </c>
      <c r="E1257" s="2">
        <v>3286.18</v>
      </c>
      <c r="F1257" s="19">
        <v>54686556160</v>
      </c>
      <c r="G1257" s="3">
        <f t="shared" si="57"/>
        <v>8.1048911576311333E-3</v>
      </c>
      <c r="H1257" s="3">
        <f>1-E1257/MAX(E$2:E1257)</f>
        <v>0.44085959300347111</v>
      </c>
      <c r="I1257" s="3">
        <f ca="1">IFERROR(E1257/AVERAGE(OFFSET(E1257,0,0,-计算结果!B$18,1))-1,E1257/AVERAGE(OFFSET(E1257,0,0,-ROW(),1))-1)</f>
        <v>1.2943832200424055E-2</v>
      </c>
      <c r="J1257" s="4" t="str">
        <f ca="1">IF(OR(AND(I1257&lt;计算结果!B$19,I1257&gt;计算结果!B$20),I1257&lt;计算结果!B$21),"买","卖")</f>
        <v>买</v>
      </c>
      <c r="K1257" s="4" t="str">
        <f t="shared" ca="1" si="58"/>
        <v/>
      </c>
      <c r="L1257" s="3">
        <f ca="1">IF(J1256="买",E1257/E1256-1,0)-IF(K1257=1,计算结果!B$17,0)</f>
        <v>8.1048911576311333E-3</v>
      </c>
      <c r="M1257" s="2">
        <f t="shared" ca="1" si="59"/>
        <v>8.8985922744635939</v>
      </c>
      <c r="N1257" s="3">
        <f ca="1">1-M1257/MAX(M$2:M1257)</f>
        <v>0.12870064446207785</v>
      </c>
    </row>
    <row r="1258" spans="1:14" x14ac:dyDescent="0.15">
      <c r="A1258" s="1">
        <v>40246</v>
      </c>
      <c r="B1258">
        <v>3285.62</v>
      </c>
      <c r="C1258">
        <v>3322.51</v>
      </c>
      <c r="D1258">
        <v>3255.98</v>
      </c>
      <c r="E1258" s="2">
        <v>3305.86</v>
      </c>
      <c r="F1258" s="19">
        <v>71971299328</v>
      </c>
      <c r="G1258" s="3">
        <f t="shared" si="57"/>
        <v>5.9887163819389855E-3</v>
      </c>
      <c r="H1258" s="3">
        <f>1-E1258/MAX(E$2:E1258)</f>
        <v>0.43751105968828685</v>
      </c>
      <c r="I1258" s="3">
        <f ca="1">IFERROR(E1258/AVERAGE(OFFSET(E1258,0,0,-计算结果!B$18,1))-1,E1258/AVERAGE(OFFSET(E1258,0,0,-ROW(),1))-1)</f>
        <v>1.7493114172390856E-2</v>
      </c>
      <c r="J1258" s="4" t="str">
        <f ca="1">IF(OR(AND(I1258&lt;计算结果!B$19,I1258&gt;计算结果!B$20),I1258&lt;计算结果!B$21),"买","卖")</f>
        <v>买</v>
      </c>
      <c r="K1258" s="4" t="str">
        <f t="shared" ca="1" si="58"/>
        <v/>
      </c>
      <c r="L1258" s="3">
        <f ca="1">IF(J1257="买",E1258/E1257-1,0)-IF(K1258=1,计算结果!B$17,0)</f>
        <v>5.9887163819389855E-3</v>
      </c>
      <c r="M1258" s="2">
        <f t="shared" ca="1" si="59"/>
        <v>8.9518834197938695</v>
      </c>
      <c r="N1258" s="3">
        <f ca="1">1-M1258/MAX(M$2:M1258)</f>
        <v>0.12348267973799498</v>
      </c>
    </row>
    <row r="1259" spans="1:14" x14ac:dyDescent="0.15">
      <c r="A1259" s="1">
        <v>40247</v>
      </c>
      <c r="B1259">
        <v>3304.04</v>
      </c>
      <c r="C1259">
        <v>3321.08</v>
      </c>
      <c r="D1259">
        <v>3267.76</v>
      </c>
      <c r="E1259" s="2">
        <v>3279.69</v>
      </c>
      <c r="F1259" s="19">
        <v>61760430080</v>
      </c>
      <c r="G1259" s="3">
        <f t="shared" si="57"/>
        <v>-7.9162456970349737E-3</v>
      </c>
      <c r="H1259" s="3">
        <f>1-E1259/MAX(E$2:E1259)</f>
        <v>0.44196386034165924</v>
      </c>
      <c r="I1259" s="3">
        <f ca="1">IFERROR(E1259/AVERAGE(OFFSET(E1259,0,0,-计算结果!B$18,1))-1,E1259/AVERAGE(OFFSET(E1259,0,0,-ROW(),1))-1)</f>
        <v>7.2579247160504679E-3</v>
      </c>
      <c r="J1259" s="4" t="str">
        <f ca="1">IF(OR(AND(I1259&lt;计算结果!B$19,I1259&gt;计算结果!B$20),I1259&lt;计算结果!B$21),"买","卖")</f>
        <v>买</v>
      </c>
      <c r="K1259" s="4" t="str">
        <f t="shared" ca="1" si="58"/>
        <v/>
      </c>
      <c r="L1259" s="3">
        <f ca="1">IF(J1258="买",E1259/E1258-1,0)-IF(K1259=1,计算结果!B$17,0)</f>
        <v>-7.9162456970349737E-3</v>
      </c>
      <c r="M1259" s="2">
        <f t="shared" ca="1" si="59"/>
        <v>8.8810181111915671</v>
      </c>
      <c r="N1259" s="3">
        <f ca="1">1-M1259/MAX(M$2:M1259)</f>
        <v>0.13042140620289577</v>
      </c>
    </row>
    <row r="1260" spans="1:14" x14ac:dyDescent="0.15">
      <c r="A1260" s="1">
        <v>40248</v>
      </c>
      <c r="B1260">
        <v>3282.2</v>
      </c>
      <c r="C1260">
        <v>3303.49</v>
      </c>
      <c r="D1260">
        <v>3251.7</v>
      </c>
      <c r="E1260" s="2">
        <v>3276.71</v>
      </c>
      <c r="F1260" s="19">
        <v>63732658176</v>
      </c>
      <c r="G1260" s="3">
        <f t="shared" si="57"/>
        <v>-9.0862246126921509E-4</v>
      </c>
      <c r="H1260" s="3">
        <f>1-E1260/MAX(E$2:E1260)</f>
        <v>0.44247090451235283</v>
      </c>
      <c r="I1260" s="3">
        <f ca="1">IFERROR(E1260/AVERAGE(OFFSET(E1260,0,0,-计算结果!B$18,1))-1,E1260/AVERAGE(OFFSET(E1260,0,0,-ROW(),1))-1)</f>
        <v>4.1886610245789324E-3</v>
      </c>
      <c r="J1260" s="4" t="str">
        <f ca="1">IF(OR(AND(I1260&lt;计算结果!B$19,I1260&gt;计算结果!B$20),I1260&lt;计算结果!B$21),"买","卖")</f>
        <v>买</v>
      </c>
      <c r="K1260" s="4" t="str">
        <f t="shared" ca="1" si="58"/>
        <v/>
      </c>
      <c r="L1260" s="3">
        <f ca="1">IF(J1259="买",E1260/E1259-1,0)-IF(K1260=1,计算结果!B$17,0)</f>
        <v>-9.0862246126921509E-4</v>
      </c>
      <c r="M1260" s="2">
        <f t="shared" ca="1" si="59"/>
        <v>8.8729486186567996</v>
      </c>
      <c r="N1260" s="3">
        <f ca="1">1-M1260/MAX(M$2:M1260)</f>
        <v>0.13121152484505871</v>
      </c>
    </row>
    <row r="1261" spans="1:14" x14ac:dyDescent="0.15">
      <c r="A1261" s="1">
        <v>40249</v>
      </c>
      <c r="B1261">
        <v>3277.31</v>
      </c>
      <c r="C1261">
        <v>3284.26</v>
      </c>
      <c r="D1261">
        <v>3232.12</v>
      </c>
      <c r="E1261" s="2">
        <v>3233.13</v>
      </c>
      <c r="F1261" s="19">
        <v>52611211264</v>
      </c>
      <c r="G1261" s="3">
        <f t="shared" si="57"/>
        <v>-1.3299925840248306E-2</v>
      </c>
      <c r="H1261" s="3">
        <f>1-E1261/MAX(E$2:E1261)</f>
        <v>0.44988600013611924</v>
      </c>
      <c r="I1261" s="3">
        <f ca="1">IFERROR(E1261/AVERAGE(OFFSET(E1261,0,0,-计算结果!B$18,1))-1,E1261/AVERAGE(OFFSET(E1261,0,0,-ROW(),1))-1)</f>
        <v>-1.0244444179888457E-2</v>
      </c>
      <c r="J1261" s="4" t="str">
        <f ca="1">IF(OR(AND(I1261&lt;计算结果!B$19,I1261&gt;计算结果!B$20),I1261&lt;计算结果!B$21),"买","卖")</f>
        <v>卖</v>
      </c>
      <c r="K1261" s="4">
        <f t="shared" ca="1" si="58"/>
        <v>1</v>
      </c>
      <c r="L1261" s="3">
        <f ca="1">IF(J1260="买",E1261/E1260-1,0)-IF(K1261=1,计算结果!B$17,0)</f>
        <v>-1.3299925840248306E-2</v>
      </c>
      <c r="M1261" s="2">
        <f t="shared" ca="1" si="59"/>
        <v>8.7549390600443306</v>
      </c>
      <c r="N1261" s="3">
        <f ca="1">1-M1261/MAX(M$2:M1261)</f>
        <v>0.14276634713548186</v>
      </c>
    </row>
    <row r="1262" spans="1:14" x14ac:dyDescent="0.15">
      <c r="A1262" s="1">
        <v>40252</v>
      </c>
      <c r="B1262">
        <v>3231.22</v>
      </c>
      <c r="C1262">
        <v>3234.82</v>
      </c>
      <c r="D1262">
        <v>3171.8</v>
      </c>
      <c r="E1262" s="2">
        <v>3183.18</v>
      </c>
      <c r="F1262" s="19">
        <v>49219899392</v>
      </c>
      <c r="G1262" s="3">
        <f t="shared" si="57"/>
        <v>-1.5449425170036557E-2</v>
      </c>
      <c r="H1262" s="3">
        <f>1-E1262/MAX(E$2:E1262)</f>
        <v>0.45838494521200568</v>
      </c>
      <c r="I1262" s="3">
        <f ca="1">IFERROR(E1262/AVERAGE(OFFSET(E1262,0,0,-计算结果!B$18,1))-1,E1262/AVERAGE(OFFSET(E1262,0,0,-ROW(),1))-1)</f>
        <v>-2.5022397488418391E-2</v>
      </c>
      <c r="J1262" s="4" t="str">
        <f ca="1">IF(OR(AND(I1262&lt;计算结果!B$19,I1262&gt;计算结果!B$20),I1262&lt;计算结果!B$21),"买","卖")</f>
        <v>卖</v>
      </c>
      <c r="K1262" s="4" t="str">
        <f t="shared" ca="1" si="58"/>
        <v/>
      </c>
      <c r="L1262" s="3">
        <f ca="1">IF(J1261="买",E1262/E1261-1,0)-IF(K1262=1,计算结果!B$17,0)</f>
        <v>0</v>
      </c>
      <c r="M1262" s="2">
        <f t="shared" ca="1" si="59"/>
        <v>8.7549390600443306</v>
      </c>
      <c r="N1262" s="3">
        <f ca="1">1-M1262/MAX(M$2:M1262)</f>
        <v>0.14276634713548186</v>
      </c>
    </row>
    <row r="1263" spans="1:14" x14ac:dyDescent="0.15">
      <c r="A1263" s="1">
        <v>40253</v>
      </c>
      <c r="B1263">
        <v>3183.77</v>
      </c>
      <c r="C1263">
        <v>3204.29</v>
      </c>
      <c r="D1263">
        <v>3169.1</v>
      </c>
      <c r="E1263" s="2">
        <v>3203.97</v>
      </c>
      <c r="F1263" s="19">
        <v>41510424576</v>
      </c>
      <c r="G1263" s="3">
        <f t="shared" si="57"/>
        <v>6.5312046444121474E-3</v>
      </c>
      <c r="H1263" s="3">
        <f>1-E1263/MAX(E$2:E1263)</f>
        <v>0.45484754645069081</v>
      </c>
      <c r="I1263" s="3">
        <f ca="1">IFERROR(E1263/AVERAGE(OFFSET(E1263,0,0,-计算结果!B$18,1))-1,E1263/AVERAGE(OFFSET(E1263,0,0,-ROW(),1))-1)</f>
        <v>-1.8380182777170018E-2</v>
      </c>
      <c r="J1263" s="4" t="str">
        <f ca="1">IF(OR(AND(I1263&lt;计算结果!B$19,I1263&gt;计算结果!B$20),I1263&lt;计算结果!B$21),"买","卖")</f>
        <v>卖</v>
      </c>
      <c r="K1263" s="4" t="str">
        <f t="shared" ca="1" si="58"/>
        <v/>
      </c>
      <c r="L1263" s="3">
        <f ca="1">IF(J1262="买",E1263/E1262-1,0)-IF(K1263=1,计算结果!B$17,0)</f>
        <v>0</v>
      </c>
      <c r="M1263" s="2">
        <f t="shared" ca="1" si="59"/>
        <v>8.7549390600443306</v>
      </c>
      <c r="N1263" s="3">
        <f ca="1">1-M1263/MAX(M$2:M1263)</f>
        <v>0.14276634713548186</v>
      </c>
    </row>
    <row r="1264" spans="1:14" x14ac:dyDescent="0.15">
      <c r="A1264" s="1">
        <v>40254</v>
      </c>
      <c r="B1264">
        <v>3214.22</v>
      </c>
      <c r="C1264">
        <v>3274</v>
      </c>
      <c r="D1264">
        <v>3207.27</v>
      </c>
      <c r="E1264" s="2">
        <v>3273.92</v>
      </c>
      <c r="F1264" s="19">
        <v>62587396096</v>
      </c>
      <c r="G1264" s="3">
        <f t="shared" si="57"/>
        <v>2.1832289316067399E-2</v>
      </c>
      <c r="H1264" s="3">
        <f>1-E1264/MAX(E$2:E1264)</f>
        <v>0.44294562036343832</v>
      </c>
      <c r="I1264" s="3">
        <f ca="1">IFERROR(E1264/AVERAGE(OFFSET(E1264,0,0,-计算结果!B$18,1))-1,E1264/AVERAGE(OFFSET(E1264,0,0,-ROW(),1))-1)</f>
        <v>2.6644452747439651E-3</v>
      </c>
      <c r="J1264" s="4" t="str">
        <f ca="1">IF(OR(AND(I1264&lt;计算结果!B$19,I1264&gt;计算结果!B$20),I1264&lt;计算结果!B$21),"买","卖")</f>
        <v>买</v>
      </c>
      <c r="K1264" s="4">
        <f t="shared" ca="1" si="58"/>
        <v>1</v>
      </c>
      <c r="L1264" s="3">
        <f ca="1">IF(J1263="买",E1264/E1263-1,0)-IF(K1264=1,计算结果!B$17,0)</f>
        <v>0</v>
      </c>
      <c r="M1264" s="2">
        <f t="shared" ca="1" si="59"/>
        <v>8.7549390600443306</v>
      </c>
      <c r="N1264" s="3">
        <f ca="1">1-M1264/MAX(M$2:M1264)</f>
        <v>0.14276634713548186</v>
      </c>
    </row>
    <row r="1265" spans="1:14" x14ac:dyDescent="0.15">
      <c r="A1265" s="1">
        <v>40255</v>
      </c>
      <c r="B1265">
        <v>3277.88</v>
      </c>
      <c r="C1265">
        <v>3295.37</v>
      </c>
      <c r="D1265">
        <v>3256.59</v>
      </c>
      <c r="E1265" s="2">
        <v>3267.55</v>
      </c>
      <c r="F1265" s="19">
        <v>62509129728</v>
      </c>
      <c r="G1265" s="3">
        <f t="shared" si="57"/>
        <v>-1.9456797966962425E-3</v>
      </c>
      <c r="H1265" s="3">
        <f>1-E1265/MAX(E$2:E1265)</f>
        <v>0.44402946981555835</v>
      </c>
      <c r="I1265" s="3">
        <f ca="1">IFERROR(E1265/AVERAGE(OFFSET(E1265,0,0,-计算结果!B$18,1))-1,E1265/AVERAGE(OFFSET(E1265,0,0,-ROW(),1))-1)</f>
        <v>1.3144432142686568E-4</v>
      </c>
      <c r="J1265" s="4" t="str">
        <f ca="1">IF(OR(AND(I1265&lt;计算结果!B$19,I1265&gt;计算结果!B$20),I1265&lt;计算结果!B$21),"买","卖")</f>
        <v>买</v>
      </c>
      <c r="K1265" s="4" t="str">
        <f t="shared" ca="1" si="58"/>
        <v/>
      </c>
      <c r="L1265" s="3">
        <f ca="1">IF(J1264="买",E1265/E1264-1,0)-IF(K1265=1,计算结果!B$17,0)</f>
        <v>-1.9456797966962425E-3</v>
      </c>
      <c r="M1265" s="2">
        <f t="shared" ca="1" si="59"/>
        <v>8.737904751993895</v>
      </c>
      <c r="N1265" s="3">
        <f ca="1">1-M1265/MAX(M$2:M1265)</f>
        <v>0.14443424933490856</v>
      </c>
    </row>
    <row r="1266" spans="1:14" x14ac:dyDescent="0.15">
      <c r="A1266" s="1">
        <v>40256</v>
      </c>
      <c r="B1266">
        <v>3270.98</v>
      </c>
      <c r="C1266">
        <v>3296.41</v>
      </c>
      <c r="D1266">
        <v>3251.14</v>
      </c>
      <c r="E1266" s="2">
        <v>3293.87</v>
      </c>
      <c r="F1266" s="19">
        <v>62114230272</v>
      </c>
      <c r="G1266" s="3">
        <f t="shared" si="57"/>
        <v>8.0549647289251958E-3</v>
      </c>
      <c r="H1266" s="3">
        <f>1-E1266/MAX(E$2:E1266)</f>
        <v>0.43955114680460083</v>
      </c>
      <c r="I1266" s="3">
        <f ca="1">IFERROR(E1266/AVERAGE(OFFSET(E1266,0,0,-计算结果!B$18,1))-1,E1266/AVERAGE(OFFSET(E1266,0,0,-ROW(),1))-1)</f>
        <v>6.5573453217731004E-3</v>
      </c>
      <c r="J1266" s="4" t="str">
        <f ca="1">IF(OR(AND(I1266&lt;计算结果!B$19,I1266&gt;计算结果!B$20),I1266&lt;计算结果!B$21),"买","卖")</f>
        <v>买</v>
      </c>
      <c r="K1266" s="4" t="str">
        <f t="shared" ca="1" si="58"/>
        <v/>
      </c>
      <c r="L1266" s="3">
        <f ca="1">IF(J1265="买",E1266/E1265-1,0)-IF(K1266=1,计算结果!B$17,0)</f>
        <v>8.0549647289251958E-3</v>
      </c>
      <c r="M1266" s="2">
        <f t="shared" ca="1" si="59"/>
        <v>8.8082882665759143</v>
      </c>
      <c r="N1266" s="3">
        <f ca="1">1-M1266/MAX(M$2:M1266)</f>
        <v>0.13754269739002478</v>
      </c>
    </row>
    <row r="1267" spans="1:14" x14ac:dyDescent="0.15">
      <c r="A1267" s="1">
        <v>40259</v>
      </c>
      <c r="B1267">
        <v>3297.82</v>
      </c>
      <c r="C1267">
        <v>3313.92</v>
      </c>
      <c r="D1267">
        <v>3288.51</v>
      </c>
      <c r="E1267" s="2">
        <v>3302.63</v>
      </c>
      <c r="F1267" s="19">
        <v>65652977664</v>
      </c>
      <c r="G1267" s="3">
        <f t="shared" si="57"/>
        <v>2.6594856506176878E-3</v>
      </c>
      <c r="H1267" s="3">
        <f>1-E1267/MAX(E$2:E1267)</f>
        <v>0.43806064112162246</v>
      </c>
      <c r="I1267" s="3">
        <f ca="1">IFERROR(E1267/AVERAGE(OFFSET(E1267,0,0,-计算结果!B$18,1))-1,E1267/AVERAGE(OFFSET(E1267,0,0,-ROW(),1))-1)</f>
        <v>8.2389271925640273E-3</v>
      </c>
      <c r="J1267" s="4" t="str">
        <f ca="1">IF(OR(AND(I1267&lt;计算结果!B$19,I1267&gt;计算结果!B$20),I1267&lt;计算结果!B$21),"买","卖")</f>
        <v>买</v>
      </c>
      <c r="K1267" s="4" t="str">
        <f t="shared" ca="1" si="58"/>
        <v/>
      </c>
      <c r="L1267" s="3">
        <f ca="1">IF(J1266="买",E1267/E1266-1,0)-IF(K1267=1,计算结果!B$17,0)</f>
        <v>2.6594856506176878E-3</v>
      </c>
      <c r="M1267" s="2">
        <f t="shared" ca="1" si="59"/>
        <v>8.8317137828273768</v>
      </c>
      <c r="N1267" s="3">
        <f ca="1">1-M1267/MAX(M$2:M1267)</f>
        <v>0.13524900456946309</v>
      </c>
    </row>
    <row r="1268" spans="1:14" x14ac:dyDescent="0.15">
      <c r="A1268" s="1">
        <v>40260</v>
      </c>
      <c r="B1268">
        <v>3305.55</v>
      </c>
      <c r="C1268">
        <v>3309.12</v>
      </c>
      <c r="D1268">
        <v>3272.92</v>
      </c>
      <c r="E1268" s="2">
        <v>3275.57</v>
      </c>
      <c r="F1268" s="19">
        <v>62145531904</v>
      </c>
      <c r="G1268" s="3">
        <f t="shared" si="57"/>
        <v>-8.1934700526550275E-3</v>
      </c>
      <c r="H1268" s="3">
        <f>1-E1268/MAX(E$2:E1268)</f>
        <v>0.44266487443000069</v>
      </c>
      <c r="I1268" s="3">
        <f ca="1">IFERROR(E1268/AVERAGE(OFFSET(E1268,0,0,-计算结果!B$18,1))-1,E1268/AVERAGE(OFFSET(E1268,0,0,-ROW(),1))-1)</f>
        <v>2.5888540164564766E-4</v>
      </c>
      <c r="J1268" s="4" t="str">
        <f ca="1">IF(OR(AND(I1268&lt;计算结果!B$19,I1268&gt;计算结果!B$20),I1268&lt;计算结果!B$21),"买","卖")</f>
        <v>买</v>
      </c>
      <c r="K1268" s="4" t="str">
        <f t="shared" ca="1" si="58"/>
        <v/>
      </c>
      <c r="L1268" s="3">
        <f ca="1">IF(J1267="买",E1268/E1267-1,0)-IF(K1268=1,计算结果!B$17,0)</f>
        <v>-8.1934700526550275E-3</v>
      </c>
      <c r="M1268" s="2">
        <f t="shared" ca="1" si="59"/>
        <v>8.7593514004341593</v>
      </c>
      <c r="N1268" s="3">
        <f ca="1">1-M1268/MAX(M$2:M1268)</f>
        <v>0.14233431595352697</v>
      </c>
    </row>
    <row r="1269" spans="1:14" x14ac:dyDescent="0.15">
      <c r="A1269" s="1">
        <v>40261</v>
      </c>
      <c r="B1269">
        <v>3282.05</v>
      </c>
      <c r="C1269">
        <v>3298.54</v>
      </c>
      <c r="D1269">
        <v>3271.03</v>
      </c>
      <c r="E1269" s="2">
        <v>3276.67</v>
      </c>
      <c r="F1269" s="19">
        <v>58330300416</v>
      </c>
      <c r="G1269" s="3">
        <f t="shared" si="57"/>
        <v>3.358194146361182E-4</v>
      </c>
      <c r="H1269" s="3">
        <f>1-E1269/MAX(E$2:E1269)</f>
        <v>0.44247771047437556</v>
      </c>
      <c r="I1269" s="3">
        <f ca="1">IFERROR(E1269/AVERAGE(OFFSET(E1269,0,0,-计算结果!B$18,1))-1,E1269/AVERAGE(OFFSET(E1269,0,0,-ROW(),1))-1)</f>
        <v>6.7967424499504325E-4</v>
      </c>
      <c r="J1269" s="4" t="str">
        <f ca="1">IF(OR(AND(I1269&lt;计算结果!B$19,I1269&gt;计算结果!B$20),I1269&lt;计算结果!B$21),"买","卖")</f>
        <v>买</v>
      </c>
      <c r="K1269" s="4" t="str">
        <f t="shared" ca="1" si="58"/>
        <v/>
      </c>
      <c r="L1269" s="3">
        <f ca="1">IF(J1268="买",E1269/E1268-1,0)-IF(K1269=1,计算结果!B$17,0)</f>
        <v>3.358194146361182E-4</v>
      </c>
      <c r="M1269" s="2">
        <f t="shared" ca="1" si="59"/>
        <v>8.7622929606940456</v>
      </c>
      <c r="N1269" s="3">
        <f ca="1">1-M1269/MAX(M$2:M1269)</f>
        <v>0.14204629516555689</v>
      </c>
    </row>
    <row r="1270" spans="1:14" x14ac:dyDescent="0.15">
      <c r="A1270" s="1">
        <v>40262</v>
      </c>
      <c r="B1270">
        <v>3270.39</v>
      </c>
      <c r="C1270">
        <v>3270.39</v>
      </c>
      <c r="D1270">
        <v>3222.82</v>
      </c>
      <c r="E1270" s="2">
        <v>3229.13</v>
      </c>
      <c r="F1270" s="19">
        <v>58604761088</v>
      </c>
      <c r="G1270" s="3">
        <f t="shared" si="57"/>
        <v>-1.4508632239438213E-2</v>
      </c>
      <c r="H1270" s="3">
        <f>1-E1270/MAX(E$2:E1270)</f>
        <v>0.45056659633839236</v>
      </c>
      <c r="I1270" s="3">
        <f ca="1">IFERROR(E1270/AVERAGE(OFFSET(E1270,0,0,-计算结果!B$18,1))-1,E1270/AVERAGE(OFFSET(E1270,0,0,-ROW(),1))-1)</f>
        <v>-1.2241882065524456E-2</v>
      </c>
      <c r="J1270" s="4" t="str">
        <f ca="1">IF(OR(AND(I1270&lt;计算结果!B$19,I1270&gt;计算结果!B$20),I1270&lt;计算结果!B$21),"买","卖")</f>
        <v>卖</v>
      </c>
      <c r="K1270" s="4">
        <f t="shared" ca="1" si="58"/>
        <v>1</v>
      </c>
      <c r="L1270" s="3">
        <f ca="1">IF(J1269="买",E1270/E1269-1,0)-IF(K1270=1,计算结果!B$17,0)</f>
        <v>-1.4508632239438213E-2</v>
      </c>
      <c r="M1270" s="2">
        <f t="shared" ca="1" si="59"/>
        <v>8.6351640745531171</v>
      </c>
      <c r="N1270" s="3">
        <f ca="1">1-M1270/MAX(M$2:M1270)</f>
        <v>0.15449402994746342</v>
      </c>
    </row>
    <row r="1271" spans="1:14" x14ac:dyDescent="0.15">
      <c r="A1271" s="1">
        <v>40263</v>
      </c>
      <c r="B1271">
        <v>3226.8</v>
      </c>
      <c r="C1271">
        <v>3285.39</v>
      </c>
      <c r="D1271">
        <v>3220.59</v>
      </c>
      <c r="E1271" s="2">
        <v>3275</v>
      </c>
      <c r="F1271" s="19">
        <v>61592842240</v>
      </c>
      <c r="G1271" s="3">
        <f t="shared" si="57"/>
        <v>1.4205064522022859E-2</v>
      </c>
      <c r="H1271" s="3">
        <f>1-E1271/MAX(E$2:E1271)</f>
        <v>0.44276185938882462</v>
      </c>
      <c r="I1271" s="3">
        <f ca="1">IFERROR(E1271/AVERAGE(OFFSET(E1271,0,0,-计算结果!B$18,1))-1,E1271/AVERAGE(OFFSET(E1271,0,0,-ROW(),1))-1)</f>
        <v>2.4066261203530281E-3</v>
      </c>
      <c r="J1271" s="4" t="str">
        <f ca="1">IF(OR(AND(I1271&lt;计算结果!B$19,I1271&gt;计算结果!B$20),I1271&lt;计算结果!B$21),"买","卖")</f>
        <v>买</v>
      </c>
      <c r="K1271" s="4">
        <f t="shared" ca="1" si="58"/>
        <v>1</v>
      </c>
      <c r="L1271" s="3">
        <f ca="1">IF(J1270="买",E1271/E1270-1,0)-IF(K1271=1,计算结果!B$17,0)</f>
        <v>0</v>
      </c>
      <c r="M1271" s="2">
        <f t="shared" ca="1" si="59"/>
        <v>8.6351640745531171</v>
      </c>
      <c r="N1271" s="3">
        <f ca="1">1-M1271/MAX(M$2:M1271)</f>
        <v>0.15449402994746342</v>
      </c>
    </row>
    <row r="1272" spans="1:14" x14ac:dyDescent="0.15">
      <c r="A1272" s="1">
        <v>40266</v>
      </c>
      <c r="B1272">
        <v>3295.76</v>
      </c>
      <c r="C1272">
        <v>3363.6</v>
      </c>
      <c r="D1272">
        <v>3293.67</v>
      </c>
      <c r="E1272" s="2">
        <v>3358.54</v>
      </c>
      <c r="F1272" s="19">
        <v>110326972416</v>
      </c>
      <c r="G1272" s="3">
        <f t="shared" si="57"/>
        <v>2.5508396946564815E-2</v>
      </c>
      <c r="H1272" s="3">
        <f>1-E1272/MAX(E$2:E1272)</f>
        <v>0.42854760770434897</v>
      </c>
      <c r="I1272" s="3">
        <f ca="1">IFERROR(E1272/AVERAGE(OFFSET(E1272,0,0,-计算结果!B$18,1))-1,E1272/AVERAGE(OFFSET(E1272,0,0,-ROW(),1))-1)</f>
        <v>2.7566493229101985E-2</v>
      </c>
      <c r="J1272" s="4" t="str">
        <f ca="1">IF(OR(AND(I1272&lt;计算结果!B$19,I1272&gt;计算结果!B$20),I1272&lt;计算结果!B$21),"买","卖")</f>
        <v>买</v>
      </c>
      <c r="K1272" s="4" t="str">
        <f t="shared" ca="1" si="58"/>
        <v/>
      </c>
      <c r="L1272" s="3">
        <f ca="1">IF(J1271="买",E1272/E1271-1,0)-IF(K1272=1,计算结果!B$17,0)</f>
        <v>2.5508396946564815E-2</v>
      </c>
      <c r="M1272" s="2">
        <f t="shared" ca="1" si="59"/>
        <v>8.8554332674655338</v>
      </c>
      <c r="N1272" s="3">
        <f ca="1">1-M1272/MAX(M$2:M1272)</f>
        <v>0.13292652804267302</v>
      </c>
    </row>
    <row r="1273" spans="1:14" x14ac:dyDescent="0.15">
      <c r="A1273" s="1">
        <v>40267</v>
      </c>
      <c r="B1273">
        <v>3361.35</v>
      </c>
      <c r="C1273">
        <v>3372.26</v>
      </c>
      <c r="D1273">
        <v>3350.31</v>
      </c>
      <c r="E1273" s="2">
        <v>3366.71</v>
      </c>
      <c r="F1273" s="19">
        <v>78682669056</v>
      </c>
      <c r="G1273" s="3">
        <f t="shared" si="57"/>
        <v>2.432604643684444E-3</v>
      </c>
      <c r="H1273" s="3">
        <f>1-E1273/MAX(E$2:E1273)</f>
        <v>0.42715748996120595</v>
      </c>
      <c r="I1273" s="3">
        <f ca="1">IFERROR(E1273/AVERAGE(OFFSET(E1273,0,0,-计算结果!B$18,1))-1,E1273/AVERAGE(OFFSET(E1273,0,0,-ROW(),1))-1)</f>
        <v>2.803671095593141E-2</v>
      </c>
      <c r="J1273" s="4" t="str">
        <f ca="1">IF(OR(AND(I1273&lt;计算结果!B$19,I1273&gt;计算结果!B$20),I1273&lt;计算结果!B$21),"买","卖")</f>
        <v>买</v>
      </c>
      <c r="K1273" s="4" t="str">
        <f t="shared" ca="1" si="58"/>
        <v/>
      </c>
      <c r="L1273" s="3">
        <f ca="1">IF(J1272="买",E1273/E1272-1,0)-IF(K1273=1,计算结果!B$17,0)</f>
        <v>2.432604643684444E-3</v>
      </c>
      <c r="M1273" s="2">
        <f t="shared" ca="1" si="59"/>
        <v>8.8769750355538086</v>
      </c>
      <c r="N1273" s="3">
        <f ca="1">1-M1273/MAX(M$2:M1273)</f>
        <v>0.13081728108837398</v>
      </c>
    </row>
    <row r="1274" spans="1:14" x14ac:dyDescent="0.15">
      <c r="A1274" s="1">
        <v>40268</v>
      </c>
      <c r="B1274">
        <v>3369.19</v>
      </c>
      <c r="C1274">
        <v>3369.9</v>
      </c>
      <c r="D1274">
        <v>3338.75</v>
      </c>
      <c r="E1274" s="2">
        <v>3345.61</v>
      </c>
      <c r="F1274" s="19">
        <v>72120885248</v>
      </c>
      <c r="G1274" s="3">
        <f t="shared" si="57"/>
        <v>-6.267246065149612E-3</v>
      </c>
      <c r="H1274" s="3">
        <f>1-E1274/MAX(E$2:E1274)</f>
        <v>0.43074763492819701</v>
      </c>
      <c r="I1274" s="3">
        <f ca="1">IFERROR(E1274/AVERAGE(OFFSET(E1274,0,0,-计算结果!B$18,1))-1,E1274/AVERAGE(OFFSET(E1274,0,0,-ROW(),1))-1)</f>
        <v>2.0108100563201781E-2</v>
      </c>
      <c r="J1274" s="4" t="str">
        <f ca="1">IF(OR(AND(I1274&lt;计算结果!B$19,I1274&gt;计算结果!B$20),I1274&lt;计算结果!B$21),"买","卖")</f>
        <v>买</v>
      </c>
      <c r="K1274" s="4" t="str">
        <f t="shared" ca="1" si="58"/>
        <v/>
      </c>
      <c r="L1274" s="3">
        <f ca="1">IF(J1273="买",E1274/E1273-1,0)-IF(K1274=1,计算结果!B$17,0)</f>
        <v>-6.267246065149612E-3</v>
      </c>
      <c r="M1274" s="2">
        <f t="shared" ca="1" si="59"/>
        <v>8.8213408486918023</v>
      </c>
      <c r="N1274" s="3">
        <f ca="1">1-M1274/MAX(M$2:M1274)</f>
        <v>0.13626466306336893</v>
      </c>
    </row>
    <row r="1275" spans="1:14" x14ac:dyDescent="0.15">
      <c r="A1275" s="1">
        <v>40269</v>
      </c>
      <c r="B1275">
        <v>3349.88</v>
      </c>
      <c r="C1275">
        <v>3392.48</v>
      </c>
      <c r="D1275">
        <v>3349.88</v>
      </c>
      <c r="E1275" s="2">
        <v>3391.94</v>
      </c>
      <c r="F1275" s="19">
        <v>92360499200</v>
      </c>
      <c r="G1275" s="3">
        <f t="shared" si="57"/>
        <v>1.3847997824014024E-2</v>
      </c>
      <c r="H1275" s="3">
        <f>1-E1275/MAX(E$2:E1275)</f>
        <v>0.42286462941536784</v>
      </c>
      <c r="I1275" s="3">
        <f ca="1">IFERROR(E1275/AVERAGE(OFFSET(E1275,0,0,-计算结果!B$18,1))-1,E1275/AVERAGE(OFFSET(E1275,0,0,-ROW(),1))-1)</f>
        <v>3.2385024741425905E-2</v>
      </c>
      <c r="J1275" s="4" t="str">
        <f ca="1">IF(OR(AND(I1275&lt;计算结果!B$19,I1275&gt;计算结果!B$20),I1275&lt;计算结果!B$21),"买","卖")</f>
        <v>买</v>
      </c>
      <c r="K1275" s="4" t="str">
        <f t="shared" ca="1" si="58"/>
        <v/>
      </c>
      <c r="L1275" s="3">
        <f ca="1">IF(J1274="买",E1275/E1274-1,0)-IF(K1275=1,计算结果!B$17,0)</f>
        <v>1.3847997824014024E-2</v>
      </c>
      <c r="M1275" s="2">
        <f t="shared" ca="1" si="59"/>
        <v>8.9434987575693725</v>
      </c>
      <c r="N1275" s="3">
        <f ca="1">1-M1275/MAX(M$2:M1275)</f>
        <v>0.12430365799694643</v>
      </c>
    </row>
    <row r="1276" spans="1:14" x14ac:dyDescent="0.15">
      <c r="A1276" s="1">
        <v>40270</v>
      </c>
      <c r="B1276">
        <v>3400.14</v>
      </c>
      <c r="C1276">
        <v>3412.2</v>
      </c>
      <c r="D1276">
        <v>3391.81</v>
      </c>
      <c r="E1276" s="2">
        <v>3407.35</v>
      </c>
      <c r="F1276" s="19">
        <v>99040763904</v>
      </c>
      <c r="G1276" s="3">
        <f t="shared" si="57"/>
        <v>4.5431228146723956E-3</v>
      </c>
      <c r="H1276" s="3">
        <f>1-E1276/MAX(E$2:E1276)</f>
        <v>0.42024263254611038</v>
      </c>
      <c r="I1276" s="3">
        <f ca="1">IFERROR(E1276/AVERAGE(OFFSET(E1276,0,0,-计算结果!B$18,1))-1,E1276/AVERAGE(OFFSET(E1276,0,0,-ROW(),1))-1)</f>
        <v>3.529859386639389E-2</v>
      </c>
      <c r="J1276" s="4" t="str">
        <f ca="1">IF(OR(AND(I1276&lt;计算结果!B$19,I1276&gt;计算结果!B$20),I1276&lt;计算结果!B$21),"买","卖")</f>
        <v>买</v>
      </c>
      <c r="K1276" s="4" t="str">
        <f t="shared" ca="1" si="58"/>
        <v/>
      </c>
      <c r="L1276" s="3">
        <f ca="1">IF(J1275="买",E1276/E1275-1,0)-IF(K1276=1,计算结果!B$17,0)</f>
        <v>4.5431228146723956E-3</v>
      </c>
      <c r="M1276" s="2">
        <f t="shared" ca="1" si="59"/>
        <v>8.9841301708178793</v>
      </c>
      <c r="N1276" s="3">
        <f ca="1">1-M1276/MAX(M$2:M1276)</f>
        <v>0.12032526196686721</v>
      </c>
    </row>
    <row r="1277" spans="1:14" x14ac:dyDescent="0.15">
      <c r="A1277" s="1">
        <v>40274</v>
      </c>
      <c r="B1277">
        <v>3422.85</v>
      </c>
      <c r="C1277">
        <v>3436.29</v>
      </c>
      <c r="D1277">
        <v>3386.89</v>
      </c>
      <c r="E1277" s="2">
        <v>3405.15</v>
      </c>
      <c r="F1277" s="19">
        <v>93985882112</v>
      </c>
      <c r="G1277" s="3">
        <f t="shared" si="57"/>
        <v>-6.4566305193181073E-4</v>
      </c>
      <c r="H1277" s="3">
        <f>1-E1277/MAX(E$2:E1277)</f>
        <v>0.42061696045736063</v>
      </c>
      <c r="I1277" s="3">
        <f ca="1">IFERROR(E1277/AVERAGE(OFFSET(E1277,0,0,-计算结果!B$18,1))-1,E1277/AVERAGE(OFFSET(E1277,0,0,-ROW(),1))-1)</f>
        <v>3.2443647213931559E-2</v>
      </c>
      <c r="J1277" s="4" t="str">
        <f ca="1">IF(OR(AND(I1277&lt;计算结果!B$19,I1277&gt;计算结果!B$20),I1277&lt;计算结果!B$21),"买","卖")</f>
        <v>买</v>
      </c>
      <c r="K1277" s="4" t="str">
        <f t="shared" ca="1" si="58"/>
        <v/>
      </c>
      <c r="L1277" s="3">
        <f ca="1">IF(J1276="买",E1277/E1276-1,0)-IF(K1277=1,计算结果!B$17,0)</f>
        <v>-6.4566305193181073E-4</v>
      </c>
      <c r="M1277" s="2">
        <f t="shared" ca="1" si="59"/>
        <v>8.9783294499128363</v>
      </c>
      <c r="N1277" s="3">
        <f ca="1">1-M1277/MAX(M$2:M1277)</f>
        <v>0.12089323544293307</v>
      </c>
    </row>
    <row r="1278" spans="1:14" x14ac:dyDescent="0.15">
      <c r="A1278" s="1">
        <v>40275</v>
      </c>
      <c r="B1278">
        <v>3403.09</v>
      </c>
      <c r="C1278">
        <v>3404.58</v>
      </c>
      <c r="D1278">
        <v>3369.02</v>
      </c>
      <c r="E1278" s="2">
        <v>3386.95</v>
      </c>
      <c r="F1278" s="19">
        <v>76733161472</v>
      </c>
      <c r="G1278" s="3">
        <f t="shared" si="57"/>
        <v>-5.3448453078426272E-3</v>
      </c>
      <c r="H1278" s="3">
        <f>1-E1278/MAX(E$2:E1278)</f>
        <v>0.4237136731777037</v>
      </c>
      <c r="I1278" s="3">
        <f ca="1">IFERROR(E1278/AVERAGE(OFFSET(E1278,0,0,-计算结果!B$18,1))-1,E1278/AVERAGE(OFFSET(E1278,0,0,-ROW(),1))-1)</f>
        <v>2.5021995945650799E-2</v>
      </c>
      <c r="J1278" s="4" t="str">
        <f ca="1">IF(OR(AND(I1278&lt;计算结果!B$19,I1278&gt;计算结果!B$20),I1278&lt;计算结果!B$21),"买","卖")</f>
        <v>买</v>
      </c>
      <c r="K1278" s="4" t="str">
        <f t="shared" ca="1" si="58"/>
        <v/>
      </c>
      <c r="L1278" s="3">
        <f ca="1">IF(J1277="买",E1278/E1277-1,0)-IF(K1278=1,计算结果!B$17,0)</f>
        <v>-5.3448453078426272E-3</v>
      </c>
      <c r="M1278" s="2">
        <f t="shared" ca="1" si="59"/>
        <v>8.9303416678802048</v>
      </c>
      <c r="N1278" s="3">
        <f ca="1">1-M1278/MAX(M$2:M1278)</f>
        <v>0.12559192510856854</v>
      </c>
    </row>
    <row r="1279" spans="1:14" x14ac:dyDescent="0.15">
      <c r="A1279" s="1">
        <v>40276</v>
      </c>
      <c r="B1279">
        <v>3381.31</v>
      </c>
      <c r="C1279">
        <v>3381.31</v>
      </c>
      <c r="D1279">
        <v>3336.16</v>
      </c>
      <c r="E1279" s="2">
        <v>3346.74</v>
      </c>
      <c r="F1279" s="19">
        <v>89317466112</v>
      </c>
      <c r="G1279" s="3">
        <f t="shared" si="57"/>
        <v>-1.1872038264515328E-2</v>
      </c>
      <c r="H1279" s="3">
        <f>1-E1279/MAX(E$2:E1279)</f>
        <v>0.43055536650105497</v>
      </c>
      <c r="I1279" s="3">
        <f ca="1">IFERROR(E1279/AVERAGE(OFFSET(E1279,0,0,-计算结果!B$18,1))-1,E1279/AVERAGE(OFFSET(E1279,0,0,-ROW(),1))-1)</f>
        <v>1.0921878796747553E-2</v>
      </c>
      <c r="J1279" s="4" t="str">
        <f ca="1">IF(OR(AND(I1279&lt;计算结果!B$19,I1279&gt;计算结果!B$20),I1279&lt;计算结果!B$21),"买","卖")</f>
        <v>买</v>
      </c>
      <c r="K1279" s="4" t="str">
        <f t="shared" ca="1" si="58"/>
        <v/>
      </c>
      <c r="L1279" s="3">
        <f ca="1">IF(J1278="买",E1279/E1278-1,0)-IF(K1279=1,计算结果!B$17,0)</f>
        <v>-1.1872038264515328E-2</v>
      </c>
      <c r="M1279" s="2">
        <f t="shared" ca="1" si="59"/>
        <v>8.8243203098839356</v>
      </c>
      <c r="N1279" s="3">
        <f ca="1">1-M1279/MAX(M$2:M1279)</f>
        <v>0.13597293123248078</v>
      </c>
    </row>
    <row r="1280" spans="1:14" x14ac:dyDescent="0.15">
      <c r="A1280" s="1">
        <v>40277</v>
      </c>
      <c r="B1280">
        <v>3348.77</v>
      </c>
      <c r="C1280">
        <v>3379.4</v>
      </c>
      <c r="D1280">
        <v>3342.47</v>
      </c>
      <c r="E1280" s="2">
        <v>3379.17</v>
      </c>
      <c r="F1280" s="19">
        <v>75590352896</v>
      </c>
      <c r="G1280" s="3">
        <f t="shared" si="57"/>
        <v>9.6900267125621387E-3</v>
      </c>
      <c r="H1280" s="3">
        <f>1-E1280/MAX(E$2:E1280)</f>
        <v>0.42503743279112505</v>
      </c>
      <c r="I1280" s="3">
        <f ca="1">IFERROR(E1280/AVERAGE(OFFSET(E1280,0,0,-计算结果!B$18,1))-1,E1280/AVERAGE(OFFSET(E1280,0,0,-ROW(),1))-1)</f>
        <v>1.7371656162339155E-2</v>
      </c>
      <c r="J1280" s="4" t="str">
        <f ca="1">IF(OR(AND(I1280&lt;计算结果!B$19,I1280&gt;计算结果!B$20),I1280&lt;计算结果!B$21),"买","卖")</f>
        <v>买</v>
      </c>
      <c r="K1280" s="4" t="str">
        <f t="shared" ca="1" si="58"/>
        <v/>
      </c>
      <c r="L1280" s="3">
        <f ca="1">IF(J1279="买",E1280/E1279-1,0)-IF(K1280=1,计算结果!B$17,0)</f>
        <v>9.6900267125621387E-3</v>
      </c>
      <c r="M1280" s="2">
        <f t="shared" ca="1" si="59"/>
        <v>8.9098282094069159</v>
      </c>
      <c r="N1280" s="3">
        <f ca="1">1-M1280/MAX(M$2:M1280)</f>
        <v>0.12760048585574679</v>
      </c>
    </row>
    <row r="1281" spans="1:14" x14ac:dyDescent="0.15">
      <c r="A1281" s="1">
        <v>40280</v>
      </c>
      <c r="B1281">
        <v>3388.35</v>
      </c>
      <c r="C1281">
        <v>3393.56</v>
      </c>
      <c r="D1281">
        <v>3330.3</v>
      </c>
      <c r="E1281" s="2">
        <v>3351.48</v>
      </c>
      <c r="F1281" s="19">
        <v>105996607488</v>
      </c>
      <c r="G1281" s="3">
        <f t="shared" si="57"/>
        <v>-8.1943199069594019E-3</v>
      </c>
      <c r="H1281" s="3">
        <f>1-E1281/MAX(E$2:E1281)</f>
        <v>0.42974886000136114</v>
      </c>
      <c r="I1281" s="3">
        <f ca="1">IFERROR(E1281/AVERAGE(OFFSET(E1281,0,0,-计算结果!B$18,1))-1,E1281/AVERAGE(OFFSET(E1281,0,0,-ROW(),1))-1)</f>
        <v>6.5515422136157575E-3</v>
      </c>
      <c r="J1281" s="4" t="str">
        <f ca="1">IF(OR(AND(I1281&lt;计算结果!B$19,I1281&gt;计算结果!B$20),I1281&lt;计算结果!B$21),"买","卖")</f>
        <v>买</v>
      </c>
      <c r="K1281" s="4" t="str">
        <f t="shared" ca="1" si="58"/>
        <v/>
      </c>
      <c r="L1281" s="3">
        <f ca="1">IF(J1280="买",E1281/E1280-1,0)-IF(K1281=1,计算结果!B$17,0)</f>
        <v>-8.1943199069594019E-3</v>
      </c>
      <c r="M1281" s="2">
        <f t="shared" ca="1" si="59"/>
        <v>8.8368182267429845</v>
      </c>
      <c r="N1281" s="3">
        <f ca="1">1-M1281/MAX(M$2:M1281)</f>
        <v>0.13474920656132072</v>
      </c>
    </row>
    <row r="1282" spans="1:14" x14ac:dyDescent="0.15">
      <c r="A1282" s="1">
        <v>40281</v>
      </c>
      <c r="B1282">
        <v>3350.73</v>
      </c>
      <c r="C1282">
        <v>3401.71</v>
      </c>
      <c r="D1282">
        <v>3324.05</v>
      </c>
      <c r="E1282" s="2">
        <v>3391.72</v>
      </c>
      <c r="F1282" s="19">
        <v>116440342528</v>
      </c>
      <c r="G1282" s="3">
        <f t="shared" si="57"/>
        <v>1.2006635874300287E-2</v>
      </c>
      <c r="H1282" s="3">
        <f>1-E1282/MAX(E$2:E1282)</f>
        <v>0.42290206220649296</v>
      </c>
      <c r="I1282" s="3">
        <f ca="1">IFERROR(E1282/AVERAGE(OFFSET(E1282,0,0,-计算结果!B$18,1))-1,E1282/AVERAGE(OFFSET(E1282,0,0,-ROW(),1))-1)</f>
        <v>1.6638640852943754E-2</v>
      </c>
      <c r="J1282" s="4" t="str">
        <f ca="1">IF(OR(AND(I1282&lt;计算结果!B$19,I1282&gt;计算结果!B$20),I1282&lt;计算结果!B$21),"买","卖")</f>
        <v>买</v>
      </c>
      <c r="K1282" s="4" t="str">
        <f t="shared" ca="1" si="58"/>
        <v/>
      </c>
      <c r="L1282" s="3">
        <f ca="1">IF(J1281="买",E1282/E1281-1,0)-IF(K1282=1,计算结果!B$17,0)</f>
        <v>1.2006635874300287E-2</v>
      </c>
      <c r="M1282" s="2">
        <f t="shared" ca="1" si="59"/>
        <v>8.9429186854788671</v>
      </c>
      <c r="N1282" s="3">
        <f ca="1">1-M1282/MAX(M$2:M1282)</f>
        <v>0.12436045534455309</v>
      </c>
    </row>
    <row r="1283" spans="1:14" x14ac:dyDescent="0.15">
      <c r="A1283" s="1">
        <v>40282</v>
      </c>
      <c r="B1283">
        <v>3394.64</v>
      </c>
      <c r="C1283">
        <v>3404.52</v>
      </c>
      <c r="D1283">
        <v>3377.44</v>
      </c>
      <c r="E1283" s="2">
        <v>3403.71</v>
      </c>
      <c r="F1283" s="19">
        <v>90787569664</v>
      </c>
      <c r="G1283" s="3">
        <f t="shared" ref="G1283:G1346" si="60">E1283/E1282-1</f>
        <v>3.5350795466606577E-3</v>
      </c>
      <c r="H1283" s="3">
        <f>1-E1283/MAX(E$2:E1283)</f>
        <v>0.42086197509017897</v>
      </c>
      <c r="I1283" s="3">
        <f ca="1">IFERROR(E1283/AVERAGE(OFFSET(E1283,0,0,-计算结果!B$18,1))-1,E1283/AVERAGE(OFFSET(E1283,0,0,-ROW(),1))-1)</f>
        <v>1.7924521091766898E-2</v>
      </c>
      <c r="J1283" s="4" t="str">
        <f ca="1">IF(OR(AND(I1283&lt;计算结果!B$19,I1283&gt;计算结果!B$20),I1283&lt;计算结果!B$21),"买","卖")</f>
        <v>买</v>
      </c>
      <c r="K1283" s="4" t="str">
        <f t="shared" ca="1" si="58"/>
        <v/>
      </c>
      <c r="L1283" s="3">
        <f ca="1">IF(J1282="买",E1283/E1282-1,0)-IF(K1283=1,计算结果!B$17,0)</f>
        <v>3.5350795466606577E-3</v>
      </c>
      <c r="M1283" s="2">
        <f t="shared" ca="1" si="59"/>
        <v>8.9745326144113537</v>
      </c>
      <c r="N1283" s="3">
        <f ca="1">1-M1283/MAX(M$2:M1283)</f>
        <v>0.12126499989999429</v>
      </c>
    </row>
    <row r="1284" spans="1:14" x14ac:dyDescent="0.15">
      <c r="A1284" s="1">
        <v>40283</v>
      </c>
      <c r="B1284">
        <v>3407.02</v>
      </c>
      <c r="C1284">
        <v>3412.94</v>
      </c>
      <c r="D1284">
        <v>3365.88</v>
      </c>
      <c r="E1284" s="2">
        <v>3394.57</v>
      </c>
      <c r="F1284" s="19">
        <v>88700231680</v>
      </c>
      <c r="G1284" s="3">
        <f t="shared" si="60"/>
        <v>-2.6853051523190175E-3</v>
      </c>
      <c r="H1284" s="3">
        <f>1-E1284/MAX(E$2:E1284)</f>
        <v>0.42241713741237319</v>
      </c>
      <c r="I1284" s="3">
        <f ca="1">IFERROR(E1284/AVERAGE(OFFSET(E1284,0,0,-计算结果!B$18,1))-1,E1284/AVERAGE(OFFSET(E1284,0,0,-ROW(),1))-1)</f>
        <v>1.3495411407522306E-2</v>
      </c>
      <c r="J1284" s="4" t="str">
        <f ca="1">IF(OR(AND(I1284&lt;计算结果!B$19,I1284&gt;计算结果!B$20),I1284&lt;计算结果!B$21),"买","卖")</f>
        <v>买</v>
      </c>
      <c r="K1284" s="4" t="str">
        <f t="shared" ref="K1284:K1347" ca="1" si="61">IF(J1283&lt;&gt;J1284,1,"")</f>
        <v/>
      </c>
      <c r="L1284" s="3">
        <f ca="1">IF(J1283="买",E1284/E1283-1,0)-IF(K1284=1,计算结果!B$17,0)</f>
        <v>-2.6853051523190175E-3</v>
      </c>
      <c r="M1284" s="2">
        <f t="shared" ref="M1284:M1347" ca="1" si="62">IFERROR(M1283*(1+L1284),M1283)</f>
        <v>8.9504332557422206</v>
      </c>
      <c r="N1284" s="3">
        <f ca="1">1-M1284/MAX(M$2:M1284)</f>
        <v>0.12362467152328582</v>
      </c>
    </row>
    <row r="1285" spans="1:14" x14ac:dyDescent="0.15">
      <c r="A1285" s="1">
        <v>40284</v>
      </c>
      <c r="B1285">
        <v>3388.29</v>
      </c>
      <c r="C1285">
        <v>3388.29</v>
      </c>
      <c r="D1285">
        <v>3348.78</v>
      </c>
      <c r="E1285" s="2">
        <v>3356.33</v>
      </c>
      <c r="F1285" s="19">
        <v>67235598336</v>
      </c>
      <c r="G1285" s="3">
        <f t="shared" si="60"/>
        <v>-1.1265049770663227E-2</v>
      </c>
      <c r="H1285" s="3">
        <f>1-E1285/MAX(E$2:E1285)</f>
        <v>0.42892363710610493</v>
      </c>
      <c r="I1285" s="3">
        <f ca="1">IFERROR(E1285/AVERAGE(OFFSET(E1285,0,0,-计算结果!B$18,1))-1,E1285/AVERAGE(OFFSET(E1285,0,0,-ROW(),1))-1)</f>
        <v>1.1865631992395986E-3</v>
      </c>
      <c r="J1285" s="4" t="str">
        <f ca="1">IF(OR(AND(I1285&lt;计算结果!B$19,I1285&gt;计算结果!B$20),I1285&lt;计算结果!B$21),"买","卖")</f>
        <v>买</v>
      </c>
      <c r="K1285" s="4" t="str">
        <f t="shared" ca="1" si="61"/>
        <v/>
      </c>
      <c r="L1285" s="3">
        <f ca="1">IF(J1284="买",E1285/E1284-1,0)-IF(K1285=1,计算结果!B$17,0)</f>
        <v>-1.1265049770663227E-2</v>
      </c>
      <c r="M1285" s="2">
        <f t="shared" ca="1" si="62"/>
        <v>8.8496061796472851</v>
      </c>
      <c r="N1285" s="3">
        <f ca="1">1-M1285/MAX(M$2:M1285)</f>
        <v>0.13349708321635734</v>
      </c>
    </row>
    <row r="1286" spans="1:14" x14ac:dyDescent="0.15">
      <c r="A1286" s="1">
        <v>40287</v>
      </c>
      <c r="B1286">
        <v>3313.5</v>
      </c>
      <c r="C1286">
        <v>3313.5</v>
      </c>
      <c r="D1286">
        <v>3175.44</v>
      </c>
      <c r="E1286" s="2">
        <v>3176.42</v>
      </c>
      <c r="F1286" s="19">
        <v>118855974912</v>
      </c>
      <c r="G1286" s="3">
        <f t="shared" si="60"/>
        <v>-5.3603191581280685E-2</v>
      </c>
      <c r="H1286" s="3">
        <f>1-E1286/MAX(E$2:E1286)</f>
        <v>0.45953515279384738</v>
      </c>
      <c r="I1286" s="3">
        <f ca="1">IFERROR(E1286/AVERAGE(OFFSET(E1286,0,0,-计算结果!B$18,1))-1,E1286/AVERAGE(OFFSET(E1286,0,0,-ROW(),1))-1)</f>
        <v>-5.092077627363345E-2</v>
      </c>
      <c r="J1286" s="4" t="str">
        <f ca="1">IF(OR(AND(I1286&lt;计算结果!B$19,I1286&gt;计算结果!B$20),I1286&lt;计算结果!B$21),"买","卖")</f>
        <v>卖</v>
      </c>
      <c r="K1286" s="4">
        <f t="shared" ca="1" si="61"/>
        <v>1</v>
      </c>
      <c r="L1286" s="3">
        <f ca="1">IF(J1285="买",E1286/E1285-1,0)-IF(K1286=1,计算结果!B$17,0)</f>
        <v>-5.3603191581280685E-2</v>
      </c>
      <c r="M1286" s="2">
        <f t="shared" ca="1" si="62"/>
        <v>8.3752390441807663</v>
      </c>
      <c r="N1286" s="3">
        <f ca="1">1-M1286/MAX(M$2:M1286)</f>
        <v>0.17994440507044951</v>
      </c>
    </row>
    <row r="1287" spans="1:14" x14ac:dyDescent="0.15">
      <c r="A1287" s="1">
        <v>40288</v>
      </c>
      <c r="B1287">
        <v>3176.41</v>
      </c>
      <c r="C1287">
        <v>3196.65</v>
      </c>
      <c r="D1287">
        <v>3130.96</v>
      </c>
      <c r="E1287" s="2">
        <v>3173.37</v>
      </c>
      <c r="F1287" s="19">
        <v>88005967872</v>
      </c>
      <c r="G1287" s="3">
        <f t="shared" si="60"/>
        <v>-9.6020047726697033E-4</v>
      </c>
      <c r="H1287" s="3">
        <f>1-E1287/MAX(E$2:E1287)</f>
        <v>0.46005410739808072</v>
      </c>
      <c r="I1287" s="3">
        <f ca="1">IFERROR(E1287/AVERAGE(OFFSET(E1287,0,0,-计算结果!B$18,1))-1,E1287/AVERAGE(OFFSET(E1287,0,0,-ROW(),1))-1)</f>
        <v>-5.0203450654798476E-2</v>
      </c>
      <c r="J1287" s="4" t="str">
        <f ca="1">IF(OR(AND(I1287&lt;计算结果!B$19,I1287&gt;计算结果!B$20),I1287&lt;计算结果!B$21),"买","卖")</f>
        <v>卖</v>
      </c>
      <c r="K1287" s="4" t="str">
        <f t="shared" ca="1" si="61"/>
        <v/>
      </c>
      <c r="L1287" s="3">
        <f ca="1">IF(J1286="买",E1287/E1286-1,0)-IF(K1287=1,计算结果!B$17,0)</f>
        <v>0</v>
      </c>
      <c r="M1287" s="2">
        <f t="shared" ca="1" si="62"/>
        <v>8.3752390441807663</v>
      </c>
      <c r="N1287" s="3">
        <f ca="1">1-M1287/MAX(M$2:M1287)</f>
        <v>0.17994440507044951</v>
      </c>
    </row>
    <row r="1288" spans="1:14" x14ac:dyDescent="0.15">
      <c r="A1288" s="1">
        <v>40289</v>
      </c>
      <c r="B1288">
        <v>3178.88</v>
      </c>
      <c r="C1288">
        <v>3237.54</v>
      </c>
      <c r="D1288">
        <v>3164.76</v>
      </c>
      <c r="E1288" s="2">
        <v>3236.68</v>
      </c>
      <c r="F1288" s="19">
        <v>93373374464</v>
      </c>
      <c r="G1288" s="3">
        <f t="shared" si="60"/>
        <v>1.9950399732776125E-2</v>
      </c>
      <c r="H1288" s="3">
        <f>1-E1288/MAX(E$2:E1288)</f>
        <v>0.44928197100660183</v>
      </c>
      <c r="I1288" s="3">
        <f ca="1">IFERROR(E1288/AVERAGE(OFFSET(E1288,0,0,-计算结果!B$18,1))-1,E1288/AVERAGE(OFFSET(E1288,0,0,-ROW(),1))-1)</f>
        <v>-3.1376231473858374E-2</v>
      </c>
      <c r="J1288" s="4" t="str">
        <f ca="1">IF(OR(AND(I1288&lt;计算结果!B$19,I1288&gt;计算结果!B$20),I1288&lt;计算结果!B$21),"买","卖")</f>
        <v>卖</v>
      </c>
      <c r="K1288" s="4" t="str">
        <f t="shared" ca="1" si="61"/>
        <v/>
      </c>
      <c r="L1288" s="3">
        <f ca="1">IF(J1287="买",E1288/E1287-1,0)-IF(K1288=1,计算结果!B$17,0)</f>
        <v>0</v>
      </c>
      <c r="M1288" s="2">
        <f t="shared" ca="1" si="62"/>
        <v>8.3752390441807663</v>
      </c>
      <c r="N1288" s="3">
        <f ca="1">1-M1288/MAX(M$2:M1288)</f>
        <v>0.17994440507044951</v>
      </c>
    </row>
    <row r="1289" spans="1:14" x14ac:dyDescent="0.15">
      <c r="A1289" s="1">
        <v>40290</v>
      </c>
      <c r="B1289">
        <v>3222.68</v>
      </c>
      <c r="C1289">
        <v>3231.99</v>
      </c>
      <c r="D1289">
        <v>3177.73</v>
      </c>
      <c r="E1289" s="2">
        <v>3201.54</v>
      </c>
      <c r="F1289" s="19">
        <v>98970386432</v>
      </c>
      <c r="G1289" s="3">
        <f t="shared" si="60"/>
        <v>-1.085680388546284E-2</v>
      </c>
      <c r="H1289" s="3">
        <f>1-E1289/MAX(E$2:E1289)</f>
        <v>0.45526100864357177</v>
      </c>
      <c r="I1289" s="3">
        <f ca="1">IFERROR(E1289/AVERAGE(OFFSET(E1289,0,0,-计算结果!B$18,1))-1,E1289/AVERAGE(OFFSET(E1289,0,0,-ROW(),1))-1)</f>
        <v>-4.0720791264371226E-2</v>
      </c>
      <c r="J1289" s="4" t="str">
        <f ca="1">IF(OR(AND(I1289&lt;计算结果!B$19,I1289&gt;计算结果!B$20),I1289&lt;计算结果!B$21),"买","卖")</f>
        <v>卖</v>
      </c>
      <c r="K1289" s="4" t="str">
        <f t="shared" ca="1" si="61"/>
        <v/>
      </c>
      <c r="L1289" s="3">
        <f ca="1">IF(J1288="买",E1289/E1288-1,0)-IF(K1289=1,计算结果!B$17,0)</f>
        <v>0</v>
      </c>
      <c r="M1289" s="2">
        <f t="shared" ca="1" si="62"/>
        <v>8.3752390441807663</v>
      </c>
      <c r="N1289" s="3">
        <f ca="1">1-M1289/MAX(M$2:M1289)</f>
        <v>0.17994440507044951</v>
      </c>
    </row>
    <row r="1290" spans="1:14" x14ac:dyDescent="0.15">
      <c r="A1290" s="1">
        <v>40291</v>
      </c>
      <c r="B1290">
        <v>3198.78</v>
      </c>
      <c r="C1290">
        <v>3224.74</v>
      </c>
      <c r="D1290">
        <v>3172.58</v>
      </c>
      <c r="E1290" s="2">
        <v>3190</v>
      </c>
      <c r="F1290" s="19">
        <v>92115673088</v>
      </c>
      <c r="G1290" s="3">
        <f t="shared" si="60"/>
        <v>-3.6045153269989028E-3</v>
      </c>
      <c r="H1290" s="3">
        <f>1-E1290/MAX(E$2:E1290)</f>
        <v>0.45722452868712993</v>
      </c>
      <c r="I1290" s="3">
        <f ca="1">IFERROR(E1290/AVERAGE(OFFSET(E1290,0,0,-计算结果!B$18,1))-1,E1290/AVERAGE(OFFSET(E1290,0,0,-ROW(),1))-1)</f>
        <v>-4.1489387274344369E-2</v>
      </c>
      <c r="J1290" s="4" t="str">
        <f ca="1">IF(OR(AND(I1290&lt;计算结果!B$19,I1290&gt;计算结果!B$20),I1290&lt;计算结果!B$21),"买","卖")</f>
        <v>卖</v>
      </c>
      <c r="K1290" s="4" t="str">
        <f t="shared" ca="1" si="61"/>
        <v/>
      </c>
      <c r="L1290" s="3">
        <f ca="1">IF(J1289="买",E1290/E1289-1,0)-IF(K1290=1,计算结果!B$17,0)</f>
        <v>0</v>
      </c>
      <c r="M1290" s="2">
        <f t="shared" ca="1" si="62"/>
        <v>8.3752390441807663</v>
      </c>
      <c r="N1290" s="3">
        <f ca="1">1-M1290/MAX(M$2:M1290)</f>
        <v>0.17994440507044951</v>
      </c>
    </row>
    <row r="1291" spans="1:14" x14ac:dyDescent="0.15">
      <c r="A1291" s="1">
        <v>40294</v>
      </c>
      <c r="B1291">
        <v>3195.46</v>
      </c>
      <c r="C1291">
        <v>3207.72</v>
      </c>
      <c r="D1291">
        <v>3168.37</v>
      </c>
      <c r="E1291" s="2">
        <v>3172</v>
      </c>
      <c r="F1291" s="19">
        <v>74959118336</v>
      </c>
      <c r="G1291" s="3">
        <f t="shared" si="60"/>
        <v>-5.642633228840177E-3</v>
      </c>
      <c r="H1291" s="3">
        <f>1-E1291/MAX(E$2:E1291)</f>
        <v>0.4602872115973593</v>
      </c>
      <c r="I1291" s="3">
        <f ca="1">IFERROR(E1291/AVERAGE(OFFSET(E1291,0,0,-计算结果!B$18,1))-1,E1291/AVERAGE(OFFSET(E1291,0,0,-ROW(),1))-1)</f>
        <v>-4.3789951990203524E-2</v>
      </c>
      <c r="J1291" s="4" t="str">
        <f ca="1">IF(OR(AND(I1291&lt;计算结果!B$19,I1291&gt;计算结果!B$20),I1291&lt;计算结果!B$21),"买","卖")</f>
        <v>卖</v>
      </c>
      <c r="K1291" s="4" t="str">
        <f t="shared" ca="1" si="61"/>
        <v/>
      </c>
      <c r="L1291" s="3">
        <f ca="1">IF(J1290="买",E1291/E1290-1,0)-IF(K1291=1,计算结果!B$17,0)</f>
        <v>0</v>
      </c>
      <c r="M1291" s="2">
        <f t="shared" ca="1" si="62"/>
        <v>8.3752390441807663</v>
      </c>
      <c r="N1291" s="3">
        <f ca="1">1-M1291/MAX(M$2:M1291)</f>
        <v>0.17994440507044951</v>
      </c>
    </row>
    <row r="1292" spans="1:14" x14ac:dyDescent="0.15">
      <c r="A1292" s="1">
        <v>40295</v>
      </c>
      <c r="B1292">
        <v>3163.1</v>
      </c>
      <c r="C1292">
        <v>3163.1</v>
      </c>
      <c r="D1292">
        <v>3060.85</v>
      </c>
      <c r="E1292" s="2">
        <v>3108.41</v>
      </c>
      <c r="F1292" s="19">
        <v>88058363904</v>
      </c>
      <c r="G1292" s="3">
        <f t="shared" si="60"/>
        <v>-2.0047288776797068E-2</v>
      </c>
      <c r="H1292" s="3">
        <f>1-E1292/MAX(E$2:E1292)</f>
        <v>0.47110698972299736</v>
      </c>
      <c r="I1292" s="3">
        <f ca="1">IFERROR(E1292/AVERAGE(OFFSET(E1292,0,0,-计算结果!B$18,1))-1,E1292/AVERAGE(OFFSET(E1292,0,0,-ROW(),1))-1)</f>
        <v>-5.9222144708746982E-2</v>
      </c>
      <c r="J1292" s="4" t="str">
        <f ca="1">IF(OR(AND(I1292&lt;计算结果!B$19,I1292&gt;计算结果!B$20),I1292&lt;计算结果!B$21),"买","卖")</f>
        <v>卖</v>
      </c>
      <c r="K1292" s="4" t="str">
        <f t="shared" ca="1" si="61"/>
        <v/>
      </c>
      <c r="L1292" s="3">
        <f ca="1">IF(J1291="买",E1292/E1291-1,0)-IF(K1292=1,计算结果!B$17,0)</f>
        <v>0</v>
      </c>
      <c r="M1292" s="2">
        <f t="shared" ca="1" si="62"/>
        <v>8.3752390441807663</v>
      </c>
      <c r="N1292" s="3">
        <f ca="1">1-M1292/MAX(M$2:M1292)</f>
        <v>0.17994440507044951</v>
      </c>
    </row>
    <row r="1293" spans="1:14" x14ac:dyDescent="0.15">
      <c r="A1293" s="1">
        <v>40296</v>
      </c>
      <c r="B1293">
        <v>3080.32</v>
      </c>
      <c r="C1293">
        <v>3122.11</v>
      </c>
      <c r="D1293">
        <v>3062.08</v>
      </c>
      <c r="E1293" s="2">
        <v>3097.35</v>
      </c>
      <c r="F1293" s="19">
        <v>65484922880</v>
      </c>
      <c r="G1293" s="3">
        <f t="shared" si="60"/>
        <v>-3.5580891838592477E-3</v>
      </c>
      <c r="H1293" s="3">
        <f>1-E1293/MAX(E$2:E1293)</f>
        <v>0.47298883822228277</v>
      </c>
      <c r="I1293" s="3">
        <f ca="1">IFERROR(E1293/AVERAGE(OFFSET(E1293,0,0,-计算结果!B$18,1))-1,E1293/AVERAGE(OFFSET(E1293,0,0,-ROW(),1))-1)</f>
        <v>-5.7903031044489794E-2</v>
      </c>
      <c r="J1293" s="4" t="str">
        <f ca="1">IF(OR(AND(I1293&lt;计算结果!B$19,I1293&gt;计算结果!B$20),I1293&lt;计算结果!B$21),"买","卖")</f>
        <v>卖</v>
      </c>
      <c r="K1293" s="4" t="str">
        <f t="shared" ca="1" si="61"/>
        <v/>
      </c>
      <c r="L1293" s="3">
        <f ca="1">IF(J1292="买",E1293/E1292-1,0)-IF(K1293=1,计算结果!B$17,0)</f>
        <v>0</v>
      </c>
      <c r="M1293" s="2">
        <f t="shared" ca="1" si="62"/>
        <v>8.3752390441807663</v>
      </c>
      <c r="N1293" s="3">
        <f ca="1">1-M1293/MAX(M$2:M1293)</f>
        <v>0.17994440507044951</v>
      </c>
    </row>
    <row r="1294" spans="1:14" x14ac:dyDescent="0.15">
      <c r="A1294" s="1">
        <v>40297</v>
      </c>
      <c r="B1294">
        <v>3114.94</v>
      </c>
      <c r="C1294">
        <v>3130.7</v>
      </c>
      <c r="D1294">
        <v>3059.8</v>
      </c>
      <c r="E1294" s="2">
        <v>3060.06</v>
      </c>
      <c r="F1294" s="19">
        <v>69250867200</v>
      </c>
      <c r="G1294" s="3">
        <f t="shared" si="60"/>
        <v>-1.2039323938205282E-2</v>
      </c>
      <c r="H1294" s="3">
        <f>1-E1294/MAX(E$2:E1294)</f>
        <v>0.47933369631797451</v>
      </c>
      <c r="I1294" s="3">
        <f ca="1">IFERROR(E1294/AVERAGE(OFFSET(E1294,0,0,-计算结果!B$18,1))-1,E1294/AVERAGE(OFFSET(E1294,0,0,-ROW(),1))-1)</f>
        <v>-6.3750889189747473E-2</v>
      </c>
      <c r="J1294" s="4" t="str">
        <f ca="1">IF(OR(AND(I1294&lt;计算结果!B$19,I1294&gt;计算结果!B$20),I1294&lt;计算结果!B$21),"买","卖")</f>
        <v>卖</v>
      </c>
      <c r="K1294" s="4" t="str">
        <f t="shared" ca="1" si="61"/>
        <v/>
      </c>
      <c r="L1294" s="3">
        <f ca="1">IF(J1293="买",E1294/E1293-1,0)-IF(K1294=1,计算结果!B$17,0)</f>
        <v>0</v>
      </c>
      <c r="M1294" s="2">
        <f t="shared" ca="1" si="62"/>
        <v>8.3752390441807663</v>
      </c>
      <c r="N1294" s="3">
        <f ca="1">1-M1294/MAX(M$2:M1294)</f>
        <v>0.17994440507044951</v>
      </c>
    </row>
    <row r="1295" spans="1:14" x14ac:dyDescent="0.15">
      <c r="A1295" s="1">
        <v>40298</v>
      </c>
      <c r="B1295">
        <v>3060.12</v>
      </c>
      <c r="C1295">
        <v>3068.13</v>
      </c>
      <c r="D1295">
        <v>3014.07</v>
      </c>
      <c r="E1295" s="2">
        <v>3067.36</v>
      </c>
      <c r="F1295" s="19">
        <v>73190883328</v>
      </c>
      <c r="G1295" s="3">
        <f t="shared" si="60"/>
        <v>2.3855741390692575E-3</v>
      </c>
      <c r="H1295" s="3">
        <f>1-E1295/MAX(E$2:E1295)</f>
        <v>0.47809160824882591</v>
      </c>
      <c r="I1295" s="3">
        <f ca="1">IFERROR(E1295/AVERAGE(OFFSET(E1295,0,0,-计算结果!B$18,1))-1,E1295/AVERAGE(OFFSET(E1295,0,0,-ROW(),1))-1)</f>
        <v>-5.6097853689258903E-2</v>
      </c>
      <c r="J1295" s="4" t="str">
        <f ca="1">IF(OR(AND(I1295&lt;计算结果!B$19,I1295&gt;计算结果!B$20),I1295&lt;计算结果!B$21),"买","卖")</f>
        <v>卖</v>
      </c>
      <c r="K1295" s="4" t="str">
        <f t="shared" ca="1" si="61"/>
        <v/>
      </c>
      <c r="L1295" s="3">
        <f ca="1">IF(J1294="买",E1295/E1294-1,0)-IF(K1295=1,计算结果!B$17,0)</f>
        <v>0</v>
      </c>
      <c r="M1295" s="2">
        <f t="shared" ca="1" si="62"/>
        <v>8.3752390441807663</v>
      </c>
      <c r="N1295" s="3">
        <f ca="1">1-M1295/MAX(M$2:M1295)</f>
        <v>0.17994440507044951</v>
      </c>
    </row>
    <row r="1296" spans="1:14" x14ac:dyDescent="0.15">
      <c r="A1296" s="1">
        <v>40302</v>
      </c>
      <c r="B1296">
        <v>3005.49</v>
      </c>
      <c r="C1296">
        <v>3056.08</v>
      </c>
      <c r="D1296">
        <v>2994.92</v>
      </c>
      <c r="E1296" s="2">
        <v>3019.45</v>
      </c>
      <c r="F1296" s="19">
        <v>54558605312</v>
      </c>
      <c r="G1296" s="3">
        <f t="shared" si="60"/>
        <v>-1.5619294768139502E-2</v>
      </c>
      <c r="H1296" s="3">
        <f>1-E1296/MAX(E$2:E1296)</f>
        <v>0.48624344926155316</v>
      </c>
      <c r="I1296" s="3">
        <f ca="1">IFERROR(E1296/AVERAGE(OFFSET(E1296,0,0,-计算结果!B$18,1))-1,E1296/AVERAGE(OFFSET(E1296,0,0,-ROW(),1))-1)</f>
        <v>-6.4966393904589803E-2</v>
      </c>
      <c r="J1296" s="4" t="str">
        <f ca="1">IF(OR(AND(I1296&lt;计算结果!B$19,I1296&gt;计算结果!B$20),I1296&lt;计算结果!B$21),"买","卖")</f>
        <v>卖</v>
      </c>
      <c r="K1296" s="4" t="str">
        <f t="shared" ca="1" si="61"/>
        <v/>
      </c>
      <c r="L1296" s="3">
        <f ca="1">IF(J1295="买",E1296/E1295-1,0)-IF(K1296=1,计算结果!B$17,0)</f>
        <v>0</v>
      </c>
      <c r="M1296" s="2">
        <f t="shared" ca="1" si="62"/>
        <v>8.3752390441807663</v>
      </c>
      <c r="N1296" s="3">
        <f ca="1">1-M1296/MAX(M$2:M1296)</f>
        <v>0.17994440507044951</v>
      </c>
    </row>
    <row r="1297" spans="1:14" x14ac:dyDescent="0.15">
      <c r="A1297" s="1">
        <v>40303</v>
      </c>
      <c r="B1297">
        <v>2981.78</v>
      </c>
      <c r="C1297">
        <v>3036.86</v>
      </c>
      <c r="D1297">
        <v>2943.36</v>
      </c>
      <c r="E1297" s="2">
        <v>3036.39</v>
      </c>
      <c r="F1297" s="19">
        <v>80835338240</v>
      </c>
      <c r="G1297" s="3">
        <f t="shared" si="60"/>
        <v>5.6102932653296911E-3</v>
      </c>
      <c r="H1297" s="3">
        <f>1-E1297/MAX(E$2:E1297)</f>
        <v>0.48336112434492617</v>
      </c>
      <c r="I1297" s="3">
        <f ca="1">IFERROR(E1297/AVERAGE(OFFSET(E1297,0,0,-计算结果!B$18,1))-1,E1297/AVERAGE(OFFSET(E1297,0,0,-ROW(),1))-1)</f>
        <v>-5.4673264377807951E-2</v>
      </c>
      <c r="J1297" s="4" t="str">
        <f ca="1">IF(OR(AND(I1297&lt;计算结果!B$19,I1297&gt;计算结果!B$20),I1297&lt;计算结果!B$21),"买","卖")</f>
        <v>卖</v>
      </c>
      <c r="K1297" s="4" t="str">
        <f t="shared" ca="1" si="61"/>
        <v/>
      </c>
      <c r="L1297" s="3">
        <f ca="1">IF(J1296="买",E1297/E1296-1,0)-IF(K1297=1,计算结果!B$17,0)</f>
        <v>0</v>
      </c>
      <c r="M1297" s="2">
        <f t="shared" ca="1" si="62"/>
        <v>8.3752390441807663</v>
      </c>
      <c r="N1297" s="3">
        <f ca="1">1-M1297/MAX(M$2:M1297)</f>
        <v>0.17994440507044951</v>
      </c>
    </row>
    <row r="1298" spans="1:14" x14ac:dyDescent="0.15">
      <c r="A1298" s="1">
        <v>40304</v>
      </c>
      <c r="B1298">
        <v>3014.91</v>
      </c>
      <c r="C1298">
        <v>3014.91</v>
      </c>
      <c r="D1298">
        <v>2895.39</v>
      </c>
      <c r="E1298" s="2">
        <v>2896.86</v>
      </c>
      <c r="F1298" s="19">
        <v>81502265344</v>
      </c>
      <c r="G1298" s="3">
        <f t="shared" si="60"/>
        <v>-4.5952595022378473E-2</v>
      </c>
      <c r="H1298" s="3">
        <f>1-E1298/MAX(E$2:E1298)</f>
        <v>0.50710202137072069</v>
      </c>
      <c r="I1298" s="3">
        <f ca="1">IFERROR(E1298/AVERAGE(OFFSET(E1298,0,0,-计算结果!B$18,1))-1,E1298/AVERAGE(OFFSET(E1298,0,0,-ROW(),1))-1)</f>
        <v>-9.0526514074619091E-2</v>
      </c>
      <c r="J1298" s="4" t="str">
        <f ca="1">IF(OR(AND(I1298&lt;计算结果!B$19,I1298&gt;计算结果!B$20),I1298&lt;计算结果!B$21),"买","卖")</f>
        <v>卖</v>
      </c>
      <c r="K1298" s="4" t="str">
        <f t="shared" ca="1" si="61"/>
        <v/>
      </c>
      <c r="L1298" s="3">
        <f ca="1">IF(J1297="买",E1298/E1297-1,0)-IF(K1298=1,计算结果!B$17,0)</f>
        <v>0</v>
      </c>
      <c r="M1298" s="2">
        <f t="shared" ca="1" si="62"/>
        <v>8.3752390441807663</v>
      </c>
      <c r="N1298" s="3">
        <f ca="1">1-M1298/MAX(M$2:M1298)</f>
        <v>0.17994440507044951</v>
      </c>
    </row>
    <row r="1299" spans="1:14" x14ac:dyDescent="0.15">
      <c r="A1299" s="1">
        <v>40305</v>
      </c>
      <c r="B1299">
        <v>2835.88</v>
      </c>
      <c r="C1299">
        <v>2892.53</v>
      </c>
      <c r="D1299">
        <v>2817.15</v>
      </c>
      <c r="E1299" s="2">
        <v>2836.79</v>
      </c>
      <c r="F1299" s="19">
        <v>79147499520</v>
      </c>
      <c r="G1299" s="3">
        <f t="shared" si="60"/>
        <v>-2.0736245451972168E-2</v>
      </c>
      <c r="H1299" s="3">
        <f>1-E1299/MAX(E$2:E1299)</f>
        <v>0.51732287483835837</v>
      </c>
      <c r="I1299" s="3">
        <f ca="1">IFERROR(E1299/AVERAGE(OFFSET(E1299,0,0,-计算结果!B$18,1))-1,E1299/AVERAGE(OFFSET(E1299,0,0,-ROW(),1))-1)</f>
        <v>-0.10131802718843563</v>
      </c>
      <c r="J1299" s="4" t="str">
        <f ca="1">IF(OR(AND(I1299&lt;计算结果!B$19,I1299&gt;计算结果!B$20),I1299&lt;计算结果!B$21),"买","卖")</f>
        <v>买</v>
      </c>
      <c r="K1299" s="4">
        <f t="shared" ca="1" si="61"/>
        <v>1</v>
      </c>
      <c r="L1299" s="3">
        <f ca="1">IF(J1298="买",E1299/E1298-1,0)-IF(K1299=1,计算结果!B$17,0)</f>
        <v>0</v>
      </c>
      <c r="M1299" s="2">
        <f t="shared" ca="1" si="62"/>
        <v>8.3752390441807663</v>
      </c>
      <c r="N1299" s="3">
        <f ca="1">1-M1299/MAX(M$2:M1299)</f>
        <v>0.17994440507044951</v>
      </c>
    </row>
    <row r="1300" spans="1:14" x14ac:dyDescent="0.15">
      <c r="A1300" s="1">
        <v>40308</v>
      </c>
      <c r="B1300">
        <v>2842.37</v>
      </c>
      <c r="C1300">
        <v>2872.31</v>
      </c>
      <c r="D1300">
        <v>2798.52</v>
      </c>
      <c r="E1300" s="2">
        <v>2858.23</v>
      </c>
      <c r="F1300" s="19">
        <v>64909189120</v>
      </c>
      <c r="G1300" s="3">
        <f t="shared" si="60"/>
        <v>7.5578382608512129E-3</v>
      </c>
      <c r="H1300" s="3">
        <f>1-E1300/MAX(E$2:E1300)</f>
        <v>0.51367487919417409</v>
      </c>
      <c r="I1300" s="3">
        <f ca="1">IFERROR(E1300/AVERAGE(OFFSET(E1300,0,0,-计算结果!B$18,1))-1,E1300/AVERAGE(OFFSET(E1300,0,0,-ROW(),1))-1)</f>
        <v>-8.5943596150484192E-2</v>
      </c>
      <c r="J1300" s="4" t="str">
        <f ca="1">IF(OR(AND(I1300&lt;计算结果!B$19,I1300&gt;计算结果!B$20),I1300&lt;计算结果!B$21),"买","卖")</f>
        <v>卖</v>
      </c>
      <c r="K1300" s="4">
        <f t="shared" ca="1" si="61"/>
        <v>1</v>
      </c>
      <c r="L1300" s="3">
        <f ca="1">IF(J1299="买",E1300/E1299-1,0)-IF(K1300=1,计算结果!B$17,0)</f>
        <v>7.5578382608512129E-3</v>
      </c>
      <c r="M1300" s="2">
        <f t="shared" ca="1" si="62"/>
        <v>8.438537746272651</v>
      </c>
      <c r="N1300" s="3">
        <f ca="1">1-M1300/MAX(M$2:M1300)</f>
        <v>0.17374655751906576</v>
      </c>
    </row>
    <row r="1301" spans="1:14" x14ac:dyDescent="0.15">
      <c r="A1301" s="1">
        <v>40309</v>
      </c>
      <c r="B1301">
        <v>2916.33</v>
      </c>
      <c r="C1301">
        <v>2922.13</v>
      </c>
      <c r="D1301">
        <v>2790.7</v>
      </c>
      <c r="E1301" s="2">
        <v>2800.82</v>
      </c>
      <c r="F1301" s="19">
        <v>73894666240</v>
      </c>
      <c r="G1301" s="3">
        <f t="shared" si="60"/>
        <v>-2.0085857331285428E-2</v>
      </c>
      <c r="H1301" s="3">
        <f>1-E1301/MAX(E$2:E1301)</f>
        <v>0.52344313618729998</v>
      </c>
      <c r="I1301" s="3">
        <f ca="1">IFERROR(E1301/AVERAGE(OFFSET(E1301,0,0,-计算结果!B$18,1))-1,E1301/AVERAGE(OFFSET(E1301,0,0,-ROW(),1))-1)</f>
        <v>-9.4605265591801158E-2</v>
      </c>
      <c r="J1301" s="4" t="str">
        <f ca="1">IF(OR(AND(I1301&lt;计算结果!B$19,I1301&gt;计算结果!B$20),I1301&lt;计算结果!B$21),"买","卖")</f>
        <v>卖</v>
      </c>
      <c r="K1301" s="4" t="str">
        <f t="shared" ca="1" si="61"/>
        <v/>
      </c>
      <c r="L1301" s="3">
        <f ca="1">IF(J1300="买",E1301/E1300-1,0)-IF(K1301=1,计算结果!B$17,0)</f>
        <v>0</v>
      </c>
      <c r="M1301" s="2">
        <f t="shared" ca="1" si="62"/>
        <v>8.438537746272651</v>
      </c>
      <c r="N1301" s="3">
        <f ca="1">1-M1301/MAX(M$2:M1301)</f>
        <v>0.17374655751906576</v>
      </c>
    </row>
    <row r="1302" spans="1:14" x14ac:dyDescent="0.15">
      <c r="A1302" s="1">
        <v>40310</v>
      </c>
      <c r="B1302">
        <v>2781.71</v>
      </c>
      <c r="C1302">
        <v>2832.15</v>
      </c>
      <c r="D1302">
        <v>2756.42</v>
      </c>
      <c r="E1302" s="2">
        <v>2818.16</v>
      </c>
      <c r="F1302" s="19">
        <v>64693989376</v>
      </c>
      <c r="G1302" s="3">
        <f t="shared" si="60"/>
        <v>6.1910440513848197E-3</v>
      </c>
      <c r="H1302" s="3">
        <f>1-E1302/MAX(E$2:E1302)</f>
        <v>0.52049275165044584</v>
      </c>
      <c r="I1302" s="3">
        <f ca="1">IFERROR(E1302/AVERAGE(OFFSET(E1302,0,0,-计算结果!B$18,1))-1,E1302/AVERAGE(OFFSET(E1302,0,0,-ROW(),1))-1)</f>
        <v>-7.9470883686088567E-2</v>
      </c>
      <c r="J1302" s="4" t="str">
        <f ca="1">IF(OR(AND(I1302&lt;计算结果!B$19,I1302&gt;计算结果!B$20),I1302&lt;计算结果!B$21),"买","卖")</f>
        <v>卖</v>
      </c>
      <c r="K1302" s="4" t="str">
        <f t="shared" ca="1" si="61"/>
        <v/>
      </c>
      <c r="L1302" s="3">
        <f ca="1">IF(J1301="买",E1302/E1301-1,0)-IF(K1302=1,计算结果!B$17,0)</f>
        <v>0</v>
      </c>
      <c r="M1302" s="2">
        <f t="shared" ca="1" si="62"/>
        <v>8.438537746272651</v>
      </c>
      <c r="N1302" s="3">
        <f ca="1">1-M1302/MAX(M$2:M1302)</f>
        <v>0.17374655751906576</v>
      </c>
    </row>
    <row r="1303" spans="1:14" x14ac:dyDescent="0.15">
      <c r="A1303" s="1">
        <v>40311</v>
      </c>
      <c r="B1303">
        <v>2818.58</v>
      </c>
      <c r="C1303">
        <v>2886.97</v>
      </c>
      <c r="D1303">
        <v>2811.66</v>
      </c>
      <c r="E1303" s="2">
        <v>2886.91</v>
      </c>
      <c r="F1303" s="19">
        <v>67486535680</v>
      </c>
      <c r="G1303" s="3">
        <f t="shared" si="60"/>
        <v>2.4395350157549567E-2</v>
      </c>
      <c r="H1303" s="3">
        <f>1-E1303/MAX(E$2:E1303)</f>
        <v>0.50879500442387537</v>
      </c>
      <c r="I1303" s="3">
        <f ca="1">IFERROR(E1303/AVERAGE(OFFSET(E1303,0,0,-计算结果!B$18,1))-1,E1303/AVERAGE(OFFSET(E1303,0,0,-ROW(),1))-1)</f>
        <v>-4.8912454609347567E-2</v>
      </c>
      <c r="J1303" s="4" t="str">
        <f ca="1">IF(OR(AND(I1303&lt;计算结果!B$19,I1303&gt;计算结果!B$20),I1303&lt;计算结果!B$21),"买","卖")</f>
        <v>卖</v>
      </c>
      <c r="K1303" s="4" t="str">
        <f t="shared" ca="1" si="61"/>
        <v/>
      </c>
      <c r="L1303" s="3">
        <f ca="1">IF(J1302="买",E1303/E1302-1,0)-IF(K1303=1,计算结果!B$17,0)</f>
        <v>0</v>
      </c>
      <c r="M1303" s="2">
        <f t="shared" ca="1" si="62"/>
        <v>8.438537746272651</v>
      </c>
      <c r="N1303" s="3">
        <f ca="1">1-M1303/MAX(M$2:M1303)</f>
        <v>0.17374655751906576</v>
      </c>
    </row>
    <row r="1304" spans="1:14" x14ac:dyDescent="0.15">
      <c r="A1304" s="1">
        <v>40312</v>
      </c>
      <c r="B1304">
        <v>2865.58</v>
      </c>
      <c r="C1304">
        <v>2888.09</v>
      </c>
      <c r="D1304">
        <v>2849.24</v>
      </c>
      <c r="E1304" s="2">
        <v>2868.02</v>
      </c>
      <c r="F1304" s="19">
        <v>55175290880</v>
      </c>
      <c r="G1304" s="3">
        <f t="shared" si="60"/>
        <v>-6.5433283337547055E-3</v>
      </c>
      <c r="H1304" s="3">
        <f>1-E1304/MAX(E$2:E1304)</f>
        <v>0.51200911998911047</v>
      </c>
      <c r="I1304" s="3">
        <f ca="1">IFERROR(E1304/AVERAGE(OFFSET(E1304,0,0,-计算结果!B$18,1))-1,E1304/AVERAGE(OFFSET(E1304,0,0,-ROW(),1))-1)</f>
        <v>-4.977212654891372E-2</v>
      </c>
      <c r="J1304" s="4" t="str">
        <f ca="1">IF(OR(AND(I1304&lt;计算结果!B$19,I1304&gt;计算结果!B$20),I1304&lt;计算结果!B$21),"买","卖")</f>
        <v>卖</v>
      </c>
      <c r="K1304" s="4" t="str">
        <f t="shared" ca="1" si="61"/>
        <v/>
      </c>
      <c r="L1304" s="3">
        <f ca="1">IF(J1303="买",E1304/E1303-1,0)-IF(K1304=1,计算结果!B$17,0)</f>
        <v>0</v>
      </c>
      <c r="M1304" s="2">
        <f t="shared" ca="1" si="62"/>
        <v>8.438537746272651</v>
      </c>
      <c r="N1304" s="3">
        <f ca="1">1-M1304/MAX(M$2:M1304)</f>
        <v>0.17374655751906576</v>
      </c>
    </row>
    <row r="1305" spans="1:14" x14ac:dyDescent="0.15">
      <c r="A1305" s="1">
        <v>40315</v>
      </c>
      <c r="B1305">
        <v>2828.88</v>
      </c>
      <c r="C1305">
        <v>2828.88</v>
      </c>
      <c r="D1305">
        <v>2712.44</v>
      </c>
      <c r="E1305" s="2">
        <v>2714.72</v>
      </c>
      <c r="F1305" s="19">
        <v>62395514880</v>
      </c>
      <c r="G1305" s="3">
        <f t="shared" si="60"/>
        <v>-5.345151010104543E-2</v>
      </c>
      <c r="H1305" s="3">
        <f>1-E1305/MAX(E$2:E1305)</f>
        <v>0.53809296944123053</v>
      </c>
      <c r="I1305" s="3">
        <f ca="1">IFERROR(E1305/AVERAGE(OFFSET(E1305,0,0,-计算结果!B$18,1))-1,E1305/AVERAGE(OFFSET(E1305,0,0,-ROW(),1))-1)</f>
        <v>-9.2905387531963868E-2</v>
      </c>
      <c r="J1305" s="4" t="str">
        <f ca="1">IF(OR(AND(I1305&lt;计算结果!B$19,I1305&gt;计算结果!B$20),I1305&lt;计算结果!B$21),"买","卖")</f>
        <v>卖</v>
      </c>
      <c r="K1305" s="4" t="str">
        <f t="shared" ca="1" si="61"/>
        <v/>
      </c>
      <c r="L1305" s="3">
        <f ca="1">IF(J1304="买",E1305/E1304-1,0)-IF(K1305=1,计算结果!B$17,0)</f>
        <v>0</v>
      </c>
      <c r="M1305" s="2">
        <f t="shared" ca="1" si="62"/>
        <v>8.438537746272651</v>
      </c>
      <c r="N1305" s="3">
        <f ca="1">1-M1305/MAX(M$2:M1305)</f>
        <v>0.17374655751906576</v>
      </c>
    </row>
    <row r="1306" spans="1:14" x14ac:dyDescent="0.15">
      <c r="A1306" s="1">
        <v>40316</v>
      </c>
      <c r="B1306">
        <v>2711.41</v>
      </c>
      <c r="C1306">
        <v>2781.84</v>
      </c>
      <c r="D1306">
        <v>2686.97</v>
      </c>
      <c r="E1306" s="2">
        <v>2771.35</v>
      </c>
      <c r="F1306" s="19">
        <v>62746247168</v>
      </c>
      <c r="G1306" s="3">
        <f t="shared" si="60"/>
        <v>2.0860346555077625E-2</v>
      </c>
      <c r="H1306" s="3">
        <f>1-E1306/MAX(E$2:E1306)</f>
        <v>0.52845742870754786</v>
      </c>
      <c r="I1306" s="3">
        <f ca="1">IFERROR(E1306/AVERAGE(OFFSET(E1306,0,0,-计算结果!B$18,1))-1,E1306/AVERAGE(OFFSET(E1306,0,0,-ROW(),1))-1)</f>
        <v>-6.5914394351628602E-2</v>
      </c>
      <c r="J1306" s="4" t="str">
        <f ca="1">IF(OR(AND(I1306&lt;计算结果!B$19,I1306&gt;计算结果!B$20),I1306&lt;计算结果!B$21),"买","卖")</f>
        <v>卖</v>
      </c>
      <c r="K1306" s="4" t="str">
        <f t="shared" ca="1" si="61"/>
        <v/>
      </c>
      <c r="L1306" s="3">
        <f ca="1">IF(J1305="买",E1306/E1305-1,0)-IF(K1306=1,计算结果!B$17,0)</f>
        <v>0</v>
      </c>
      <c r="M1306" s="2">
        <f t="shared" ca="1" si="62"/>
        <v>8.438537746272651</v>
      </c>
      <c r="N1306" s="3">
        <f ca="1">1-M1306/MAX(M$2:M1306)</f>
        <v>0.17374655751906576</v>
      </c>
    </row>
    <row r="1307" spans="1:14" x14ac:dyDescent="0.15">
      <c r="A1307" s="1">
        <v>40317</v>
      </c>
      <c r="B1307">
        <v>2748.95</v>
      </c>
      <c r="C1307">
        <v>2803.7</v>
      </c>
      <c r="D1307">
        <v>2723.3</v>
      </c>
      <c r="E1307" s="2">
        <v>2762.17</v>
      </c>
      <c r="F1307" s="19">
        <v>54656401408</v>
      </c>
      <c r="G1307" s="3">
        <f t="shared" si="60"/>
        <v>-3.3124650441119785E-3</v>
      </c>
      <c r="H1307" s="3">
        <f>1-E1307/MAX(E$2:E1307)</f>
        <v>0.53001939699176481</v>
      </c>
      <c r="I1307" s="3">
        <f ca="1">IFERROR(E1307/AVERAGE(OFFSET(E1307,0,0,-计算结果!B$18,1))-1,E1307/AVERAGE(OFFSET(E1307,0,0,-ROW(),1))-1)</f>
        <v>-6.1285508085048512E-2</v>
      </c>
      <c r="J1307" s="4" t="str">
        <f ca="1">IF(OR(AND(I1307&lt;计算结果!B$19,I1307&gt;计算结果!B$20),I1307&lt;计算结果!B$21),"买","卖")</f>
        <v>卖</v>
      </c>
      <c r="K1307" s="4" t="str">
        <f t="shared" ca="1" si="61"/>
        <v/>
      </c>
      <c r="L1307" s="3">
        <f ca="1">IF(J1306="买",E1307/E1306-1,0)-IF(K1307=1,计算结果!B$17,0)</f>
        <v>0</v>
      </c>
      <c r="M1307" s="2">
        <f t="shared" ca="1" si="62"/>
        <v>8.438537746272651</v>
      </c>
      <c r="N1307" s="3">
        <f ca="1">1-M1307/MAX(M$2:M1307)</f>
        <v>0.17374655751906576</v>
      </c>
    </row>
    <row r="1308" spans="1:14" x14ac:dyDescent="0.15">
      <c r="A1308" s="1">
        <v>40318</v>
      </c>
      <c r="B1308">
        <v>2739.22</v>
      </c>
      <c r="C1308">
        <v>2793.88</v>
      </c>
      <c r="D1308">
        <v>2721.07</v>
      </c>
      <c r="E1308" s="2">
        <v>2726.02</v>
      </c>
      <c r="F1308" s="19">
        <v>52677914624</v>
      </c>
      <c r="G1308" s="3">
        <f t="shared" si="60"/>
        <v>-1.3087536248674092E-2</v>
      </c>
      <c r="H1308" s="3">
        <f>1-E1308/MAX(E$2:E1308)</f>
        <v>0.53617028516980869</v>
      </c>
      <c r="I1308" s="3">
        <f ca="1">IFERROR(E1308/AVERAGE(OFFSET(E1308,0,0,-计算结果!B$18,1))-1,E1308/AVERAGE(OFFSET(E1308,0,0,-ROW(),1))-1)</f>
        <v>-6.5383619800510773E-2</v>
      </c>
      <c r="J1308" s="4" t="str">
        <f ca="1">IF(OR(AND(I1308&lt;计算结果!B$19,I1308&gt;计算结果!B$20),I1308&lt;计算结果!B$21),"买","卖")</f>
        <v>卖</v>
      </c>
      <c r="K1308" s="4" t="str">
        <f t="shared" ca="1" si="61"/>
        <v/>
      </c>
      <c r="L1308" s="3">
        <f ca="1">IF(J1307="买",E1308/E1307-1,0)-IF(K1308=1,计算结果!B$17,0)</f>
        <v>0</v>
      </c>
      <c r="M1308" s="2">
        <f t="shared" ca="1" si="62"/>
        <v>8.438537746272651</v>
      </c>
      <c r="N1308" s="3">
        <f ca="1">1-M1308/MAX(M$2:M1308)</f>
        <v>0.17374655751906576</v>
      </c>
    </row>
    <row r="1309" spans="1:14" x14ac:dyDescent="0.15">
      <c r="A1309" s="1">
        <v>40319</v>
      </c>
      <c r="B1309">
        <v>2656.42</v>
      </c>
      <c r="C1309">
        <v>2769.09</v>
      </c>
      <c r="D1309">
        <v>2647.6</v>
      </c>
      <c r="E1309" s="2">
        <v>2768.79</v>
      </c>
      <c r="F1309" s="19">
        <v>63501807616</v>
      </c>
      <c r="G1309" s="3">
        <f t="shared" si="60"/>
        <v>1.5689540062068463E-2</v>
      </c>
      <c r="H1309" s="3">
        <f>1-E1309/MAX(E$2:E1309)</f>
        <v>0.52889301027700264</v>
      </c>
      <c r="I1309" s="3">
        <f ca="1">IFERROR(E1309/AVERAGE(OFFSET(E1309,0,0,-计算结果!B$18,1))-1,E1309/AVERAGE(OFFSET(E1309,0,0,-ROW(),1))-1)</f>
        <v>-4.3372990752403195E-2</v>
      </c>
      <c r="J1309" s="4" t="str">
        <f ca="1">IF(OR(AND(I1309&lt;计算结果!B$19,I1309&gt;计算结果!B$20),I1309&lt;计算结果!B$21),"买","卖")</f>
        <v>卖</v>
      </c>
      <c r="K1309" s="4" t="str">
        <f t="shared" ca="1" si="61"/>
        <v/>
      </c>
      <c r="L1309" s="3">
        <f ca="1">IF(J1308="买",E1309/E1308-1,0)-IF(K1309=1,计算结果!B$17,0)</f>
        <v>0</v>
      </c>
      <c r="M1309" s="2">
        <f t="shared" ca="1" si="62"/>
        <v>8.438537746272651</v>
      </c>
      <c r="N1309" s="3">
        <f ca="1">1-M1309/MAX(M$2:M1309)</f>
        <v>0.17374655751906576</v>
      </c>
    </row>
    <row r="1310" spans="1:14" x14ac:dyDescent="0.15">
      <c r="A1310" s="1">
        <v>40322</v>
      </c>
      <c r="B1310">
        <v>2787.75</v>
      </c>
      <c r="C1310">
        <v>2886.37</v>
      </c>
      <c r="D1310">
        <v>2787.75</v>
      </c>
      <c r="E1310" s="2">
        <v>2873.47</v>
      </c>
      <c r="F1310" s="19">
        <v>89961881600</v>
      </c>
      <c r="G1310" s="3">
        <f t="shared" si="60"/>
        <v>3.7807128745769747E-2</v>
      </c>
      <c r="H1310" s="3">
        <f>1-E1310/MAX(E$2:E1310)</f>
        <v>0.5110818076635133</v>
      </c>
      <c r="I1310" s="3">
        <f ca="1">IFERROR(E1310/AVERAGE(OFFSET(E1310,0,0,-计算结果!B$18,1))-1,E1310/AVERAGE(OFFSET(E1310,0,0,-ROW(),1))-1)</f>
        <v>-2.7082933240164531E-3</v>
      </c>
      <c r="J1310" s="4" t="str">
        <f ca="1">IF(OR(AND(I1310&lt;计算结果!B$19,I1310&gt;计算结果!B$20),I1310&lt;计算结果!B$21),"买","卖")</f>
        <v>卖</v>
      </c>
      <c r="K1310" s="4" t="str">
        <f t="shared" ca="1" si="61"/>
        <v/>
      </c>
      <c r="L1310" s="3">
        <f ca="1">IF(J1309="买",E1310/E1309-1,0)-IF(K1310=1,计算结果!B$17,0)</f>
        <v>0</v>
      </c>
      <c r="M1310" s="2">
        <f t="shared" ca="1" si="62"/>
        <v>8.438537746272651</v>
      </c>
      <c r="N1310" s="3">
        <f ca="1">1-M1310/MAX(M$2:M1310)</f>
        <v>0.17374655751906576</v>
      </c>
    </row>
    <row r="1311" spans="1:14" x14ac:dyDescent="0.15">
      <c r="A1311" s="1">
        <v>40323</v>
      </c>
      <c r="B1311">
        <v>2851.26</v>
      </c>
      <c r="C1311">
        <v>2855.33</v>
      </c>
      <c r="D1311">
        <v>2798.02</v>
      </c>
      <c r="E1311" s="2">
        <v>2813.94</v>
      </c>
      <c r="F1311" s="19">
        <v>67954987008</v>
      </c>
      <c r="G1311" s="3">
        <f t="shared" si="60"/>
        <v>-2.0717112063115217E-2</v>
      </c>
      <c r="H1311" s="3">
        <f>1-E1311/MAX(E$2:E1311)</f>
        <v>0.52121078064384396</v>
      </c>
      <c r="I1311" s="3">
        <f ca="1">IFERROR(E1311/AVERAGE(OFFSET(E1311,0,0,-计算结果!B$18,1))-1,E1311/AVERAGE(OFFSET(E1311,0,0,-ROW(),1))-1)</f>
        <v>-1.8003079129677579E-2</v>
      </c>
      <c r="J1311" s="4" t="str">
        <f ca="1">IF(OR(AND(I1311&lt;计算结果!B$19,I1311&gt;计算结果!B$20),I1311&lt;计算结果!B$21),"买","卖")</f>
        <v>卖</v>
      </c>
      <c r="K1311" s="4" t="str">
        <f t="shared" ca="1" si="61"/>
        <v/>
      </c>
      <c r="L1311" s="3">
        <f ca="1">IF(J1310="买",E1311/E1310-1,0)-IF(K1311=1,计算结果!B$17,0)</f>
        <v>0</v>
      </c>
      <c r="M1311" s="2">
        <f t="shared" ca="1" si="62"/>
        <v>8.438537746272651</v>
      </c>
      <c r="N1311" s="3">
        <f ca="1">1-M1311/MAX(M$2:M1311)</f>
        <v>0.17374655751906576</v>
      </c>
    </row>
    <row r="1312" spans="1:14" x14ac:dyDescent="0.15">
      <c r="A1312" s="1">
        <v>40324</v>
      </c>
      <c r="B1312">
        <v>2814.44</v>
      </c>
      <c r="C1312">
        <v>2839.03</v>
      </c>
      <c r="D1312">
        <v>2797.63</v>
      </c>
      <c r="E1312" s="2">
        <v>2813.94</v>
      </c>
      <c r="F1312" s="19">
        <v>48495603712</v>
      </c>
      <c r="G1312" s="3">
        <f t="shared" si="60"/>
        <v>0</v>
      </c>
      <c r="H1312" s="3">
        <f>1-E1312/MAX(E$2:E1312)</f>
        <v>0.52121078064384396</v>
      </c>
      <c r="I1312" s="3">
        <f ca="1">IFERROR(E1312/AVERAGE(OFFSET(E1312,0,0,-计算结果!B$18,1))-1,E1312/AVERAGE(OFFSET(E1312,0,0,-ROW(),1))-1)</f>
        <v>-1.3294855453730992E-2</v>
      </c>
      <c r="J1312" s="4" t="str">
        <f ca="1">IF(OR(AND(I1312&lt;计算结果!B$19,I1312&gt;计算结果!B$20),I1312&lt;计算结果!B$21),"买","卖")</f>
        <v>卖</v>
      </c>
      <c r="K1312" s="4" t="str">
        <f t="shared" ca="1" si="61"/>
        <v/>
      </c>
      <c r="L1312" s="3">
        <f ca="1">IF(J1311="买",E1312/E1311-1,0)-IF(K1312=1,计算结果!B$17,0)</f>
        <v>0</v>
      </c>
      <c r="M1312" s="2">
        <f t="shared" ca="1" si="62"/>
        <v>8.438537746272651</v>
      </c>
      <c r="N1312" s="3">
        <f ca="1">1-M1312/MAX(M$2:M1312)</f>
        <v>0.17374655751906576</v>
      </c>
    </row>
    <row r="1313" spans="1:14" x14ac:dyDescent="0.15">
      <c r="A1313" s="1">
        <v>40325</v>
      </c>
      <c r="B1313">
        <v>2808.05</v>
      </c>
      <c r="C1313">
        <v>2866.86</v>
      </c>
      <c r="D1313">
        <v>2771.59</v>
      </c>
      <c r="E1313" s="2">
        <v>2859.98</v>
      </c>
      <c r="F1313" s="19">
        <v>65266774016</v>
      </c>
      <c r="G1313" s="3">
        <f t="shared" si="60"/>
        <v>1.6361400740598553E-2</v>
      </c>
      <c r="H1313" s="3">
        <f>1-E1313/MAX(E$2:E1313)</f>
        <v>0.51337711835567956</v>
      </c>
      <c r="I1313" s="3">
        <f ca="1">IFERROR(E1313/AVERAGE(OFFSET(E1313,0,0,-计算结果!B$18,1))-1,E1313/AVERAGE(OFFSET(E1313,0,0,-ROW(),1))-1)</f>
        <v>6.9168315696841454E-3</v>
      </c>
      <c r="J1313" s="4" t="str">
        <f ca="1">IF(OR(AND(I1313&lt;计算结果!B$19,I1313&gt;计算结果!B$20),I1313&lt;计算结果!B$21),"买","卖")</f>
        <v>买</v>
      </c>
      <c r="K1313" s="4">
        <f t="shared" ca="1" si="61"/>
        <v>1</v>
      </c>
      <c r="L1313" s="3">
        <f ca="1">IF(J1312="买",E1313/E1312-1,0)-IF(K1313=1,计算结果!B$17,0)</f>
        <v>0</v>
      </c>
      <c r="M1313" s="2">
        <f t="shared" ca="1" si="62"/>
        <v>8.438537746272651</v>
      </c>
      <c r="N1313" s="3">
        <f ca="1">1-M1313/MAX(M$2:M1313)</f>
        <v>0.17374655751906576</v>
      </c>
    </row>
    <row r="1314" spans="1:14" x14ac:dyDescent="0.15">
      <c r="A1314" s="1">
        <v>40326</v>
      </c>
      <c r="B1314">
        <v>2885.86</v>
      </c>
      <c r="C1314">
        <v>2893.69</v>
      </c>
      <c r="D1314">
        <v>2835.07</v>
      </c>
      <c r="E1314" s="2">
        <v>2850.3</v>
      </c>
      <c r="F1314" s="19">
        <v>64342503424</v>
      </c>
      <c r="G1314" s="3">
        <f t="shared" si="60"/>
        <v>-3.3846390534199022E-3</v>
      </c>
      <c r="H1314" s="3">
        <f>1-E1314/MAX(E$2:E1314)</f>
        <v>0.51502416116518068</v>
      </c>
      <c r="I1314" s="3">
        <f ca="1">IFERROR(E1314/AVERAGE(OFFSET(E1314,0,0,-计算结果!B$18,1))-1,E1314/AVERAGE(OFFSET(E1314,0,0,-ROW(),1))-1)</f>
        <v>6.8399034006412229E-3</v>
      </c>
      <c r="J1314" s="4" t="str">
        <f ca="1">IF(OR(AND(I1314&lt;计算结果!B$19,I1314&gt;计算结果!B$20),I1314&lt;计算结果!B$21),"买","卖")</f>
        <v>买</v>
      </c>
      <c r="K1314" s="4" t="str">
        <f t="shared" ca="1" si="61"/>
        <v/>
      </c>
      <c r="L1314" s="3">
        <f ca="1">IF(J1313="买",E1314/E1313-1,0)-IF(K1314=1,计算结果!B$17,0)</f>
        <v>-3.3846390534199022E-3</v>
      </c>
      <c r="M1314" s="2">
        <f t="shared" ca="1" si="62"/>
        <v>8.4099763418628584</v>
      </c>
      <c r="N1314" s="3">
        <f ca="1">1-M1314/MAX(M$2:M1314)</f>
        <v>0.1765431271885094</v>
      </c>
    </row>
    <row r="1315" spans="1:14" x14ac:dyDescent="0.15">
      <c r="A1315" s="1">
        <v>40329</v>
      </c>
      <c r="B1315">
        <v>2835.33</v>
      </c>
      <c r="C1315">
        <v>2857.42</v>
      </c>
      <c r="D1315">
        <v>2772.79</v>
      </c>
      <c r="E1315" s="2">
        <v>2773.26</v>
      </c>
      <c r="F1315" s="19">
        <v>56695803904</v>
      </c>
      <c r="G1315" s="3">
        <f t="shared" si="60"/>
        <v>-2.7028733817492934E-2</v>
      </c>
      <c r="H1315" s="3">
        <f>1-E1315/MAX(E$2:E1315)</f>
        <v>0.52813244402096227</v>
      </c>
      <c r="I1315" s="3">
        <f ca="1">IFERROR(E1315/AVERAGE(OFFSET(E1315,0,0,-计算结果!B$18,1))-1,E1315/AVERAGE(OFFSET(E1315,0,0,-ROW(),1))-1)</f>
        <v>-1.5288873002637815E-2</v>
      </c>
      <c r="J1315" s="4" t="str">
        <f ca="1">IF(OR(AND(I1315&lt;计算结果!B$19,I1315&gt;计算结果!B$20),I1315&lt;计算结果!B$21),"买","卖")</f>
        <v>卖</v>
      </c>
      <c r="K1315" s="4">
        <f t="shared" ca="1" si="61"/>
        <v>1</v>
      </c>
      <c r="L1315" s="3">
        <f ca="1">IF(J1314="买",E1315/E1314-1,0)-IF(K1315=1,计算结果!B$17,0)</f>
        <v>-2.7028733817492934E-2</v>
      </c>
      <c r="M1315" s="2">
        <f t="shared" ca="1" si="62"/>
        <v>8.1826653299072341</v>
      </c>
      <c r="N1315" s="3">
        <f ca="1">1-M1315/MAX(M$2:M1315)</f>
        <v>0.19880012381391632</v>
      </c>
    </row>
    <row r="1316" spans="1:14" x14ac:dyDescent="0.15">
      <c r="A1316" s="1">
        <v>40330</v>
      </c>
      <c r="B1316">
        <v>2755.28</v>
      </c>
      <c r="C1316">
        <v>2782.29</v>
      </c>
      <c r="D1316">
        <v>2710.59</v>
      </c>
      <c r="E1316" s="2">
        <v>2744.16</v>
      </c>
      <c r="F1316" s="19">
        <v>53230915584</v>
      </c>
      <c r="G1316" s="3">
        <f t="shared" si="60"/>
        <v>-1.0493065922416389E-2</v>
      </c>
      <c r="H1316" s="3">
        <f>1-E1316/MAX(E$2:E1316)</f>
        <v>0.53308378139249979</v>
      </c>
      <c r="I1316" s="3">
        <f ca="1">IFERROR(E1316/AVERAGE(OFFSET(E1316,0,0,-计算结果!B$18,1))-1,E1316/AVERAGE(OFFSET(E1316,0,0,-ROW(),1))-1)</f>
        <v>-2.2677614603422547E-2</v>
      </c>
      <c r="J1316" s="4" t="str">
        <f ca="1">IF(OR(AND(I1316&lt;计算结果!B$19,I1316&gt;计算结果!B$20),I1316&lt;计算结果!B$21),"买","卖")</f>
        <v>卖</v>
      </c>
      <c r="K1316" s="4" t="str">
        <f t="shared" ca="1" si="61"/>
        <v/>
      </c>
      <c r="L1316" s="3">
        <f ca="1">IF(J1315="买",E1316/E1315-1,0)-IF(K1316=1,计算结果!B$17,0)</f>
        <v>0</v>
      </c>
      <c r="M1316" s="2">
        <f t="shared" ca="1" si="62"/>
        <v>8.1826653299072341</v>
      </c>
      <c r="N1316" s="3">
        <f ca="1">1-M1316/MAX(M$2:M1316)</f>
        <v>0.19880012381391632</v>
      </c>
    </row>
    <row r="1317" spans="1:14" x14ac:dyDescent="0.15">
      <c r="A1317" s="1">
        <v>40331</v>
      </c>
      <c r="B1317">
        <v>2729.33</v>
      </c>
      <c r="C1317">
        <v>2757.91</v>
      </c>
      <c r="D1317">
        <v>2700.07</v>
      </c>
      <c r="E1317" s="2">
        <v>2757.53</v>
      </c>
      <c r="F1317" s="19">
        <v>46364229632</v>
      </c>
      <c r="G1317" s="3">
        <f t="shared" si="60"/>
        <v>4.8721648883447433E-3</v>
      </c>
      <c r="H1317" s="3">
        <f>1-E1317/MAX(E$2:E1317)</f>
        <v>0.53080888858640163</v>
      </c>
      <c r="I1317" s="3">
        <f ca="1">IFERROR(E1317/AVERAGE(OFFSET(E1317,0,0,-计算结果!B$18,1))-1,E1317/AVERAGE(OFFSET(E1317,0,0,-ROW(),1))-1)</f>
        <v>-1.6373385237973159E-2</v>
      </c>
      <c r="J1317" s="4" t="str">
        <f ca="1">IF(OR(AND(I1317&lt;计算结果!B$19,I1317&gt;计算结果!B$20),I1317&lt;计算结果!B$21),"买","卖")</f>
        <v>卖</v>
      </c>
      <c r="K1317" s="4" t="str">
        <f t="shared" ca="1" si="61"/>
        <v/>
      </c>
      <c r="L1317" s="3">
        <f ca="1">IF(J1316="买",E1317/E1316-1,0)-IF(K1317=1,计算结果!B$17,0)</f>
        <v>0</v>
      </c>
      <c r="M1317" s="2">
        <f t="shared" ca="1" si="62"/>
        <v>8.1826653299072341</v>
      </c>
      <c r="N1317" s="3">
        <f ca="1">1-M1317/MAX(M$2:M1317)</f>
        <v>0.19880012381391632</v>
      </c>
    </row>
    <row r="1318" spans="1:14" x14ac:dyDescent="0.15">
      <c r="A1318" s="1">
        <v>40332</v>
      </c>
      <c r="B1318">
        <v>2769.1</v>
      </c>
      <c r="C1318">
        <v>2787.51</v>
      </c>
      <c r="D1318">
        <v>2735.7</v>
      </c>
      <c r="E1318" s="2">
        <v>2736.08</v>
      </c>
      <c r="F1318" s="19">
        <v>47143264256</v>
      </c>
      <c r="G1318" s="3">
        <f t="shared" si="60"/>
        <v>-7.7787005037117662E-3</v>
      </c>
      <c r="H1318" s="3">
        <f>1-E1318/MAX(E$2:E1318)</f>
        <v>0.53445858572109173</v>
      </c>
      <c r="I1318" s="3">
        <f ca="1">IFERROR(E1318/AVERAGE(OFFSET(E1318,0,0,-计算结果!B$18,1))-1,E1318/AVERAGE(OFFSET(E1318,0,0,-ROW(),1))-1)</f>
        <v>-2.1656500386773136E-2</v>
      </c>
      <c r="J1318" s="4" t="str">
        <f ca="1">IF(OR(AND(I1318&lt;计算结果!B$19,I1318&gt;计算结果!B$20),I1318&lt;计算结果!B$21),"买","卖")</f>
        <v>卖</v>
      </c>
      <c r="K1318" s="4" t="str">
        <f t="shared" ca="1" si="61"/>
        <v/>
      </c>
      <c r="L1318" s="3">
        <f ca="1">IF(J1317="买",E1318/E1317-1,0)-IF(K1318=1,计算结果!B$17,0)</f>
        <v>0</v>
      </c>
      <c r="M1318" s="2">
        <f t="shared" ca="1" si="62"/>
        <v>8.1826653299072341</v>
      </c>
      <c r="N1318" s="3">
        <f ca="1">1-M1318/MAX(M$2:M1318)</f>
        <v>0.19880012381391632</v>
      </c>
    </row>
    <row r="1319" spans="1:14" x14ac:dyDescent="0.15">
      <c r="A1319" s="1">
        <v>40333</v>
      </c>
      <c r="B1319">
        <v>2721.36</v>
      </c>
      <c r="C1319">
        <v>2748.48</v>
      </c>
      <c r="D1319">
        <v>2713.09</v>
      </c>
      <c r="E1319" s="2">
        <v>2744.39</v>
      </c>
      <c r="F1319" s="19">
        <v>39858364416</v>
      </c>
      <c r="G1319" s="3">
        <f t="shared" si="60"/>
        <v>3.0371918949738674E-3</v>
      </c>
      <c r="H1319" s="3">
        <f>1-E1319/MAX(E$2:E1319)</f>
        <v>0.53304464711086919</v>
      </c>
      <c r="I1319" s="3">
        <f ca="1">IFERROR(E1319/AVERAGE(OFFSET(E1319,0,0,-计算结果!B$18,1))-1,E1319/AVERAGE(OFFSET(E1319,0,0,-ROW(),1))-1)</f>
        <v>-1.7583808823585012E-2</v>
      </c>
      <c r="J1319" s="4" t="str">
        <f ca="1">IF(OR(AND(I1319&lt;计算结果!B$19,I1319&gt;计算结果!B$20),I1319&lt;计算结果!B$21),"买","卖")</f>
        <v>卖</v>
      </c>
      <c r="K1319" s="4" t="str">
        <f t="shared" ca="1" si="61"/>
        <v/>
      </c>
      <c r="L1319" s="3">
        <f ca="1">IF(J1318="买",E1319/E1318-1,0)-IF(K1319=1,计算结果!B$17,0)</f>
        <v>0</v>
      </c>
      <c r="M1319" s="2">
        <f t="shared" ca="1" si="62"/>
        <v>8.1826653299072341</v>
      </c>
      <c r="N1319" s="3">
        <f ca="1">1-M1319/MAX(M$2:M1319)</f>
        <v>0.19880012381391632</v>
      </c>
    </row>
    <row r="1320" spans="1:14" x14ac:dyDescent="0.15">
      <c r="A1320" s="1">
        <v>40336</v>
      </c>
      <c r="B1320">
        <v>2692.83</v>
      </c>
      <c r="C1320">
        <v>2716.4</v>
      </c>
      <c r="D1320">
        <v>2673.34</v>
      </c>
      <c r="E1320" s="2">
        <v>2695.72</v>
      </c>
      <c r="F1320" s="19">
        <v>47062704128</v>
      </c>
      <c r="G1320" s="3">
        <f t="shared" si="60"/>
        <v>-1.773435991240313E-2</v>
      </c>
      <c r="H1320" s="3">
        <f>1-E1320/MAX(E$2:E1320)</f>
        <v>0.54132580140202813</v>
      </c>
      <c r="I1320" s="3">
        <f ca="1">IFERROR(E1320/AVERAGE(OFFSET(E1320,0,0,-计算结果!B$18,1))-1,E1320/AVERAGE(OFFSET(E1320,0,0,-ROW(),1))-1)</f>
        <v>-3.2650827589300491E-2</v>
      </c>
      <c r="J1320" s="4" t="str">
        <f ca="1">IF(OR(AND(I1320&lt;计算结果!B$19,I1320&gt;计算结果!B$20),I1320&lt;计算结果!B$21),"买","卖")</f>
        <v>卖</v>
      </c>
      <c r="K1320" s="4" t="str">
        <f t="shared" ca="1" si="61"/>
        <v/>
      </c>
      <c r="L1320" s="3">
        <f ca="1">IF(J1319="买",E1320/E1319-1,0)-IF(K1320=1,计算结果!B$17,0)</f>
        <v>0</v>
      </c>
      <c r="M1320" s="2">
        <f t="shared" ca="1" si="62"/>
        <v>8.1826653299072341</v>
      </c>
      <c r="N1320" s="3">
        <f ca="1">1-M1320/MAX(M$2:M1320)</f>
        <v>0.19880012381391632</v>
      </c>
    </row>
    <row r="1321" spans="1:14" x14ac:dyDescent="0.15">
      <c r="A1321" s="1">
        <v>40337</v>
      </c>
      <c r="B1321">
        <v>2694.11</v>
      </c>
      <c r="C1321">
        <v>2720.59</v>
      </c>
      <c r="D1321">
        <v>2672.06</v>
      </c>
      <c r="E1321" s="2">
        <v>2699.34</v>
      </c>
      <c r="F1321" s="19">
        <v>42677104640</v>
      </c>
      <c r="G1321" s="3">
        <f t="shared" si="60"/>
        <v>1.3428694374788552E-3</v>
      </c>
      <c r="H1321" s="3">
        <f>1-E1321/MAX(E$2:E1321)</f>
        <v>0.54070986183897096</v>
      </c>
      <c r="I1321" s="3">
        <f ca="1">IFERROR(E1321/AVERAGE(OFFSET(E1321,0,0,-计算结果!B$18,1))-1,E1321/AVERAGE(OFFSET(E1321,0,0,-ROW(),1))-1)</f>
        <v>-2.7716066898284097E-2</v>
      </c>
      <c r="J1321" s="4" t="str">
        <f ca="1">IF(OR(AND(I1321&lt;计算结果!B$19,I1321&gt;计算结果!B$20),I1321&lt;计算结果!B$21),"买","卖")</f>
        <v>卖</v>
      </c>
      <c r="K1321" s="4" t="str">
        <f t="shared" ca="1" si="61"/>
        <v/>
      </c>
      <c r="L1321" s="3">
        <f ca="1">IF(J1320="买",E1321/E1320-1,0)-IF(K1321=1,计算结果!B$17,0)</f>
        <v>0</v>
      </c>
      <c r="M1321" s="2">
        <f t="shared" ca="1" si="62"/>
        <v>8.1826653299072341</v>
      </c>
      <c r="N1321" s="3">
        <f ca="1">1-M1321/MAX(M$2:M1321)</f>
        <v>0.19880012381391632</v>
      </c>
    </row>
    <row r="1322" spans="1:14" x14ac:dyDescent="0.15">
      <c r="A1322" s="1">
        <v>40338</v>
      </c>
      <c r="B1322">
        <v>2711.64</v>
      </c>
      <c r="C1322">
        <v>2787.82</v>
      </c>
      <c r="D1322">
        <v>2687.33</v>
      </c>
      <c r="E1322" s="2">
        <v>2782.13</v>
      </c>
      <c r="F1322" s="19">
        <v>70710083584</v>
      </c>
      <c r="G1322" s="3">
        <f t="shared" si="60"/>
        <v>3.0670460186564164E-2</v>
      </c>
      <c r="H1322" s="3">
        <f>1-E1322/MAX(E$2:E1322)</f>
        <v>0.5266232219424215</v>
      </c>
      <c r="I1322" s="3">
        <f ca="1">IFERROR(E1322/AVERAGE(OFFSET(E1322,0,0,-计算结果!B$18,1))-1,E1322/AVERAGE(OFFSET(E1322,0,0,-ROW(),1))-1)</f>
        <v>3.8296327581639478E-3</v>
      </c>
      <c r="J1322" s="4" t="str">
        <f ca="1">IF(OR(AND(I1322&lt;计算结果!B$19,I1322&gt;计算结果!B$20),I1322&lt;计算结果!B$21),"买","卖")</f>
        <v>买</v>
      </c>
      <c r="K1322" s="4">
        <f t="shared" ca="1" si="61"/>
        <v>1</v>
      </c>
      <c r="L1322" s="3">
        <f ca="1">IF(J1321="买",E1322/E1321-1,0)-IF(K1322=1,计算结果!B$17,0)</f>
        <v>0</v>
      </c>
      <c r="M1322" s="2">
        <f t="shared" ca="1" si="62"/>
        <v>8.1826653299072341</v>
      </c>
      <c r="N1322" s="3">
        <f ca="1">1-M1322/MAX(M$2:M1322)</f>
        <v>0.19880012381391632</v>
      </c>
    </row>
    <row r="1323" spans="1:14" x14ac:dyDescent="0.15">
      <c r="A1323" s="1">
        <v>40339</v>
      </c>
      <c r="B1323">
        <v>2755.94</v>
      </c>
      <c r="C1323">
        <v>2776.26</v>
      </c>
      <c r="D1323">
        <v>2746.11</v>
      </c>
      <c r="E1323" s="2">
        <v>2750.02</v>
      </c>
      <c r="F1323" s="19">
        <v>50312245248</v>
      </c>
      <c r="G1323" s="3">
        <f t="shared" si="60"/>
        <v>-1.1541516751553682E-2</v>
      </c>
      <c r="H1323" s="3">
        <f>1-E1323/MAX(E$2:E1323)</f>
        <v>0.53208670795616952</v>
      </c>
      <c r="I1323" s="3">
        <f ca="1">IFERROR(E1323/AVERAGE(OFFSET(E1323,0,0,-计算结果!B$18,1))-1,E1323/AVERAGE(OFFSET(E1323,0,0,-ROW(),1))-1)</f>
        <v>-8.4576942021636903E-3</v>
      </c>
      <c r="J1323" s="4" t="str">
        <f ca="1">IF(OR(AND(I1323&lt;计算结果!B$19,I1323&gt;计算结果!B$20),I1323&lt;计算结果!B$21),"买","卖")</f>
        <v>卖</v>
      </c>
      <c r="K1323" s="4">
        <f t="shared" ca="1" si="61"/>
        <v>1</v>
      </c>
      <c r="L1323" s="3">
        <f ca="1">IF(J1322="买",E1323/E1322-1,0)-IF(K1323=1,计算结果!B$17,0)</f>
        <v>-1.1541516751553682E-2</v>
      </c>
      <c r="M1323" s="2">
        <f t="shared" ca="1" si="62"/>
        <v>8.0882249609297521</v>
      </c>
      <c r="N1323" s="3">
        <f ca="1">1-M1323/MAX(M$2:M1323)</f>
        <v>0.20804718560626079</v>
      </c>
    </row>
    <row r="1324" spans="1:14" x14ac:dyDescent="0.15">
      <c r="A1324" s="1">
        <v>40340</v>
      </c>
      <c r="B1324">
        <v>2766.2</v>
      </c>
      <c r="C1324">
        <v>2782.09</v>
      </c>
      <c r="D1324">
        <v>2755.95</v>
      </c>
      <c r="E1324" s="2">
        <v>2758.87</v>
      </c>
      <c r="F1324" s="19">
        <v>48871477248</v>
      </c>
      <c r="G1324" s="3">
        <f t="shared" si="60"/>
        <v>3.2181584133932351E-3</v>
      </c>
      <c r="H1324" s="3">
        <f>1-E1324/MAX(E$2:E1324)</f>
        <v>0.53058088885864019</v>
      </c>
      <c r="I1324" s="3">
        <f ca="1">IFERROR(E1324/AVERAGE(OFFSET(E1324,0,0,-计算结果!B$18,1))-1,E1324/AVERAGE(OFFSET(E1324,0,0,-ROW(),1))-1)</f>
        <v>-5.0180213988708644E-3</v>
      </c>
      <c r="J1324" s="4" t="str">
        <f ca="1">IF(OR(AND(I1324&lt;计算结果!B$19,I1324&gt;计算结果!B$20),I1324&lt;计算结果!B$21),"买","卖")</f>
        <v>卖</v>
      </c>
      <c r="K1324" s="4" t="str">
        <f t="shared" ca="1" si="61"/>
        <v/>
      </c>
      <c r="L1324" s="3">
        <f ca="1">IF(J1323="买",E1324/E1323-1,0)-IF(K1324=1,计算结果!B$17,0)</f>
        <v>0</v>
      </c>
      <c r="M1324" s="2">
        <f t="shared" ca="1" si="62"/>
        <v>8.0882249609297521</v>
      </c>
      <c r="N1324" s="3">
        <f ca="1">1-M1324/MAX(M$2:M1324)</f>
        <v>0.20804718560626079</v>
      </c>
    </row>
    <row r="1325" spans="1:14" x14ac:dyDescent="0.15">
      <c r="A1325" s="1">
        <v>40346</v>
      </c>
      <c r="B1325">
        <v>2778.53</v>
      </c>
      <c r="C1325">
        <v>2784.92</v>
      </c>
      <c r="D1325">
        <v>2742.64</v>
      </c>
      <c r="E1325" s="2">
        <v>2742.73</v>
      </c>
      <c r="F1325" s="19">
        <v>40293232640</v>
      </c>
      <c r="G1325" s="3">
        <f t="shared" si="60"/>
        <v>-5.8502212862512337E-3</v>
      </c>
      <c r="H1325" s="3">
        <f>1-E1325/MAX(E$2:E1325)</f>
        <v>0.53332709453481253</v>
      </c>
      <c r="I1325" s="3">
        <f ca="1">IFERROR(E1325/AVERAGE(OFFSET(E1325,0,0,-计算结果!B$18,1))-1,E1325/AVERAGE(OFFSET(E1325,0,0,-ROW(),1))-1)</f>
        <v>-1.0453457530235521E-2</v>
      </c>
      <c r="J1325" s="4" t="str">
        <f ca="1">IF(OR(AND(I1325&lt;计算结果!B$19,I1325&gt;计算结果!B$20),I1325&lt;计算结果!B$21),"买","卖")</f>
        <v>卖</v>
      </c>
      <c r="K1325" s="4" t="str">
        <f t="shared" ca="1" si="61"/>
        <v/>
      </c>
      <c r="L1325" s="3">
        <f ca="1">IF(J1324="买",E1325/E1324-1,0)-IF(K1325=1,计算结果!B$17,0)</f>
        <v>0</v>
      </c>
      <c r="M1325" s="2">
        <f t="shared" ca="1" si="62"/>
        <v>8.0882249609297521</v>
      </c>
      <c r="N1325" s="3">
        <f ca="1">1-M1325/MAX(M$2:M1325)</f>
        <v>0.20804718560626079</v>
      </c>
    </row>
    <row r="1326" spans="1:14" x14ac:dyDescent="0.15">
      <c r="A1326" s="1">
        <v>40347</v>
      </c>
      <c r="B1326">
        <v>2739.03</v>
      </c>
      <c r="C1326">
        <v>2755.84</v>
      </c>
      <c r="D1326">
        <v>2686.61</v>
      </c>
      <c r="E1326" s="2">
        <v>2696.17</v>
      </c>
      <c r="F1326" s="19">
        <v>50256351232</v>
      </c>
      <c r="G1326" s="3">
        <f t="shared" si="60"/>
        <v>-1.6975786898455136E-2</v>
      </c>
      <c r="H1326" s="3">
        <f>1-E1326/MAX(E$2:E1326)</f>
        <v>0.54124923432927241</v>
      </c>
      <c r="I1326" s="3">
        <f ca="1">IFERROR(E1326/AVERAGE(OFFSET(E1326,0,0,-计算结果!B$18,1))-1,E1326/AVERAGE(OFFSET(E1326,0,0,-ROW(),1))-1)</f>
        <v>-2.6669437044958166E-2</v>
      </c>
      <c r="J1326" s="4" t="str">
        <f ca="1">IF(OR(AND(I1326&lt;计算结果!B$19,I1326&gt;计算结果!B$20),I1326&lt;计算结果!B$21),"买","卖")</f>
        <v>卖</v>
      </c>
      <c r="K1326" s="4" t="str">
        <f t="shared" ca="1" si="61"/>
        <v/>
      </c>
      <c r="L1326" s="3">
        <f ca="1">IF(J1325="买",E1326/E1325-1,0)-IF(K1326=1,计算结果!B$17,0)</f>
        <v>0</v>
      </c>
      <c r="M1326" s="2">
        <f t="shared" ca="1" si="62"/>
        <v>8.0882249609297521</v>
      </c>
      <c r="N1326" s="3">
        <f ca="1">1-M1326/MAX(M$2:M1326)</f>
        <v>0.20804718560626079</v>
      </c>
    </row>
    <row r="1327" spans="1:14" x14ac:dyDescent="0.15">
      <c r="A1327" s="1">
        <v>40350</v>
      </c>
      <c r="B1327">
        <v>2698.98</v>
      </c>
      <c r="C1327">
        <v>2784.47</v>
      </c>
      <c r="D1327">
        <v>2686.32</v>
      </c>
      <c r="E1327" s="2">
        <v>2780.66</v>
      </c>
      <c r="F1327" s="19">
        <v>62809190400</v>
      </c>
      <c r="G1327" s="3">
        <f t="shared" si="60"/>
        <v>3.133704477091559E-2</v>
      </c>
      <c r="H1327" s="3">
        <f>1-E1327/MAX(E$2:E1327)</f>
        <v>0.52687334104675698</v>
      </c>
      <c r="I1327" s="3">
        <f ca="1">IFERROR(E1327/AVERAGE(OFFSET(E1327,0,0,-计算结果!B$18,1))-1,E1327/AVERAGE(OFFSET(E1327,0,0,-ROW(),1))-1)</f>
        <v>3.5929483651273575E-3</v>
      </c>
      <c r="J1327" s="4" t="str">
        <f ca="1">IF(OR(AND(I1327&lt;计算结果!B$19,I1327&gt;计算结果!B$20),I1327&lt;计算结果!B$21),"买","卖")</f>
        <v>买</v>
      </c>
      <c r="K1327" s="4">
        <f t="shared" ca="1" si="61"/>
        <v>1</v>
      </c>
      <c r="L1327" s="3">
        <f ca="1">IF(J1326="买",E1327/E1326-1,0)-IF(K1327=1,计算结果!B$17,0)</f>
        <v>0</v>
      </c>
      <c r="M1327" s="2">
        <f t="shared" ca="1" si="62"/>
        <v>8.0882249609297521</v>
      </c>
      <c r="N1327" s="3">
        <f ca="1">1-M1327/MAX(M$2:M1327)</f>
        <v>0.20804718560626079</v>
      </c>
    </row>
    <row r="1328" spans="1:14" x14ac:dyDescent="0.15">
      <c r="A1328" s="1">
        <v>40351</v>
      </c>
      <c r="B1328">
        <v>2772.89</v>
      </c>
      <c r="C1328">
        <v>2795.32</v>
      </c>
      <c r="D1328">
        <v>2766.44</v>
      </c>
      <c r="E1328" s="2">
        <v>2783.72</v>
      </c>
      <c r="F1328" s="19">
        <v>45207207936</v>
      </c>
      <c r="G1328" s="3">
        <f t="shared" si="60"/>
        <v>1.1004581646083533E-3</v>
      </c>
      <c r="H1328" s="3">
        <f>1-E1328/MAX(E$2:E1328)</f>
        <v>0.52635268495201792</v>
      </c>
      <c r="I1328" s="3">
        <f ca="1">IFERROR(E1328/AVERAGE(OFFSET(E1328,0,0,-计算结果!B$18,1))-1,E1328/AVERAGE(OFFSET(E1328,0,0,-ROW(),1))-1)</f>
        <v>6.5086553747124576E-3</v>
      </c>
      <c r="J1328" s="4" t="str">
        <f ca="1">IF(OR(AND(I1328&lt;计算结果!B$19,I1328&gt;计算结果!B$20),I1328&lt;计算结果!B$21),"买","卖")</f>
        <v>买</v>
      </c>
      <c r="K1328" s="4" t="str">
        <f t="shared" ca="1" si="61"/>
        <v/>
      </c>
      <c r="L1328" s="3">
        <f ca="1">IF(J1327="买",E1328/E1327-1,0)-IF(K1328=1,计算结果!B$17,0)</f>
        <v>1.1004581646083533E-3</v>
      </c>
      <c r="M1328" s="2">
        <f t="shared" ca="1" si="62"/>
        <v>8.0971257141251964</v>
      </c>
      <c r="N1328" s="3">
        <f ca="1">1-M1328/MAX(M$2:M1328)</f>
        <v>0.20717567466567655</v>
      </c>
    </row>
    <row r="1329" spans="1:14" x14ac:dyDescent="0.15">
      <c r="A1329" s="1">
        <v>40352</v>
      </c>
      <c r="B1329">
        <v>2768.7</v>
      </c>
      <c r="C1329">
        <v>2788.22</v>
      </c>
      <c r="D1329">
        <v>2734.05</v>
      </c>
      <c r="E1329" s="2">
        <v>2758.5</v>
      </c>
      <c r="F1329" s="19">
        <v>41600241664</v>
      </c>
      <c r="G1329" s="3">
        <f t="shared" si="60"/>
        <v>-9.0598192346931228E-3</v>
      </c>
      <c r="H1329" s="3">
        <f>1-E1329/MAX(E$2:E1329)</f>
        <v>0.53064384400735043</v>
      </c>
      <c r="I1329" s="3">
        <f ca="1">IFERROR(E1329/AVERAGE(OFFSET(E1329,0,0,-计算结果!B$18,1))-1,E1329/AVERAGE(OFFSET(E1329,0,0,-ROW(),1))-1)</f>
        <v>-1.4981649992458212E-3</v>
      </c>
      <c r="J1329" s="4" t="str">
        <f ca="1">IF(OR(AND(I1329&lt;计算结果!B$19,I1329&gt;计算结果!B$20),I1329&lt;计算结果!B$21),"买","卖")</f>
        <v>卖</v>
      </c>
      <c r="K1329" s="4">
        <f t="shared" ca="1" si="61"/>
        <v>1</v>
      </c>
      <c r="L1329" s="3">
        <f ca="1">IF(J1328="买",E1329/E1328-1,0)-IF(K1329=1,计算结果!B$17,0)</f>
        <v>-9.0598192346931228E-3</v>
      </c>
      <c r="M1329" s="2">
        <f t="shared" ca="1" si="62"/>
        <v>8.0237672188346369</v>
      </c>
      <c r="N1329" s="3">
        <f ca="1">1-M1329/MAX(M$2:M1329)</f>
        <v>0.21435851973807307</v>
      </c>
    </row>
    <row r="1330" spans="1:14" x14ac:dyDescent="0.15">
      <c r="A1330" s="1">
        <v>40353</v>
      </c>
      <c r="B1330">
        <v>2753.71</v>
      </c>
      <c r="C1330">
        <v>2783.51</v>
      </c>
      <c r="D1330">
        <v>2739.81</v>
      </c>
      <c r="E1330" s="2">
        <v>2757.5</v>
      </c>
      <c r="F1330" s="19">
        <v>33772857344</v>
      </c>
      <c r="G1330" s="3">
        <f t="shared" si="60"/>
        <v>-3.6251586006885717E-4</v>
      </c>
      <c r="H1330" s="3">
        <f>1-E1330/MAX(E$2:E1330)</f>
        <v>0.53081399305791876</v>
      </c>
      <c r="I1330" s="3">
        <f ca="1">IFERROR(E1330/AVERAGE(OFFSET(E1330,0,0,-计算结果!B$18,1))-1,E1330/AVERAGE(OFFSET(E1330,0,0,-ROW(),1))-1)</f>
        <v>-7.2597605124613551E-4</v>
      </c>
      <c r="J1330" s="4" t="str">
        <f ca="1">IF(OR(AND(I1330&lt;计算结果!B$19,I1330&gt;计算结果!B$20),I1330&lt;计算结果!B$21),"买","卖")</f>
        <v>卖</v>
      </c>
      <c r="K1330" s="4" t="str">
        <f t="shared" ca="1" si="61"/>
        <v/>
      </c>
      <c r="L1330" s="3">
        <f ca="1">IF(J1329="买",E1330/E1329-1,0)-IF(K1330=1,计算结果!B$17,0)</f>
        <v>0</v>
      </c>
      <c r="M1330" s="2">
        <f t="shared" ca="1" si="62"/>
        <v>8.0237672188346369</v>
      </c>
      <c r="N1330" s="3">
        <f ca="1">1-M1330/MAX(M$2:M1330)</f>
        <v>0.21435851973807307</v>
      </c>
    </row>
    <row r="1331" spans="1:14" x14ac:dyDescent="0.15">
      <c r="A1331" s="1">
        <v>40354</v>
      </c>
      <c r="B1331">
        <v>2744.12</v>
      </c>
      <c r="C1331">
        <v>2759.45</v>
      </c>
      <c r="D1331">
        <v>2715.66</v>
      </c>
      <c r="E1331" s="2">
        <v>2736.29</v>
      </c>
      <c r="F1331" s="19">
        <v>34649178112</v>
      </c>
      <c r="G1331" s="3">
        <f t="shared" si="60"/>
        <v>-7.6917497733454132E-3</v>
      </c>
      <c r="H1331" s="3">
        <f>1-E1331/MAX(E$2:E1331)</f>
        <v>0.53442285442047233</v>
      </c>
      <c r="I1331" s="3">
        <f ca="1">IFERROR(E1331/AVERAGE(OFFSET(E1331,0,0,-计算结果!B$18,1))-1,E1331/AVERAGE(OFFSET(E1331,0,0,-ROW(),1))-1)</f>
        <v>-5.9367429593134569E-3</v>
      </c>
      <c r="J1331" s="4" t="str">
        <f ca="1">IF(OR(AND(I1331&lt;计算结果!B$19,I1331&gt;计算结果!B$20),I1331&lt;计算结果!B$21),"买","卖")</f>
        <v>卖</v>
      </c>
      <c r="K1331" s="4" t="str">
        <f t="shared" ca="1" si="61"/>
        <v/>
      </c>
      <c r="L1331" s="3">
        <f ca="1">IF(J1330="买",E1331/E1330-1,0)-IF(K1331=1,计算结果!B$17,0)</f>
        <v>0</v>
      </c>
      <c r="M1331" s="2">
        <f t="shared" ca="1" si="62"/>
        <v>8.0237672188346369</v>
      </c>
      <c r="N1331" s="3">
        <f ca="1">1-M1331/MAX(M$2:M1331)</f>
        <v>0.21435851973807307</v>
      </c>
    </row>
    <row r="1332" spans="1:14" x14ac:dyDescent="0.15">
      <c r="A1332" s="1">
        <v>40357</v>
      </c>
      <c r="B1332">
        <v>2734.51</v>
      </c>
      <c r="C1332">
        <v>2751.46</v>
      </c>
      <c r="D1332">
        <v>2710.09</v>
      </c>
      <c r="E1332" s="2">
        <v>2716.78</v>
      </c>
      <c r="F1332" s="19">
        <v>31198277632</v>
      </c>
      <c r="G1332" s="3">
        <f t="shared" si="60"/>
        <v>-7.1300922051389382E-3</v>
      </c>
      <c r="H1332" s="3">
        <f>1-E1332/MAX(E$2:E1332)</f>
        <v>0.5377424623970597</v>
      </c>
      <c r="I1332" s="3">
        <f ca="1">IFERROR(E1332/AVERAGE(OFFSET(E1332,0,0,-计算结果!B$18,1))-1,E1332/AVERAGE(OFFSET(E1332,0,0,-ROW(),1))-1)</f>
        <v>-1.0357622407482836E-2</v>
      </c>
      <c r="J1332" s="4" t="str">
        <f ca="1">IF(OR(AND(I1332&lt;计算结果!B$19,I1332&gt;计算结果!B$20),I1332&lt;计算结果!B$21),"买","卖")</f>
        <v>卖</v>
      </c>
      <c r="K1332" s="4" t="str">
        <f t="shared" ca="1" si="61"/>
        <v/>
      </c>
      <c r="L1332" s="3">
        <f ca="1">IF(J1331="买",E1332/E1331-1,0)-IF(K1332=1,计算结果!B$17,0)</f>
        <v>0</v>
      </c>
      <c r="M1332" s="2">
        <f t="shared" ca="1" si="62"/>
        <v>8.0237672188346369</v>
      </c>
      <c r="N1332" s="3">
        <f ca="1">1-M1332/MAX(M$2:M1332)</f>
        <v>0.21435851973807307</v>
      </c>
    </row>
    <row r="1333" spans="1:14" x14ac:dyDescent="0.15">
      <c r="A1333" s="1">
        <v>40358</v>
      </c>
      <c r="B1333">
        <v>2717.47</v>
      </c>
      <c r="C1333">
        <v>2724.23</v>
      </c>
      <c r="D1333">
        <v>2591.69</v>
      </c>
      <c r="E1333" s="2">
        <v>2592.02</v>
      </c>
      <c r="F1333" s="19">
        <v>50635968512</v>
      </c>
      <c r="G1333" s="3">
        <f t="shared" si="60"/>
        <v>-4.5922010615508158E-2</v>
      </c>
      <c r="H1333" s="3">
        <f>1-E1333/MAX(E$2:E1333)</f>
        <v>0.55897025794596067</v>
      </c>
      <c r="I1333" s="3">
        <f ca="1">IFERROR(E1333/AVERAGE(OFFSET(E1333,0,0,-计算结果!B$18,1))-1,E1333/AVERAGE(OFFSET(E1333,0,0,-ROW(),1))-1)</f>
        <v>-5.2328121543830375E-2</v>
      </c>
      <c r="J1333" s="4" t="str">
        <f ca="1">IF(OR(AND(I1333&lt;计算结果!B$19,I1333&gt;计算结果!B$20),I1333&lt;计算结果!B$21),"买","卖")</f>
        <v>卖</v>
      </c>
      <c r="K1333" s="4" t="str">
        <f t="shared" ca="1" si="61"/>
        <v/>
      </c>
      <c r="L1333" s="3">
        <f ca="1">IF(J1332="买",E1333/E1332-1,0)-IF(K1333=1,计算结果!B$17,0)</f>
        <v>0</v>
      </c>
      <c r="M1333" s="2">
        <f t="shared" ca="1" si="62"/>
        <v>8.0237672188346369</v>
      </c>
      <c r="N1333" s="3">
        <f ca="1">1-M1333/MAX(M$2:M1333)</f>
        <v>0.21435851973807307</v>
      </c>
    </row>
    <row r="1334" spans="1:14" x14ac:dyDescent="0.15">
      <c r="A1334" s="1">
        <v>40359</v>
      </c>
      <c r="B1334">
        <v>2572.91</v>
      </c>
      <c r="C1334">
        <v>2575.8200000000002</v>
      </c>
      <c r="D1334">
        <v>2546.84</v>
      </c>
      <c r="E1334" s="2">
        <v>2563.0700000000002</v>
      </c>
      <c r="F1334" s="19">
        <v>35809890304</v>
      </c>
      <c r="G1334" s="3">
        <f t="shared" si="60"/>
        <v>-1.1168895301733706E-2</v>
      </c>
      <c r="H1334" s="3">
        <f>1-E1334/MAX(E$2:E1334)</f>
        <v>0.56389607295991284</v>
      </c>
      <c r="I1334" s="3">
        <f ca="1">IFERROR(E1334/AVERAGE(OFFSET(E1334,0,0,-计算结果!B$18,1))-1,E1334/AVERAGE(OFFSET(E1334,0,0,-ROW(),1))-1)</f>
        <v>-5.9452999621621982E-2</v>
      </c>
      <c r="J1334" s="4" t="str">
        <f ca="1">IF(OR(AND(I1334&lt;计算结果!B$19,I1334&gt;计算结果!B$20),I1334&lt;计算结果!B$21),"买","卖")</f>
        <v>卖</v>
      </c>
      <c r="K1334" s="4" t="str">
        <f t="shared" ca="1" si="61"/>
        <v/>
      </c>
      <c r="L1334" s="3">
        <f ca="1">IF(J1333="买",E1334/E1333-1,0)-IF(K1334=1,计算结果!B$17,0)</f>
        <v>0</v>
      </c>
      <c r="M1334" s="2">
        <f t="shared" ca="1" si="62"/>
        <v>8.0237672188346369</v>
      </c>
      <c r="N1334" s="3">
        <f ca="1">1-M1334/MAX(M$2:M1334)</f>
        <v>0.21435851973807307</v>
      </c>
    </row>
    <row r="1335" spans="1:14" x14ac:dyDescent="0.15">
      <c r="A1335" s="1">
        <v>40360</v>
      </c>
      <c r="B1335">
        <v>2557.92</v>
      </c>
      <c r="C1335">
        <v>2574.1</v>
      </c>
      <c r="D1335">
        <v>2524.5700000000002</v>
      </c>
      <c r="E1335" s="2">
        <v>2526.0700000000002</v>
      </c>
      <c r="F1335" s="19">
        <v>32478457856</v>
      </c>
      <c r="G1335" s="3">
        <f t="shared" si="60"/>
        <v>-1.4435813302016709E-2</v>
      </c>
      <c r="H1335" s="3">
        <f>1-E1335/MAX(E$2:E1335)</f>
        <v>0.57019158783093982</v>
      </c>
      <c r="I1335" s="3">
        <f ca="1">IFERROR(E1335/AVERAGE(OFFSET(E1335,0,0,-计算结果!B$18,1))-1,E1335/AVERAGE(OFFSET(E1335,0,0,-ROW(),1))-1)</f>
        <v>-6.8635720644341536E-2</v>
      </c>
      <c r="J1335" s="4" t="str">
        <f ca="1">IF(OR(AND(I1335&lt;计算结果!B$19,I1335&gt;计算结果!B$20),I1335&lt;计算结果!B$21),"买","卖")</f>
        <v>卖</v>
      </c>
      <c r="K1335" s="4" t="str">
        <f t="shared" ca="1" si="61"/>
        <v/>
      </c>
      <c r="L1335" s="3">
        <f ca="1">IF(J1334="买",E1335/E1334-1,0)-IF(K1335=1,计算结果!B$17,0)</f>
        <v>0</v>
      </c>
      <c r="M1335" s="2">
        <f t="shared" ca="1" si="62"/>
        <v>8.0237672188346369</v>
      </c>
      <c r="N1335" s="3">
        <f ca="1">1-M1335/MAX(M$2:M1335)</f>
        <v>0.21435851973807307</v>
      </c>
    </row>
    <row r="1336" spans="1:14" x14ac:dyDescent="0.15">
      <c r="A1336" s="1">
        <v>40361</v>
      </c>
      <c r="B1336">
        <v>2523.0300000000002</v>
      </c>
      <c r="C1336">
        <v>2542.12</v>
      </c>
      <c r="D1336">
        <v>2462.1999999999998</v>
      </c>
      <c r="E1336" s="2">
        <v>2534.1</v>
      </c>
      <c r="F1336" s="19">
        <v>43367317504</v>
      </c>
      <c r="G1336" s="3">
        <f t="shared" si="60"/>
        <v>3.1788509423729128E-3</v>
      </c>
      <c r="H1336" s="3">
        <f>1-E1336/MAX(E$2:E1336)</f>
        <v>0.56882529095487655</v>
      </c>
      <c r="I1336" s="3">
        <f ca="1">IFERROR(E1336/AVERAGE(OFFSET(E1336,0,0,-计算结果!B$18,1))-1,E1336/AVERAGE(OFFSET(E1336,0,0,-ROW(),1))-1)</f>
        <v>-6.179347271632285E-2</v>
      </c>
      <c r="J1336" s="4" t="str">
        <f ca="1">IF(OR(AND(I1336&lt;计算结果!B$19,I1336&gt;计算结果!B$20),I1336&lt;计算结果!B$21),"买","卖")</f>
        <v>卖</v>
      </c>
      <c r="K1336" s="4" t="str">
        <f t="shared" ca="1" si="61"/>
        <v/>
      </c>
      <c r="L1336" s="3">
        <f ca="1">IF(J1335="买",E1336/E1335-1,0)-IF(K1336=1,计算结果!B$17,0)</f>
        <v>0</v>
      </c>
      <c r="M1336" s="2">
        <f t="shared" ca="1" si="62"/>
        <v>8.0237672188346369</v>
      </c>
      <c r="N1336" s="3">
        <f ca="1">1-M1336/MAX(M$2:M1336)</f>
        <v>0.21435851973807307</v>
      </c>
    </row>
    <row r="1337" spans="1:14" x14ac:dyDescent="0.15">
      <c r="A1337" s="1">
        <v>40364</v>
      </c>
      <c r="B1337">
        <v>2507.35</v>
      </c>
      <c r="C1337">
        <v>2529.4299999999998</v>
      </c>
      <c r="D1337">
        <v>2476.4899999999998</v>
      </c>
      <c r="E1337" s="2">
        <v>2512.65</v>
      </c>
      <c r="F1337" s="19">
        <v>30922299392</v>
      </c>
      <c r="G1337" s="3">
        <f t="shared" si="60"/>
        <v>-8.4645436249555228E-3</v>
      </c>
      <c r="H1337" s="3">
        <f>1-E1337/MAX(E$2:E1337)</f>
        <v>0.57247498808956643</v>
      </c>
      <c r="I1337" s="3">
        <f ca="1">IFERROR(E1337/AVERAGE(OFFSET(E1337,0,0,-计算结果!B$18,1))-1,E1337/AVERAGE(OFFSET(E1337,0,0,-ROW(),1))-1)</f>
        <v>-6.5279580972646079E-2</v>
      </c>
      <c r="J1337" s="4" t="str">
        <f ca="1">IF(OR(AND(I1337&lt;计算结果!B$19,I1337&gt;计算结果!B$20),I1337&lt;计算结果!B$21),"买","卖")</f>
        <v>卖</v>
      </c>
      <c r="K1337" s="4" t="str">
        <f t="shared" ca="1" si="61"/>
        <v/>
      </c>
      <c r="L1337" s="3">
        <f ca="1">IF(J1336="买",E1337/E1336-1,0)-IF(K1337=1,计算结果!B$17,0)</f>
        <v>0</v>
      </c>
      <c r="M1337" s="2">
        <f t="shared" ca="1" si="62"/>
        <v>8.0237672188346369</v>
      </c>
      <c r="N1337" s="3">
        <f ca="1">1-M1337/MAX(M$2:M1337)</f>
        <v>0.21435851973807307</v>
      </c>
    </row>
    <row r="1338" spans="1:14" x14ac:dyDescent="0.15">
      <c r="A1338" s="1">
        <v>40365</v>
      </c>
      <c r="B1338">
        <v>2504.87</v>
      </c>
      <c r="C1338">
        <v>2563.41</v>
      </c>
      <c r="D1338">
        <v>2502.9299999999998</v>
      </c>
      <c r="E1338" s="2">
        <v>2562.9</v>
      </c>
      <c r="F1338" s="19">
        <v>38976835584</v>
      </c>
      <c r="G1338" s="3">
        <f t="shared" si="60"/>
        <v>1.999880604143045E-2</v>
      </c>
      <c r="H1338" s="3">
        <f>1-E1338/MAX(E$2:E1338)</f>
        <v>0.56392499829850951</v>
      </c>
      <c r="I1338" s="3">
        <f ca="1">IFERROR(E1338/AVERAGE(OFFSET(E1338,0,0,-计算结果!B$18,1))-1,E1338/AVERAGE(OFFSET(E1338,0,0,-ROW(),1))-1)</f>
        <v>-4.3961974173075902E-2</v>
      </c>
      <c r="J1338" s="4" t="str">
        <f ca="1">IF(OR(AND(I1338&lt;计算结果!B$19,I1338&gt;计算结果!B$20),I1338&lt;计算结果!B$21),"买","卖")</f>
        <v>卖</v>
      </c>
      <c r="K1338" s="4" t="str">
        <f t="shared" ca="1" si="61"/>
        <v/>
      </c>
      <c r="L1338" s="3">
        <f ca="1">IF(J1337="买",E1338/E1337-1,0)-IF(K1338=1,计算结果!B$17,0)</f>
        <v>0</v>
      </c>
      <c r="M1338" s="2">
        <f t="shared" ca="1" si="62"/>
        <v>8.0237672188346369</v>
      </c>
      <c r="N1338" s="3">
        <f ca="1">1-M1338/MAX(M$2:M1338)</f>
        <v>0.21435851973807307</v>
      </c>
    </row>
    <row r="1339" spans="1:14" x14ac:dyDescent="0.15">
      <c r="A1339" s="1">
        <v>40366</v>
      </c>
      <c r="B1339">
        <v>2561.11</v>
      </c>
      <c r="C1339">
        <v>2580.61</v>
      </c>
      <c r="D1339">
        <v>2548.56</v>
      </c>
      <c r="E1339" s="2">
        <v>2580.48</v>
      </c>
      <c r="F1339" s="19">
        <v>37059899392</v>
      </c>
      <c r="G1339" s="3">
        <f t="shared" si="60"/>
        <v>6.8594170666043119E-3</v>
      </c>
      <c r="H1339" s="3">
        <f>1-E1339/MAX(E$2:E1339)</f>
        <v>0.56093377798951882</v>
      </c>
      <c r="I1339" s="3">
        <f ca="1">IFERROR(E1339/AVERAGE(OFFSET(E1339,0,0,-计算结果!B$18,1))-1,E1339/AVERAGE(OFFSET(E1339,0,0,-ROW(),1))-1)</f>
        <v>-3.5027150913707672E-2</v>
      </c>
      <c r="J1339" s="4" t="str">
        <f ca="1">IF(OR(AND(I1339&lt;计算结果!B$19,I1339&gt;计算结果!B$20),I1339&lt;计算结果!B$21),"买","卖")</f>
        <v>卖</v>
      </c>
      <c r="K1339" s="4" t="str">
        <f t="shared" ca="1" si="61"/>
        <v/>
      </c>
      <c r="L1339" s="3">
        <f ca="1">IF(J1338="买",E1339/E1338-1,0)-IF(K1339=1,计算结果!B$17,0)</f>
        <v>0</v>
      </c>
      <c r="M1339" s="2">
        <f t="shared" ca="1" si="62"/>
        <v>8.0237672188346369</v>
      </c>
      <c r="N1339" s="3">
        <f ca="1">1-M1339/MAX(M$2:M1339)</f>
        <v>0.21435851973807307</v>
      </c>
    </row>
    <row r="1340" spans="1:14" x14ac:dyDescent="0.15">
      <c r="A1340" s="1">
        <v>40367</v>
      </c>
      <c r="B1340">
        <v>2591.5100000000002</v>
      </c>
      <c r="C1340">
        <v>2602.23</v>
      </c>
      <c r="D1340">
        <v>2564.64</v>
      </c>
      <c r="E1340" s="2">
        <v>2575.92</v>
      </c>
      <c r="F1340" s="19">
        <v>35348758528</v>
      </c>
      <c r="G1340" s="3">
        <f t="shared" si="60"/>
        <v>-1.7671130952380265E-3</v>
      </c>
      <c r="H1340" s="3">
        <f>1-E1340/MAX(E$2:E1340)</f>
        <v>0.56170965766011016</v>
      </c>
      <c r="I1340" s="3">
        <f ca="1">IFERROR(E1340/AVERAGE(OFFSET(E1340,0,0,-计算结果!B$18,1))-1,E1340/AVERAGE(OFFSET(E1340,0,0,-ROW(),1))-1)</f>
        <v>-3.2587951415078198E-2</v>
      </c>
      <c r="J1340" s="4" t="str">
        <f ca="1">IF(OR(AND(I1340&lt;计算结果!B$19,I1340&gt;计算结果!B$20),I1340&lt;计算结果!B$21),"买","卖")</f>
        <v>卖</v>
      </c>
      <c r="K1340" s="4" t="str">
        <f t="shared" ca="1" si="61"/>
        <v/>
      </c>
      <c r="L1340" s="3">
        <f ca="1">IF(J1339="买",E1340/E1339-1,0)-IF(K1340=1,计算结果!B$17,0)</f>
        <v>0</v>
      </c>
      <c r="M1340" s="2">
        <f t="shared" ca="1" si="62"/>
        <v>8.0237672188346369</v>
      </c>
      <c r="N1340" s="3">
        <f ca="1">1-M1340/MAX(M$2:M1340)</f>
        <v>0.21435851973807307</v>
      </c>
    </row>
    <row r="1341" spans="1:14" x14ac:dyDescent="0.15">
      <c r="A1341" s="1">
        <v>40368</v>
      </c>
      <c r="B1341">
        <v>2578.5500000000002</v>
      </c>
      <c r="C1341">
        <v>2662.16</v>
      </c>
      <c r="D1341">
        <v>2557.2600000000002</v>
      </c>
      <c r="E1341" s="2">
        <v>2647.1</v>
      </c>
      <c r="F1341" s="19">
        <v>61470068736</v>
      </c>
      <c r="G1341" s="3">
        <f t="shared" si="60"/>
        <v>2.7632845740550804E-2</v>
      </c>
      <c r="H1341" s="3">
        <f>1-E1341/MAX(E$2:E1341)</f>
        <v>0.54959844824065884</v>
      </c>
      <c r="I1341" s="3">
        <f ca="1">IFERROR(E1341/AVERAGE(OFFSET(E1341,0,0,-计算结果!B$18,1))-1,E1341/AVERAGE(OFFSET(E1341,0,0,-ROW(),1))-1)</f>
        <v>-3.7162160042973902E-3</v>
      </c>
      <c r="J1341" s="4" t="str">
        <f ca="1">IF(OR(AND(I1341&lt;计算结果!B$19,I1341&gt;计算结果!B$20),I1341&lt;计算结果!B$21),"买","卖")</f>
        <v>卖</v>
      </c>
      <c r="K1341" s="4" t="str">
        <f t="shared" ca="1" si="61"/>
        <v/>
      </c>
      <c r="L1341" s="3">
        <f ca="1">IF(J1340="买",E1341/E1340-1,0)-IF(K1341=1,计算结果!B$17,0)</f>
        <v>0</v>
      </c>
      <c r="M1341" s="2">
        <f t="shared" ca="1" si="62"/>
        <v>8.0237672188346369</v>
      </c>
      <c r="N1341" s="3">
        <f ca="1">1-M1341/MAX(M$2:M1341)</f>
        <v>0.21435851973807307</v>
      </c>
    </row>
    <row r="1342" spans="1:14" x14ac:dyDescent="0.15">
      <c r="A1342" s="1">
        <v>40371</v>
      </c>
      <c r="B1342">
        <v>2647.42</v>
      </c>
      <c r="C1342">
        <v>2689.81</v>
      </c>
      <c r="D1342">
        <v>2636.65</v>
      </c>
      <c r="E1342" s="2">
        <v>2676.22</v>
      </c>
      <c r="F1342" s="19">
        <v>63462260736</v>
      </c>
      <c r="G1342" s="3">
        <f t="shared" si="60"/>
        <v>1.1000717766612489E-2</v>
      </c>
      <c r="H1342" s="3">
        <f>1-E1342/MAX(E$2:E1342)</f>
        <v>0.54464370788811001</v>
      </c>
      <c r="I1342" s="3">
        <f ca="1">IFERROR(E1342/AVERAGE(OFFSET(E1342,0,0,-计算结果!B$18,1))-1,E1342/AVERAGE(OFFSET(E1342,0,0,-ROW(),1))-1)</f>
        <v>8.9873086835146054E-3</v>
      </c>
      <c r="J1342" s="4" t="str">
        <f ca="1">IF(OR(AND(I1342&lt;计算结果!B$19,I1342&gt;计算结果!B$20),I1342&lt;计算结果!B$21),"买","卖")</f>
        <v>买</v>
      </c>
      <c r="K1342" s="4">
        <f t="shared" ca="1" si="61"/>
        <v>1</v>
      </c>
      <c r="L1342" s="3">
        <f ca="1">IF(J1341="买",E1342/E1341-1,0)-IF(K1342=1,计算结果!B$17,0)</f>
        <v>0</v>
      </c>
      <c r="M1342" s="2">
        <f t="shared" ca="1" si="62"/>
        <v>8.0237672188346369</v>
      </c>
      <c r="N1342" s="3">
        <f ca="1">1-M1342/MAX(M$2:M1342)</f>
        <v>0.21435851973807307</v>
      </c>
    </row>
    <row r="1343" spans="1:14" x14ac:dyDescent="0.15">
      <c r="A1343" s="1">
        <v>40372</v>
      </c>
      <c r="B1343">
        <v>2649.66</v>
      </c>
      <c r="C1343">
        <v>2649.66</v>
      </c>
      <c r="D1343">
        <v>2618.34</v>
      </c>
      <c r="E1343" s="2">
        <v>2634.59</v>
      </c>
      <c r="F1343" s="19">
        <v>45125107712</v>
      </c>
      <c r="G1343" s="3">
        <f t="shared" si="60"/>
        <v>-1.5555522341212491E-2</v>
      </c>
      <c r="H1343" s="3">
        <f>1-E1343/MAX(E$2:E1343)</f>
        <v>0.5517270128632682</v>
      </c>
      <c r="I1343" s="3">
        <f ca="1">IFERROR(E1343/AVERAGE(OFFSET(E1343,0,0,-计算结果!B$18,1))-1,E1343/AVERAGE(OFFSET(E1343,0,0,-ROW(),1))-1)</f>
        <v>-4.4530525410656496E-3</v>
      </c>
      <c r="J1343" s="4" t="str">
        <f ca="1">IF(OR(AND(I1343&lt;计算结果!B$19,I1343&gt;计算结果!B$20),I1343&lt;计算结果!B$21),"买","卖")</f>
        <v>卖</v>
      </c>
      <c r="K1343" s="4">
        <f t="shared" ca="1" si="61"/>
        <v>1</v>
      </c>
      <c r="L1343" s="3">
        <f ca="1">IF(J1342="买",E1343/E1342-1,0)-IF(K1343=1,计算结果!B$17,0)</f>
        <v>-1.5555522341212491E-2</v>
      </c>
      <c r="M1343" s="2">
        <f t="shared" ca="1" si="62"/>
        <v>7.8989533286013662</v>
      </c>
      <c r="N1343" s="3">
        <f ca="1">1-M1343/MAX(M$2:M1343)</f>
        <v>0.22657958333647077</v>
      </c>
    </row>
    <row r="1344" spans="1:14" x14ac:dyDescent="0.15">
      <c r="A1344" s="1">
        <v>40373</v>
      </c>
      <c r="B1344">
        <v>2640.93</v>
      </c>
      <c r="C1344">
        <v>2684.62</v>
      </c>
      <c r="D1344">
        <v>2640.54</v>
      </c>
      <c r="E1344" s="2">
        <v>2653.61</v>
      </c>
      <c r="F1344" s="19">
        <v>49497108480</v>
      </c>
      <c r="G1344" s="3">
        <f t="shared" si="60"/>
        <v>7.219339631593602E-3</v>
      </c>
      <c r="H1344" s="3">
        <f>1-E1344/MAX(E$2:E1344)</f>
        <v>0.54849077792145917</v>
      </c>
      <c r="I1344" s="3">
        <f ca="1">IFERROR(E1344/AVERAGE(OFFSET(E1344,0,0,-计算结果!B$18,1))-1,E1344/AVERAGE(OFFSET(E1344,0,0,-ROW(),1))-1)</f>
        <v>3.6308485973957083E-3</v>
      </c>
      <c r="J1344" s="4" t="str">
        <f ca="1">IF(OR(AND(I1344&lt;计算结果!B$19,I1344&gt;计算结果!B$20),I1344&lt;计算结果!B$21),"买","卖")</f>
        <v>买</v>
      </c>
      <c r="K1344" s="4">
        <f t="shared" ca="1" si="61"/>
        <v>1</v>
      </c>
      <c r="L1344" s="3">
        <f ca="1">IF(J1343="买",E1344/E1343-1,0)-IF(K1344=1,计算结果!B$17,0)</f>
        <v>0</v>
      </c>
      <c r="M1344" s="2">
        <f t="shared" ca="1" si="62"/>
        <v>7.8989533286013662</v>
      </c>
      <c r="N1344" s="3">
        <f ca="1">1-M1344/MAX(M$2:M1344)</f>
        <v>0.22657958333647077</v>
      </c>
    </row>
    <row r="1345" spans="1:14" x14ac:dyDescent="0.15">
      <c r="A1345" s="1">
        <v>40374</v>
      </c>
      <c r="B1345">
        <v>2650.33</v>
      </c>
      <c r="C1345">
        <v>2680.44</v>
      </c>
      <c r="D1345">
        <v>2607.79</v>
      </c>
      <c r="E1345" s="2">
        <v>2608.52</v>
      </c>
      <c r="F1345" s="19">
        <v>41444712448</v>
      </c>
      <c r="G1345" s="3">
        <f t="shared" si="60"/>
        <v>-1.6991946819615578E-2</v>
      </c>
      <c r="H1345" s="3">
        <f>1-E1345/MAX(E$2:E1345)</f>
        <v>0.5561627986115838</v>
      </c>
      <c r="I1345" s="3">
        <f ca="1">IFERROR(E1345/AVERAGE(OFFSET(E1345,0,0,-计算结果!B$18,1))-1,E1345/AVERAGE(OFFSET(E1345,0,0,-ROW(),1))-1)</f>
        <v>-9.8414088220929452E-3</v>
      </c>
      <c r="J1345" s="4" t="str">
        <f ca="1">IF(OR(AND(I1345&lt;计算结果!B$19,I1345&gt;计算结果!B$20),I1345&lt;计算结果!B$21),"买","卖")</f>
        <v>卖</v>
      </c>
      <c r="K1345" s="4">
        <f t="shared" ca="1" si="61"/>
        <v>1</v>
      </c>
      <c r="L1345" s="3">
        <f ca="1">IF(J1344="买",E1345/E1344-1,0)-IF(K1345=1,计算结果!B$17,0)</f>
        <v>-1.6991946819615578E-2</v>
      </c>
      <c r="M1345" s="2">
        <f t="shared" ca="1" si="62"/>
        <v>7.7647347337111468</v>
      </c>
      <c r="N1345" s="3">
        <f ca="1">1-M1345/MAX(M$2:M1345)</f>
        <v>0.23972150192562225</v>
      </c>
    </row>
    <row r="1346" spans="1:14" x14ac:dyDescent="0.15">
      <c r="A1346" s="1">
        <v>40375</v>
      </c>
      <c r="B1346">
        <v>2597</v>
      </c>
      <c r="C1346">
        <v>2621.33</v>
      </c>
      <c r="D1346">
        <v>2573.79</v>
      </c>
      <c r="E1346" s="2">
        <v>2616.13</v>
      </c>
      <c r="F1346" s="19">
        <v>35422326784</v>
      </c>
      <c r="G1346" s="3">
        <f t="shared" si="60"/>
        <v>2.9173631024490554E-3</v>
      </c>
      <c r="H1346" s="3">
        <f>1-E1346/MAX(E$2:E1346)</f>
        <v>0.55486796433675889</v>
      </c>
      <c r="I1346" s="3">
        <f ca="1">IFERROR(E1346/AVERAGE(OFFSET(E1346,0,0,-计算结果!B$18,1))-1,E1346/AVERAGE(OFFSET(E1346,0,0,-ROW(),1))-1)</f>
        <v>-3.4307215816321568E-3</v>
      </c>
      <c r="J1346" s="4" t="str">
        <f ca="1">IF(OR(AND(I1346&lt;计算结果!B$19,I1346&gt;计算结果!B$20),I1346&lt;计算结果!B$21),"买","卖")</f>
        <v>卖</v>
      </c>
      <c r="K1346" s="4" t="str">
        <f t="shared" ca="1" si="61"/>
        <v/>
      </c>
      <c r="L1346" s="3">
        <f ca="1">IF(J1345="买",E1346/E1345-1,0)-IF(K1346=1,计算结果!B$17,0)</f>
        <v>0</v>
      </c>
      <c r="M1346" s="2">
        <f t="shared" ca="1" si="62"/>
        <v>7.7647347337111468</v>
      </c>
      <c r="N1346" s="3">
        <f ca="1">1-M1346/MAX(M$2:M1346)</f>
        <v>0.23972150192562225</v>
      </c>
    </row>
    <row r="1347" spans="1:14" x14ac:dyDescent="0.15">
      <c r="A1347" s="1">
        <v>40378</v>
      </c>
      <c r="B1347">
        <v>2592.09</v>
      </c>
      <c r="C1347">
        <v>2691.94</v>
      </c>
      <c r="D1347">
        <v>2585.0100000000002</v>
      </c>
      <c r="E1347" s="2">
        <v>2682.47</v>
      </c>
      <c r="F1347" s="19">
        <v>59826126848</v>
      </c>
      <c r="G1347" s="3">
        <f t="shared" ref="G1347:G1410" si="63">E1347/E1346-1</f>
        <v>2.5358067068532497E-2</v>
      </c>
      <c r="H1347" s="3">
        <f>1-E1347/MAX(E$2:E1347)</f>
        <v>0.54358027632205808</v>
      </c>
      <c r="I1347" s="3">
        <f ca="1">IFERROR(E1347/AVERAGE(OFFSET(E1347,0,0,-计算结果!B$18,1))-1,E1347/AVERAGE(OFFSET(E1347,0,0,-ROW(),1))-1)</f>
        <v>2.348715735530571E-2</v>
      </c>
      <c r="J1347" s="4" t="str">
        <f ca="1">IF(OR(AND(I1347&lt;计算结果!B$19,I1347&gt;计算结果!B$20),I1347&lt;计算结果!B$21),"买","卖")</f>
        <v>买</v>
      </c>
      <c r="K1347" s="4">
        <f t="shared" ca="1" si="61"/>
        <v>1</v>
      </c>
      <c r="L1347" s="3">
        <f ca="1">IF(J1346="买",E1347/E1346-1,0)-IF(K1347=1,计算结果!B$17,0)</f>
        <v>0</v>
      </c>
      <c r="M1347" s="2">
        <f t="shared" ca="1" si="62"/>
        <v>7.7647347337111468</v>
      </c>
      <c r="N1347" s="3">
        <f ca="1">1-M1347/MAX(M$2:M1347)</f>
        <v>0.23972150192562225</v>
      </c>
    </row>
    <row r="1348" spans="1:14" x14ac:dyDescent="0.15">
      <c r="A1348" s="1">
        <v>40379</v>
      </c>
      <c r="B1348">
        <v>2685.46</v>
      </c>
      <c r="C1348">
        <v>2746.24</v>
      </c>
      <c r="D1348">
        <v>2685.46</v>
      </c>
      <c r="E1348" s="2">
        <v>2741.5</v>
      </c>
      <c r="F1348" s="19">
        <v>80958218240</v>
      </c>
      <c r="G1348" s="3">
        <f t="shared" si="63"/>
        <v>2.2005837903126713E-2</v>
      </c>
      <c r="H1348" s="3">
        <f>1-E1348/MAX(E$2:E1348)</f>
        <v>0.53353637786701147</v>
      </c>
      <c r="I1348" s="3">
        <f ca="1">IFERROR(E1348/AVERAGE(OFFSET(E1348,0,0,-计算结果!B$18,1))-1,E1348/AVERAGE(OFFSET(E1348,0,0,-ROW(),1))-1)</f>
        <v>4.6364727031693143E-2</v>
      </c>
      <c r="J1348" s="4" t="str">
        <f ca="1">IF(OR(AND(I1348&lt;计算结果!B$19,I1348&gt;计算结果!B$20),I1348&lt;计算结果!B$21),"买","卖")</f>
        <v>买</v>
      </c>
      <c r="K1348" s="4" t="str">
        <f t="shared" ref="K1348:K1411" ca="1" si="64">IF(J1347&lt;&gt;J1348,1,"")</f>
        <v/>
      </c>
      <c r="L1348" s="3">
        <f ca="1">IF(J1347="买",E1348/E1347-1,0)-IF(K1348=1,计算结果!B$17,0)</f>
        <v>2.2005837903126713E-2</v>
      </c>
      <c r="M1348" s="2">
        <f t="shared" ref="M1348:M1411" ca="1" si="65">IFERROR(M1347*(1+L1348),M1347)</f>
        <v>7.9356042276219716</v>
      </c>
      <c r="N1348" s="3">
        <f ca="1">1-M1348/MAX(M$2:M1348)</f>
        <v>0.22299093653576496</v>
      </c>
    </row>
    <row r="1349" spans="1:14" x14ac:dyDescent="0.15">
      <c r="A1349" s="1">
        <v>40380</v>
      </c>
      <c r="B1349">
        <v>2744.7</v>
      </c>
      <c r="C1349">
        <v>2766.21</v>
      </c>
      <c r="D1349">
        <v>2733.72</v>
      </c>
      <c r="E1349" s="2">
        <v>2747.33</v>
      </c>
      <c r="F1349" s="19">
        <v>73734684672</v>
      </c>
      <c r="G1349" s="3">
        <f t="shared" si="63"/>
        <v>2.1265730439539166E-3</v>
      </c>
      <c r="H1349" s="3">
        <f>1-E1349/MAX(E$2:E1349)</f>
        <v>0.53254440890219834</v>
      </c>
      <c r="I1349" s="3">
        <f ca="1">IFERROR(E1349/AVERAGE(OFFSET(E1349,0,0,-计算结果!B$18,1))-1,E1349/AVERAGE(OFFSET(E1349,0,0,-ROW(),1))-1)</f>
        <v>4.8344486263516284E-2</v>
      </c>
      <c r="J1349" s="4" t="str">
        <f ca="1">IF(OR(AND(I1349&lt;计算结果!B$19,I1349&gt;计算结果!B$20),I1349&lt;计算结果!B$21),"买","卖")</f>
        <v>买</v>
      </c>
      <c r="K1349" s="4" t="str">
        <f t="shared" ca="1" si="64"/>
        <v/>
      </c>
      <c r="L1349" s="3">
        <f ca="1">IF(J1348="买",E1349/E1348-1,0)-IF(K1349=1,计算结果!B$17,0)</f>
        <v>2.1265730439539166E-3</v>
      </c>
      <c r="M1349" s="2">
        <f t="shared" ca="1" si="65"/>
        <v>7.9524798696599195</v>
      </c>
      <c r="N1349" s="3">
        <f ca="1">1-M1349/MAX(M$2:M1349)</f>
        <v>0.22133857000649404</v>
      </c>
    </row>
    <row r="1350" spans="1:14" x14ac:dyDescent="0.15">
      <c r="A1350" s="1">
        <v>40381</v>
      </c>
      <c r="B1350">
        <v>2738.03</v>
      </c>
      <c r="C1350">
        <v>2783.14</v>
      </c>
      <c r="D1350">
        <v>2734.07</v>
      </c>
      <c r="E1350" s="2">
        <v>2781.29</v>
      </c>
      <c r="F1350" s="19">
        <v>63576604672</v>
      </c>
      <c r="G1350" s="3">
        <f t="shared" si="63"/>
        <v>1.236109240608152E-2</v>
      </c>
      <c r="H1350" s="3">
        <f>1-E1350/MAX(E$2:E1350)</f>
        <v>0.526766147144899</v>
      </c>
      <c r="I1350" s="3">
        <f ca="1">IFERROR(E1350/AVERAGE(OFFSET(E1350,0,0,-计算结果!B$18,1))-1,E1350/AVERAGE(OFFSET(E1350,0,0,-ROW(),1))-1)</f>
        <v>5.9853751283185153E-2</v>
      </c>
      <c r="J1350" s="4" t="str">
        <f ca="1">IF(OR(AND(I1350&lt;计算结果!B$19,I1350&gt;计算结果!B$20),I1350&lt;计算结果!B$21),"买","卖")</f>
        <v>买</v>
      </c>
      <c r="K1350" s="4" t="str">
        <f t="shared" ca="1" si="64"/>
        <v/>
      </c>
      <c r="L1350" s="3">
        <f ca="1">IF(J1349="买",E1350/E1349-1,0)-IF(K1350=1,计算结果!B$17,0)</f>
        <v>1.236109240608152E-2</v>
      </c>
      <c r="M1350" s="2">
        <f t="shared" ca="1" si="65"/>
        <v>8.0507812081862884</v>
      </c>
      <c r="N1350" s="3">
        <f ca="1">1-M1350/MAX(M$2:M1350)</f>
        <v>0.21171346411729275</v>
      </c>
    </row>
    <row r="1351" spans="1:14" x14ac:dyDescent="0.15">
      <c r="A1351" s="1">
        <v>40382</v>
      </c>
      <c r="B1351">
        <v>2787.52</v>
      </c>
      <c r="C1351">
        <v>2806.98</v>
      </c>
      <c r="D1351">
        <v>2769.44</v>
      </c>
      <c r="E1351" s="2">
        <v>2793.08</v>
      </c>
      <c r="F1351" s="19">
        <v>70423339008</v>
      </c>
      <c r="G1351" s="3">
        <f t="shared" si="63"/>
        <v>4.2390401576246628E-3</v>
      </c>
      <c r="H1351" s="3">
        <f>1-E1351/MAX(E$2:E1351)</f>
        <v>0.52476008983869871</v>
      </c>
      <c r="I1351" s="3">
        <f ca="1">IFERROR(E1351/AVERAGE(OFFSET(E1351,0,0,-计算结果!B$18,1))-1,E1351/AVERAGE(OFFSET(E1351,0,0,-ROW(),1))-1)</f>
        <v>5.9835322742591623E-2</v>
      </c>
      <c r="J1351" s="4" t="str">
        <f ca="1">IF(OR(AND(I1351&lt;计算结果!B$19,I1351&gt;计算结果!B$20),I1351&lt;计算结果!B$21),"买","卖")</f>
        <v>买</v>
      </c>
      <c r="K1351" s="4" t="str">
        <f t="shared" ca="1" si="64"/>
        <v/>
      </c>
      <c r="L1351" s="3">
        <f ca="1">IF(J1350="买",E1351/E1350-1,0)-IF(K1351=1,计算结果!B$17,0)</f>
        <v>4.2390401576246628E-3</v>
      </c>
      <c r="M1351" s="2">
        <f t="shared" ca="1" si="65"/>
        <v>8.0849087930280401</v>
      </c>
      <c r="N1351" s="3">
        <f ca="1">1-M1351/MAX(M$2:M1351)</f>
        <v>0.2083718858359711</v>
      </c>
    </row>
    <row r="1352" spans="1:14" x14ac:dyDescent="0.15">
      <c r="A1352" s="1">
        <v>40385</v>
      </c>
      <c r="B1352">
        <v>2798.76</v>
      </c>
      <c r="C1352">
        <v>2811.95</v>
      </c>
      <c r="D1352">
        <v>2775.78</v>
      </c>
      <c r="E1352" s="2">
        <v>2811.05</v>
      </c>
      <c r="F1352" s="19">
        <v>59848904704</v>
      </c>
      <c r="G1352" s="3">
        <f t="shared" si="63"/>
        <v>6.4337577154969239E-3</v>
      </c>
      <c r="H1352" s="3">
        <f>1-E1352/MAX(E$2:E1352)</f>
        <v>0.52170251139998636</v>
      </c>
      <c r="I1352" s="3">
        <f ca="1">IFERROR(E1352/AVERAGE(OFFSET(E1352,0,0,-计算结果!B$18,1))-1,E1352/AVERAGE(OFFSET(E1352,0,0,-ROW(),1))-1)</f>
        <v>6.1107043911702963E-2</v>
      </c>
      <c r="J1352" s="4" t="str">
        <f ca="1">IF(OR(AND(I1352&lt;计算结果!B$19,I1352&gt;计算结果!B$20),I1352&lt;计算结果!B$21),"买","卖")</f>
        <v>买</v>
      </c>
      <c r="K1352" s="4" t="str">
        <f t="shared" ca="1" si="64"/>
        <v/>
      </c>
      <c r="L1352" s="3">
        <f ca="1">IF(J1351="买",E1352/E1351-1,0)-IF(K1352=1,计算结果!B$17,0)</f>
        <v>6.4337577154969239E-3</v>
      </c>
      <c r="M1352" s="2">
        <f t="shared" ca="1" si="65"/>
        <v>8.1369251373542735</v>
      </c>
      <c r="N1352" s="3">
        <f ca="1">1-M1352/MAX(M$2:M1352)</f>
        <v>0.20327874234866394</v>
      </c>
    </row>
    <row r="1353" spans="1:14" x14ac:dyDescent="0.15">
      <c r="A1353" s="1">
        <v>40386</v>
      </c>
      <c r="B1353">
        <v>2803.75</v>
      </c>
      <c r="C1353">
        <v>2812.21</v>
      </c>
      <c r="D1353">
        <v>2785.37</v>
      </c>
      <c r="E1353" s="2">
        <v>2795.72</v>
      </c>
      <c r="F1353" s="19">
        <v>55963992064</v>
      </c>
      <c r="G1353" s="3">
        <f t="shared" si="63"/>
        <v>-5.4534782376692847E-3</v>
      </c>
      <c r="H1353" s="3">
        <f>1-E1353/MAX(E$2:E1353)</f>
        <v>0.52431089634519834</v>
      </c>
      <c r="I1353" s="3">
        <f ca="1">IFERROR(E1353/AVERAGE(OFFSET(E1353,0,0,-计算结果!B$18,1))-1,E1353/AVERAGE(OFFSET(E1353,0,0,-ROW(),1))-1)</f>
        <v>4.938623274568088E-2</v>
      </c>
      <c r="J1353" s="4" t="str">
        <f ca="1">IF(OR(AND(I1353&lt;计算结果!B$19,I1353&gt;计算结果!B$20),I1353&lt;计算结果!B$21),"买","卖")</f>
        <v>买</v>
      </c>
      <c r="K1353" s="4" t="str">
        <f t="shared" ca="1" si="64"/>
        <v/>
      </c>
      <c r="L1353" s="3">
        <f ca="1">IF(J1352="买",E1353/E1352-1,0)-IF(K1353=1,计算结果!B$17,0)</f>
        <v>-5.4534782376692847E-3</v>
      </c>
      <c r="M1353" s="2">
        <f t="shared" ca="1" si="65"/>
        <v>8.092550593196167</v>
      </c>
      <c r="N1353" s="3">
        <f ca="1">1-M1353/MAX(M$2:M1353)</f>
        <v>0.20762364438875414</v>
      </c>
    </row>
    <row r="1354" spans="1:14" x14ac:dyDescent="0.15">
      <c r="A1354" s="1">
        <v>40387</v>
      </c>
      <c r="B1354">
        <v>2796.48</v>
      </c>
      <c r="C1354">
        <v>2866.4</v>
      </c>
      <c r="D1354">
        <v>2784.16</v>
      </c>
      <c r="E1354" s="2">
        <v>2863.72</v>
      </c>
      <c r="F1354" s="19">
        <v>84516847616</v>
      </c>
      <c r="G1354" s="3">
        <f t="shared" si="63"/>
        <v>2.4322893565879244E-2</v>
      </c>
      <c r="H1354" s="3">
        <f>1-E1354/MAX(E$2:E1354)</f>
        <v>0.51274076090655418</v>
      </c>
      <c r="I1354" s="3">
        <f ca="1">IFERROR(E1354/AVERAGE(OFFSET(E1354,0,0,-计算结果!B$18,1))-1,E1354/AVERAGE(OFFSET(E1354,0,0,-ROW(),1))-1)</f>
        <v>6.7572303035273062E-2</v>
      </c>
      <c r="J1354" s="4" t="str">
        <f ca="1">IF(OR(AND(I1354&lt;计算结果!B$19,I1354&gt;计算结果!B$20),I1354&lt;计算结果!B$21),"买","卖")</f>
        <v>买</v>
      </c>
      <c r="K1354" s="4" t="str">
        <f t="shared" ca="1" si="64"/>
        <v/>
      </c>
      <c r="L1354" s="3">
        <f ca="1">IF(J1353="买",E1354/E1353-1,0)-IF(K1354=1,计算结果!B$17,0)</f>
        <v>2.4322893565879244E-2</v>
      </c>
      <c r="M1354" s="2">
        <f t="shared" ca="1" si="65"/>
        <v>8.2893848399509711</v>
      </c>
      <c r="N1354" s="3">
        <f ca="1">1-M1354/MAX(M$2:M1354)</f>
        <v>0.18835075862710238</v>
      </c>
    </row>
    <row r="1355" spans="1:14" x14ac:dyDescent="0.15">
      <c r="A1355" s="1">
        <v>40388</v>
      </c>
      <c r="B1355">
        <v>2866.77</v>
      </c>
      <c r="C1355">
        <v>2888.6</v>
      </c>
      <c r="D1355">
        <v>2852</v>
      </c>
      <c r="E1355" s="2">
        <v>2877.98</v>
      </c>
      <c r="F1355" s="19">
        <v>92278226944</v>
      </c>
      <c r="G1355" s="3">
        <f t="shared" si="63"/>
        <v>4.9795371055829651E-3</v>
      </c>
      <c r="H1355" s="3">
        <f>1-E1355/MAX(E$2:E1355)</f>
        <v>0.51031443544545019</v>
      </c>
      <c r="I1355" s="3">
        <f ca="1">IFERROR(E1355/AVERAGE(OFFSET(E1355,0,0,-计算结果!B$18,1))-1,E1355/AVERAGE(OFFSET(E1355,0,0,-ROW(),1))-1)</f>
        <v>6.4831557745272494E-2</v>
      </c>
      <c r="J1355" s="4" t="str">
        <f ca="1">IF(OR(AND(I1355&lt;计算结果!B$19,I1355&gt;计算结果!B$20),I1355&lt;计算结果!B$21),"买","卖")</f>
        <v>买</v>
      </c>
      <c r="K1355" s="4" t="str">
        <f t="shared" ca="1" si="64"/>
        <v/>
      </c>
      <c r="L1355" s="3">
        <f ca="1">IF(J1354="买",E1355/E1354-1,0)-IF(K1355=1,计算结果!B$17,0)</f>
        <v>4.9795371055829651E-3</v>
      </c>
      <c r="M1355" s="2">
        <f t="shared" ca="1" si="65"/>
        <v>8.3306621393439642</v>
      </c>
      <c r="N1355" s="3">
        <f ca="1">1-M1355/MAX(M$2:M1355)</f>
        <v>0.18430912111296782</v>
      </c>
    </row>
    <row r="1356" spans="1:14" x14ac:dyDescent="0.15">
      <c r="A1356" s="1">
        <v>40389</v>
      </c>
      <c r="B1356">
        <v>2871.48</v>
      </c>
      <c r="C1356">
        <v>2876.14</v>
      </c>
      <c r="D1356">
        <v>2844.68</v>
      </c>
      <c r="E1356" s="2">
        <v>2868.85</v>
      </c>
      <c r="F1356" s="19">
        <v>65224482816</v>
      </c>
      <c r="G1356" s="3">
        <f t="shared" si="63"/>
        <v>-3.1723639497147627E-3</v>
      </c>
      <c r="H1356" s="3">
        <f>1-E1356/MAX(E$2:E1356)</f>
        <v>0.5118678962771388</v>
      </c>
      <c r="I1356" s="3">
        <f ca="1">IFERROR(E1356/AVERAGE(OFFSET(E1356,0,0,-计算结果!B$18,1))-1,E1356/AVERAGE(OFFSET(E1356,0,0,-ROW(),1))-1)</f>
        <v>5.4819922394922838E-2</v>
      </c>
      <c r="J1356" s="4" t="str">
        <f ca="1">IF(OR(AND(I1356&lt;计算结果!B$19,I1356&gt;计算结果!B$20),I1356&lt;计算结果!B$21),"买","卖")</f>
        <v>买</v>
      </c>
      <c r="K1356" s="4" t="str">
        <f t="shared" ca="1" si="64"/>
        <v/>
      </c>
      <c r="L1356" s="3">
        <f ca="1">IF(J1355="买",E1356/E1355-1,0)-IF(K1356=1,计算结果!B$17,0)</f>
        <v>-3.1723639497147627E-3</v>
      </c>
      <c r="M1356" s="2">
        <f t="shared" ca="1" si="65"/>
        <v>8.3042342470958559</v>
      </c>
      <c r="N1356" s="3">
        <f ca="1">1-M1356/MAX(M$2:M1356)</f>
        <v>0.18689678945126009</v>
      </c>
    </row>
    <row r="1357" spans="1:14" x14ac:dyDescent="0.15">
      <c r="A1357" s="1">
        <v>40392</v>
      </c>
      <c r="B1357">
        <v>2868.28</v>
      </c>
      <c r="C1357">
        <v>2922.61</v>
      </c>
      <c r="D1357">
        <v>2867.45</v>
      </c>
      <c r="E1357" s="2">
        <v>2917.27</v>
      </c>
      <c r="F1357" s="19">
        <v>73569075200</v>
      </c>
      <c r="G1357" s="3">
        <f t="shared" si="63"/>
        <v>1.6877843038151097E-2</v>
      </c>
      <c r="H1357" s="3">
        <f>1-E1357/MAX(E$2:E1357)</f>
        <v>0.50362927924862178</v>
      </c>
      <c r="I1357" s="3">
        <f ca="1">IFERROR(E1357/AVERAGE(OFFSET(E1357,0,0,-计算结果!B$18,1))-1,E1357/AVERAGE(OFFSET(E1357,0,0,-ROW(),1))-1)</f>
        <v>6.5294310374733433E-2</v>
      </c>
      <c r="J1357" s="4" t="str">
        <f ca="1">IF(OR(AND(I1357&lt;计算结果!B$19,I1357&gt;计算结果!B$20),I1357&lt;计算结果!B$21),"买","卖")</f>
        <v>买</v>
      </c>
      <c r="K1357" s="4" t="str">
        <f t="shared" ca="1" si="64"/>
        <v/>
      </c>
      <c r="L1357" s="3">
        <f ca="1">IF(J1356="买",E1357/E1356-1,0)-IF(K1357=1,计算结果!B$17,0)</f>
        <v>1.6877843038151097E-2</v>
      </c>
      <c r="M1357" s="2">
        <f t="shared" ca="1" si="65"/>
        <v>8.4443918092703782</v>
      </c>
      <c r="N1357" s="3">
        <f ca="1">1-M1357/MAX(M$2:M1357)</f>
        <v>0.17317336108980186</v>
      </c>
    </row>
    <row r="1358" spans="1:14" x14ac:dyDescent="0.15">
      <c r="A1358" s="1">
        <v>40393</v>
      </c>
      <c r="B1358">
        <v>2925.25</v>
      </c>
      <c r="C1358">
        <v>2929.61</v>
      </c>
      <c r="D1358">
        <v>2865.76</v>
      </c>
      <c r="E1358" s="2">
        <v>2865.97</v>
      </c>
      <c r="F1358" s="19">
        <v>86870573056</v>
      </c>
      <c r="G1358" s="3">
        <f t="shared" si="63"/>
        <v>-1.7584933859395968E-2</v>
      </c>
      <c r="H1358" s="3">
        <f>1-E1358/MAX(E$2:E1358)</f>
        <v>0.51235792554277548</v>
      </c>
      <c r="I1358" s="3">
        <f ca="1">IFERROR(E1358/AVERAGE(OFFSET(E1358,0,0,-计算结果!B$18,1))-1,E1358/AVERAGE(OFFSET(E1358,0,0,-ROW(),1))-1)</f>
        <v>4.0438946077640203E-2</v>
      </c>
      <c r="J1358" s="4" t="str">
        <f ca="1">IF(OR(AND(I1358&lt;计算结果!B$19,I1358&gt;计算结果!B$20),I1358&lt;计算结果!B$21),"买","卖")</f>
        <v>买</v>
      </c>
      <c r="K1358" s="4" t="str">
        <f t="shared" ca="1" si="64"/>
        <v/>
      </c>
      <c r="L1358" s="3">
        <f ca="1">IF(J1357="买",E1358/E1357-1,0)-IF(K1358=1,计算结果!B$17,0)</f>
        <v>-1.7584933859395968E-2</v>
      </c>
      <c r="M1358" s="2">
        <f t="shared" ca="1" si="65"/>
        <v>8.2958977378215337</v>
      </c>
      <c r="N1358" s="3">
        <f ca="1">1-M1358/MAX(M$2:M1358)</f>
        <v>0.18771305284822437</v>
      </c>
    </row>
    <row r="1359" spans="1:14" x14ac:dyDescent="0.15">
      <c r="A1359" s="1">
        <v>40394</v>
      </c>
      <c r="B1359">
        <v>2858.35</v>
      </c>
      <c r="C1359">
        <v>2876.59</v>
      </c>
      <c r="D1359">
        <v>2818.25</v>
      </c>
      <c r="E1359" s="2">
        <v>2876.43</v>
      </c>
      <c r="F1359" s="19">
        <v>75670142976</v>
      </c>
      <c r="G1359" s="3">
        <f t="shared" si="63"/>
        <v>3.6497241771547007E-3</v>
      </c>
      <c r="H1359" s="3">
        <f>1-E1359/MAX(E$2:E1359)</f>
        <v>0.51057816647383114</v>
      </c>
      <c r="I1359" s="3">
        <f ca="1">IFERROR(E1359/AVERAGE(OFFSET(E1359,0,0,-计算结果!B$18,1))-1,E1359/AVERAGE(OFFSET(E1359,0,0,-ROW(),1))-1)</f>
        <v>3.9428664694038718E-2</v>
      </c>
      <c r="J1359" s="4" t="str">
        <f ca="1">IF(OR(AND(I1359&lt;计算结果!B$19,I1359&gt;计算结果!B$20),I1359&lt;计算结果!B$21),"买","卖")</f>
        <v>买</v>
      </c>
      <c r="K1359" s="4" t="str">
        <f t="shared" ca="1" si="64"/>
        <v/>
      </c>
      <c r="L1359" s="3">
        <f ca="1">IF(J1358="买",E1359/E1358-1,0)-IF(K1359=1,计算结果!B$17,0)</f>
        <v>3.6497241771547007E-3</v>
      </c>
      <c r="M1359" s="2">
        <f t="shared" ca="1" si="65"/>
        <v>8.3261754763664637</v>
      </c>
      <c r="N1359" s="3">
        <f ca="1">1-M1359/MAX(M$2:M1359)</f>
        <v>0.1847484295384173</v>
      </c>
    </row>
    <row r="1360" spans="1:14" x14ac:dyDescent="0.15">
      <c r="A1360" s="1">
        <v>40395</v>
      </c>
      <c r="B1360">
        <v>2874.66</v>
      </c>
      <c r="C1360">
        <v>2877.31</v>
      </c>
      <c r="D1360">
        <v>2833.67</v>
      </c>
      <c r="E1360" s="2">
        <v>2850.83</v>
      </c>
      <c r="F1360" s="19">
        <v>73038454784</v>
      </c>
      <c r="G1360" s="3">
        <f t="shared" si="63"/>
        <v>-8.899921082730966E-3</v>
      </c>
      <c r="H1360" s="3">
        <f>1-E1360/MAX(E$2:E1360)</f>
        <v>0.51493398216837949</v>
      </c>
      <c r="I1360" s="3">
        <f ca="1">IFERROR(E1360/AVERAGE(OFFSET(E1360,0,0,-计算结果!B$18,1))-1,E1360/AVERAGE(OFFSET(E1360,0,0,-ROW(),1))-1)</f>
        <v>2.6579261454229064E-2</v>
      </c>
      <c r="J1360" s="4" t="str">
        <f ca="1">IF(OR(AND(I1360&lt;计算结果!B$19,I1360&gt;计算结果!B$20),I1360&lt;计算结果!B$21),"买","卖")</f>
        <v>买</v>
      </c>
      <c r="K1360" s="4" t="str">
        <f t="shared" ca="1" si="64"/>
        <v/>
      </c>
      <c r="L1360" s="3">
        <f ca="1">IF(J1359="买",E1360/E1359-1,0)-IF(K1360=1,计算结果!B$17,0)</f>
        <v>-8.899921082730966E-3</v>
      </c>
      <c r="M1360" s="2">
        <f t="shared" ca="1" si="65"/>
        <v>8.2520731717058329</v>
      </c>
      <c r="N1360" s="3">
        <f ca="1">1-M1360/MAX(M$2:M1360)</f>
        <v>0.19200410417809788</v>
      </c>
    </row>
    <row r="1361" spans="1:14" x14ac:dyDescent="0.15">
      <c r="A1361" s="1">
        <v>40396</v>
      </c>
      <c r="B1361">
        <v>2848.16</v>
      </c>
      <c r="C1361">
        <v>2898.53</v>
      </c>
      <c r="D1361">
        <v>2821.03</v>
      </c>
      <c r="E1361" s="2">
        <v>2897.66</v>
      </c>
      <c r="F1361" s="19">
        <v>82145148928</v>
      </c>
      <c r="G1361" s="3">
        <f t="shared" si="63"/>
        <v>1.6426795003560368E-2</v>
      </c>
      <c r="H1361" s="3">
        <f>1-E1361/MAX(E$2:E1361)</f>
        <v>0.50696590213026616</v>
      </c>
      <c r="I1361" s="3">
        <f ca="1">IFERROR(E1361/AVERAGE(OFFSET(E1361,0,0,-计算结果!B$18,1))-1,E1361/AVERAGE(OFFSET(E1361,0,0,-ROW(),1))-1)</f>
        <v>3.7979948421284826E-2</v>
      </c>
      <c r="J1361" s="4" t="str">
        <f ca="1">IF(OR(AND(I1361&lt;计算结果!B$19,I1361&gt;计算结果!B$20),I1361&lt;计算结果!B$21),"买","卖")</f>
        <v>买</v>
      </c>
      <c r="K1361" s="4" t="str">
        <f t="shared" ca="1" si="64"/>
        <v/>
      </c>
      <c r="L1361" s="3">
        <f ca="1">IF(J1360="买",E1361/E1360-1,0)-IF(K1361=1,计算结果!B$17,0)</f>
        <v>1.6426795003560368E-2</v>
      </c>
      <c r="M1361" s="2">
        <f t="shared" ca="1" si="65"/>
        <v>8.3876282860518252</v>
      </c>
      <c r="N1361" s="3">
        <f ca="1">1-M1361/MAX(M$2:M1361)</f>
        <v>0.17873132123371327</v>
      </c>
    </row>
    <row r="1362" spans="1:14" x14ac:dyDescent="0.15">
      <c r="A1362" s="1">
        <v>40399</v>
      </c>
      <c r="B1362">
        <v>2894.1</v>
      </c>
      <c r="C1362">
        <v>2922.62</v>
      </c>
      <c r="D1362">
        <v>2888.04</v>
      </c>
      <c r="E1362" s="2">
        <v>2918.24</v>
      </c>
      <c r="F1362" s="19">
        <v>83431981056</v>
      </c>
      <c r="G1362" s="3">
        <f t="shared" si="63"/>
        <v>7.1022825314219773E-3</v>
      </c>
      <c r="H1362" s="3">
        <f>1-E1362/MAX(E$2:E1362)</f>
        <v>0.50346423466957058</v>
      </c>
      <c r="I1362" s="3">
        <f ca="1">IFERROR(E1362/AVERAGE(OFFSET(E1362,0,0,-计算结果!B$18,1))-1,E1362/AVERAGE(OFFSET(E1362,0,0,-ROW(),1))-1)</f>
        <v>3.9875646453936264E-2</v>
      </c>
      <c r="J1362" s="4" t="str">
        <f ca="1">IF(OR(AND(I1362&lt;计算结果!B$19,I1362&gt;计算结果!B$20),I1362&lt;计算结果!B$21),"买","卖")</f>
        <v>买</v>
      </c>
      <c r="K1362" s="4" t="str">
        <f t="shared" ca="1" si="64"/>
        <v/>
      </c>
      <c r="L1362" s="3">
        <f ca="1">IF(J1361="买",E1362/E1361-1,0)-IF(K1362=1,计算结果!B$17,0)</f>
        <v>7.1022825314219773E-3</v>
      </c>
      <c r="M1362" s="2">
        <f t="shared" ca="1" si="65"/>
        <v>8.4471995919079124</v>
      </c>
      <c r="N1362" s="3">
        <f ca="1">1-M1362/MAX(M$2:M1362)</f>
        <v>0.17289843904290747</v>
      </c>
    </row>
    <row r="1363" spans="1:14" x14ac:dyDescent="0.15">
      <c r="A1363" s="1">
        <v>40400</v>
      </c>
      <c r="B1363">
        <v>2920.4</v>
      </c>
      <c r="C1363">
        <v>2925.3</v>
      </c>
      <c r="D1363">
        <v>2832.08</v>
      </c>
      <c r="E1363" s="2">
        <v>2832.64</v>
      </c>
      <c r="F1363" s="19">
        <v>84283703296</v>
      </c>
      <c r="G1363" s="3">
        <f t="shared" si="63"/>
        <v>-2.9332748505948802E-2</v>
      </c>
      <c r="H1363" s="3">
        <f>1-E1363/MAX(E$2:E1363)</f>
        <v>0.51802899339821684</v>
      </c>
      <c r="I1363" s="3">
        <f ca="1">IFERROR(E1363/AVERAGE(OFFSET(E1363,0,0,-计算结果!B$18,1))-1,E1363/AVERAGE(OFFSET(E1363,0,0,-ROW(),1))-1)</f>
        <v>4.9146441258414164E-3</v>
      </c>
      <c r="J1363" s="4" t="str">
        <f ca="1">IF(OR(AND(I1363&lt;计算结果!B$19,I1363&gt;计算结果!B$20),I1363&lt;计算结果!B$21),"买","卖")</f>
        <v>买</v>
      </c>
      <c r="K1363" s="4" t="str">
        <f t="shared" ca="1" si="64"/>
        <v/>
      </c>
      <c r="L1363" s="3">
        <f ca="1">IF(J1362="买",E1363/E1362-1,0)-IF(K1363=1,计算结果!B$17,0)</f>
        <v>-2.9332748505948802E-2</v>
      </c>
      <c r="M1363" s="2">
        <f t="shared" ca="1" si="65"/>
        <v>8.1994200106989243</v>
      </c>
      <c r="N1363" s="3">
        <f ca="1">1-M1363/MAX(M$2:M1363)</f>
        <v>0.1971596011193395</v>
      </c>
    </row>
    <row r="1364" spans="1:14" x14ac:dyDescent="0.15">
      <c r="A1364" s="1">
        <v>40401</v>
      </c>
      <c r="B1364">
        <v>2823.15</v>
      </c>
      <c r="C1364">
        <v>2864.36</v>
      </c>
      <c r="D1364">
        <v>2823.15</v>
      </c>
      <c r="E1364" s="2">
        <v>2850.21</v>
      </c>
      <c r="F1364" s="19">
        <v>58786304000</v>
      </c>
      <c r="G1364" s="3">
        <f t="shared" si="63"/>
        <v>6.2026943063715478E-3</v>
      </c>
      <c r="H1364" s="3">
        <f>1-E1364/MAX(E$2:E1364)</f>
        <v>0.51503947457973176</v>
      </c>
      <c r="I1364" s="3">
        <f ca="1">IFERROR(E1364/AVERAGE(OFFSET(E1364,0,0,-计算结果!B$18,1))-1,E1364/AVERAGE(OFFSET(E1364,0,0,-ROW(),1))-1)</f>
        <v>6.5043247069382915E-3</v>
      </c>
      <c r="J1364" s="4" t="str">
        <f ca="1">IF(OR(AND(I1364&lt;计算结果!B$19,I1364&gt;计算结果!B$20),I1364&lt;计算结果!B$21),"买","卖")</f>
        <v>买</v>
      </c>
      <c r="K1364" s="4" t="str">
        <f t="shared" ca="1" si="64"/>
        <v/>
      </c>
      <c r="L1364" s="3">
        <f ca="1">IF(J1363="买",E1364/E1363-1,0)-IF(K1364=1,计算结果!B$17,0)</f>
        <v>6.2026943063715478E-3</v>
      </c>
      <c r="M1364" s="2">
        <f t="shared" ca="1" si="65"/>
        <v>8.2502785065148352</v>
      </c>
      <c r="N1364" s="3">
        <f ca="1">1-M1364/MAX(M$2:M1364)</f>
        <v>0.19217982754827745</v>
      </c>
    </row>
    <row r="1365" spans="1:14" x14ac:dyDescent="0.15">
      <c r="A1365" s="1">
        <v>40402</v>
      </c>
      <c r="B1365">
        <v>2822.79</v>
      </c>
      <c r="C1365">
        <v>2860.37</v>
      </c>
      <c r="D1365">
        <v>2810.1</v>
      </c>
      <c r="E1365" s="2">
        <v>2816.39</v>
      </c>
      <c r="F1365" s="19">
        <v>65825611776</v>
      </c>
      <c r="G1365" s="3">
        <f t="shared" si="63"/>
        <v>-1.1865792345125525E-2</v>
      </c>
      <c r="H1365" s="3">
        <f>1-E1365/MAX(E$2:E1365)</f>
        <v>0.52079391546995168</v>
      </c>
      <c r="I1365" s="3">
        <f ca="1">IFERROR(E1365/AVERAGE(OFFSET(E1365,0,0,-计算结果!B$18,1))-1,E1365/AVERAGE(OFFSET(E1365,0,0,-ROW(),1))-1)</f>
        <v>-8.0448227767455638E-3</v>
      </c>
      <c r="J1365" s="4" t="str">
        <f ca="1">IF(OR(AND(I1365&lt;计算结果!B$19,I1365&gt;计算结果!B$20),I1365&lt;计算结果!B$21),"买","卖")</f>
        <v>卖</v>
      </c>
      <c r="K1365" s="4">
        <f t="shared" ca="1" si="64"/>
        <v>1</v>
      </c>
      <c r="L1365" s="3">
        <f ca="1">IF(J1364="买",E1365/E1364-1,0)-IF(K1365=1,计算结果!B$17,0)</f>
        <v>-1.1865792345125525E-2</v>
      </c>
      <c r="M1365" s="2">
        <f t="shared" ca="1" si="65"/>
        <v>8.1523824149670769</v>
      </c>
      <c r="N1365" s="3">
        <f ca="1">1-M1365/MAX(M$2:M1365)</f>
        <v>0.20176525396679312</v>
      </c>
    </row>
    <row r="1366" spans="1:14" x14ac:dyDescent="0.15">
      <c r="A1366" s="1">
        <v>40403</v>
      </c>
      <c r="B1366">
        <v>2818.41</v>
      </c>
      <c r="C1366">
        <v>2856.04</v>
      </c>
      <c r="D1366">
        <v>2799.22</v>
      </c>
      <c r="E1366" s="2">
        <v>2855.55</v>
      </c>
      <c r="F1366" s="19">
        <v>62923747328</v>
      </c>
      <c r="G1366" s="3">
        <f t="shared" si="63"/>
        <v>1.3904324330082263E-2</v>
      </c>
      <c r="H1366" s="3">
        <f>1-E1366/MAX(E$2:E1366)</f>
        <v>0.51413087864969709</v>
      </c>
      <c r="I1366" s="3">
        <f ca="1">IFERROR(E1366/AVERAGE(OFFSET(E1366,0,0,-计算结果!B$18,1))-1,E1366/AVERAGE(OFFSET(E1366,0,0,-ROW(),1))-1)</f>
        <v>3.5081855384819782E-3</v>
      </c>
      <c r="J1366" s="4" t="str">
        <f ca="1">IF(OR(AND(I1366&lt;计算结果!B$19,I1366&gt;计算结果!B$20),I1366&lt;计算结果!B$21),"买","卖")</f>
        <v>买</v>
      </c>
      <c r="K1366" s="4">
        <f t="shared" ca="1" si="64"/>
        <v>1</v>
      </c>
      <c r="L1366" s="3">
        <f ca="1">IF(J1365="买",E1366/E1365-1,0)-IF(K1366=1,计算结果!B$17,0)</f>
        <v>0</v>
      </c>
      <c r="M1366" s="2">
        <f t="shared" ca="1" si="65"/>
        <v>8.1523824149670769</v>
      </c>
      <c r="N1366" s="3">
        <f ca="1">1-M1366/MAX(M$2:M1366)</f>
        <v>0.20176525396679312</v>
      </c>
    </row>
    <row r="1367" spans="1:14" x14ac:dyDescent="0.15">
      <c r="A1367" s="1">
        <v>40406</v>
      </c>
      <c r="B1367">
        <v>2851.22</v>
      </c>
      <c r="C1367">
        <v>2927.69</v>
      </c>
      <c r="D1367">
        <v>2843.02</v>
      </c>
      <c r="E1367" s="2">
        <v>2922.08</v>
      </c>
      <c r="F1367" s="19">
        <v>91427504128</v>
      </c>
      <c r="G1367" s="3">
        <f t="shared" si="63"/>
        <v>2.3298488907565806E-2</v>
      </c>
      <c r="H1367" s="3">
        <f>1-E1367/MAX(E$2:E1367)</f>
        <v>0.5028108623153883</v>
      </c>
      <c r="I1367" s="3">
        <f ca="1">IFERROR(E1367/AVERAGE(OFFSET(E1367,0,0,-计算结果!B$18,1))-1,E1367/AVERAGE(OFFSET(E1367,0,0,-ROW(),1))-1)</f>
        <v>2.3396846694695217E-2</v>
      </c>
      <c r="J1367" s="4" t="str">
        <f ca="1">IF(OR(AND(I1367&lt;计算结果!B$19,I1367&gt;计算结果!B$20),I1367&lt;计算结果!B$21),"买","卖")</f>
        <v>买</v>
      </c>
      <c r="K1367" s="4" t="str">
        <f t="shared" ca="1" si="64"/>
        <v/>
      </c>
      <c r="L1367" s="3">
        <f ca="1">IF(J1366="买",E1367/E1366-1,0)-IF(K1367=1,计算结果!B$17,0)</f>
        <v>2.3298488907565806E-2</v>
      </c>
      <c r="M1367" s="2">
        <f t="shared" ca="1" si="65"/>
        <v>8.3423206062324216</v>
      </c>
      <c r="N1367" s="3">
        <f ca="1">1-M1367/MAX(M$2:M1367)</f>
        <v>0.18316759059070487</v>
      </c>
    </row>
    <row r="1368" spans="1:14" x14ac:dyDescent="0.15">
      <c r="A1368" s="1">
        <v>40407</v>
      </c>
      <c r="B1368">
        <v>2927.26</v>
      </c>
      <c r="C1368">
        <v>2949.73</v>
      </c>
      <c r="D1368">
        <v>2917.83</v>
      </c>
      <c r="E1368" s="2">
        <v>2942.29</v>
      </c>
      <c r="F1368" s="19">
        <v>86700539904</v>
      </c>
      <c r="G1368" s="3">
        <f t="shared" si="63"/>
        <v>6.9163061928489977E-3</v>
      </c>
      <c r="H1368" s="3">
        <f>1-E1368/MAX(E$2:E1368)</f>
        <v>0.49937215000340296</v>
      </c>
      <c r="I1368" s="3">
        <f ca="1">IFERROR(E1368/AVERAGE(OFFSET(E1368,0,0,-计算结果!B$18,1))-1,E1368/AVERAGE(OFFSET(E1368,0,0,-ROW(),1))-1)</f>
        <v>2.7256984449518518E-2</v>
      </c>
      <c r="J1368" s="4" t="str">
        <f ca="1">IF(OR(AND(I1368&lt;计算结果!B$19,I1368&gt;计算结果!B$20),I1368&lt;计算结果!B$21),"买","卖")</f>
        <v>买</v>
      </c>
      <c r="K1368" s="4" t="str">
        <f t="shared" ca="1" si="64"/>
        <v/>
      </c>
      <c r="L1368" s="3">
        <f ca="1">IF(J1367="买",E1368/E1367-1,0)-IF(K1368=1,计算结果!B$17,0)</f>
        <v>6.9163061928489977E-3</v>
      </c>
      <c r="M1368" s="2">
        <f t="shared" ca="1" si="65"/>
        <v>8.4000186499040392</v>
      </c>
      <c r="N1368" s="3">
        <f ca="1">1-M1368/MAX(M$2:M1368)</f>
        <v>0.17751812753898755</v>
      </c>
    </row>
    <row r="1369" spans="1:14" x14ac:dyDescent="0.15">
      <c r="A1369" s="1">
        <v>40408</v>
      </c>
      <c r="B1369">
        <v>2945.98</v>
      </c>
      <c r="C1369">
        <v>2962.75</v>
      </c>
      <c r="D1369">
        <v>2924.67</v>
      </c>
      <c r="E1369" s="2">
        <v>2937.36</v>
      </c>
      <c r="F1369" s="19">
        <v>80832364544</v>
      </c>
      <c r="G1369" s="3">
        <f t="shared" si="63"/>
        <v>-1.6755656308521383E-3</v>
      </c>
      <c r="H1369" s="3">
        <f>1-E1369/MAX(E$2:E1369)</f>
        <v>0.50021098482270465</v>
      </c>
      <c r="I1369" s="3">
        <f ca="1">IFERROR(E1369/AVERAGE(OFFSET(E1369,0,0,-计算结果!B$18,1))-1,E1369/AVERAGE(OFFSET(E1369,0,0,-ROW(),1))-1)</f>
        <v>2.2673782558843003E-2</v>
      </c>
      <c r="J1369" s="4" t="str">
        <f ca="1">IF(OR(AND(I1369&lt;计算结果!B$19,I1369&gt;计算结果!B$20),I1369&lt;计算结果!B$21),"买","卖")</f>
        <v>买</v>
      </c>
      <c r="K1369" s="4" t="str">
        <f t="shared" ca="1" si="64"/>
        <v/>
      </c>
      <c r="L1369" s="3">
        <f ca="1">IF(J1368="买",E1369/E1368-1,0)-IF(K1369=1,计算结果!B$17,0)</f>
        <v>-1.6755656308521383E-3</v>
      </c>
      <c r="M1369" s="2">
        <f t="shared" ca="1" si="65"/>
        <v>8.3859438673557438</v>
      </c>
      <c r="N1369" s="3">
        <f ca="1">1-M1369/MAX(M$2:M1369)</f>
        <v>0.17889624989648201</v>
      </c>
    </row>
    <row r="1370" spans="1:14" x14ac:dyDescent="0.15">
      <c r="A1370" s="1">
        <v>40409</v>
      </c>
      <c r="B1370">
        <v>2940.77</v>
      </c>
      <c r="C1370">
        <v>2975.19</v>
      </c>
      <c r="D1370">
        <v>2928.01</v>
      </c>
      <c r="E1370" s="2">
        <v>2955.4</v>
      </c>
      <c r="F1370" s="19">
        <v>91734589440</v>
      </c>
      <c r="G1370" s="3">
        <f t="shared" si="63"/>
        <v>6.1415693003241678E-3</v>
      </c>
      <c r="H1370" s="3">
        <f>1-E1370/MAX(E$2:E1370)</f>
        <v>0.49714149595045254</v>
      </c>
      <c r="I1370" s="3">
        <f ca="1">IFERROR(E1370/AVERAGE(OFFSET(E1370,0,0,-计算结果!B$18,1))-1,E1370/AVERAGE(OFFSET(E1370,0,0,-ROW(),1))-1)</f>
        <v>2.6089703863025893E-2</v>
      </c>
      <c r="J1370" s="4" t="str">
        <f ca="1">IF(OR(AND(I1370&lt;计算结果!B$19,I1370&gt;计算结果!B$20),I1370&lt;计算结果!B$21),"买","卖")</f>
        <v>买</v>
      </c>
      <c r="K1370" s="4" t="str">
        <f t="shared" ca="1" si="64"/>
        <v/>
      </c>
      <c r="L1370" s="3">
        <f ca="1">IF(J1369="买",E1370/E1369-1,0)-IF(K1370=1,计算结果!B$17,0)</f>
        <v>6.1415693003241678E-3</v>
      </c>
      <c r="M1370" s="2">
        <f t="shared" ca="1" si="65"/>
        <v>8.4374467227657384</v>
      </c>
      <c r="N1370" s="3">
        <f ca="1">1-M1370/MAX(M$2:M1370)</f>
        <v>0.17385338431246511</v>
      </c>
    </row>
    <row r="1371" spans="1:14" x14ac:dyDescent="0.15">
      <c r="A1371" s="1">
        <v>40410</v>
      </c>
      <c r="B1371">
        <v>2943.33</v>
      </c>
      <c r="C1371">
        <v>2951.96</v>
      </c>
      <c r="D1371">
        <v>2892.64</v>
      </c>
      <c r="E1371" s="2">
        <v>2898.33</v>
      </c>
      <c r="F1371" s="19">
        <v>82298175488</v>
      </c>
      <c r="G1371" s="3">
        <f t="shared" si="63"/>
        <v>-1.9310414833863532E-2</v>
      </c>
      <c r="H1371" s="3">
        <f>1-E1371/MAX(E$2:E1371)</f>
        <v>0.50685190226638532</v>
      </c>
      <c r="I1371" s="3">
        <f ca="1">IFERROR(E1371/AVERAGE(OFFSET(E1371,0,0,-计算结果!B$18,1))-1,E1371/AVERAGE(OFFSET(E1371,0,0,-ROW(),1))-1)</f>
        <v>4.2878153201710845E-3</v>
      </c>
      <c r="J1371" s="4" t="str">
        <f ca="1">IF(OR(AND(I1371&lt;计算结果!B$19,I1371&gt;计算结果!B$20),I1371&lt;计算结果!B$21),"买","卖")</f>
        <v>买</v>
      </c>
      <c r="K1371" s="4" t="str">
        <f t="shared" ca="1" si="64"/>
        <v/>
      </c>
      <c r="L1371" s="3">
        <f ca="1">IF(J1370="买",E1371/E1370-1,0)-IF(K1371=1,计算结果!B$17,0)</f>
        <v>-1.9310414833863532E-2</v>
      </c>
      <c r="M1371" s="2">
        <f t="shared" ca="1" si="65"/>
        <v>8.2745161264105089</v>
      </c>
      <c r="N1371" s="3">
        <f ca="1">1-M1371/MAX(M$2:M1371)</f>
        <v>0.18980661817498401</v>
      </c>
    </row>
    <row r="1372" spans="1:14" x14ac:dyDescent="0.15">
      <c r="A1372" s="1">
        <v>40413</v>
      </c>
      <c r="B1372">
        <v>2895.71</v>
      </c>
      <c r="C1372">
        <v>2920.54</v>
      </c>
      <c r="D1372">
        <v>2886.66</v>
      </c>
      <c r="E1372" s="2">
        <v>2896.19</v>
      </c>
      <c r="F1372" s="19">
        <v>57772777472</v>
      </c>
      <c r="G1372" s="3">
        <f t="shared" si="63"/>
        <v>-7.3835622582651972E-4</v>
      </c>
      <c r="H1372" s="3">
        <f>1-E1372/MAX(E$2:E1372)</f>
        <v>0.50721602123460152</v>
      </c>
      <c r="I1372" s="3">
        <f ca="1">IFERROR(E1372/AVERAGE(OFFSET(E1372,0,0,-计算结果!B$18,1))-1,E1372/AVERAGE(OFFSET(E1372,0,0,-ROW(),1))-1)</f>
        <v>2.9194106080316917E-3</v>
      </c>
      <c r="J1372" s="4" t="str">
        <f ca="1">IF(OR(AND(I1372&lt;计算结果!B$19,I1372&gt;计算结果!B$20),I1372&lt;计算结果!B$21),"买","卖")</f>
        <v>买</v>
      </c>
      <c r="K1372" s="4" t="str">
        <f t="shared" ca="1" si="64"/>
        <v/>
      </c>
      <c r="L1372" s="3">
        <f ca="1">IF(J1371="买",E1372/E1371-1,0)-IF(K1372=1,计算结果!B$17,0)</f>
        <v>-7.3835622582651972E-4</v>
      </c>
      <c r="M1372" s="2">
        <f t="shared" ca="1" si="65"/>
        <v>8.2684065859128726</v>
      </c>
      <c r="N1372" s="3">
        <f ca="1">1-M1372/MAX(M$2:M1372)</f>
        <v>0.19040482950257787</v>
      </c>
    </row>
    <row r="1373" spans="1:14" x14ac:dyDescent="0.15">
      <c r="A1373" s="1">
        <v>40414</v>
      </c>
      <c r="B1373">
        <v>2892.13</v>
      </c>
      <c r="C1373">
        <v>2933.12</v>
      </c>
      <c r="D1373">
        <v>2866.8</v>
      </c>
      <c r="E1373" s="2">
        <v>2911.83</v>
      </c>
      <c r="F1373" s="19">
        <v>65036591104</v>
      </c>
      <c r="G1373" s="3">
        <f t="shared" si="63"/>
        <v>5.400198191416905E-3</v>
      </c>
      <c r="H1373" s="3">
        <f>1-E1373/MAX(E$2:E1373)</f>
        <v>0.50455489008371335</v>
      </c>
      <c r="I1373" s="3">
        <f ca="1">IFERROR(E1373/AVERAGE(OFFSET(E1373,0,0,-计算结果!B$18,1))-1,E1373/AVERAGE(OFFSET(E1373,0,0,-ROW(),1))-1)</f>
        <v>7.6791572652648021E-3</v>
      </c>
      <c r="J1373" s="4" t="str">
        <f ca="1">IF(OR(AND(I1373&lt;计算结果!B$19,I1373&gt;计算结果!B$20),I1373&lt;计算结果!B$21),"买","卖")</f>
        <v>买</v>
      </c>
      <c r="K1373" s="4" t="str">
        <f t="shared" ca="1" si="64"/>
        <v/>
      </c>
      <c r="L1373" s="3">
        <f ca="1">IF(J1372="买",E1373/E1372-1,0)-IF(K1373=1,计算结果!B$17,0)</f>
        <v>5.400198191416905E-3</v>
      </c>
      <c r="M1373" s="2">
        <f t="shared" ca="1" si="65"/>
        <v>8.3130576202040185</v>
      </c>
      <c r="N1373" s="3">
        <f ca="1">1-M1373/MAX(M$2:M1373)</f>
        <v>0.18603285512707779</v>
      </c>
    </row>
    <row r="1374" spans="1:14" x14ac:dyDescent="0.15">
      <c r="A1374" s="1">
        <v>40415</v>
      </c>
      <c r="B1374">
        <v>2893.99</v>
      </c>
      <c r="C1374">
        <v>2904.66</v>
      </c>
      <c r="D1374">
        <v>2842.25</v>
      </c>
      <c r="E1374" s="2">
        <v>2843.02</v>
      </c>
      <c r="F1374" s="19">
        <v>67048222720</v>
      </c>
      <c r="G1374" s="3">
        <f t="shared" si="63"/>
        <v>-2.3631187260245268E-2</v>
      </c>
      <c r="H1374" s="3">
        <f>1-E1374/MAX(E$2:E1374)</f>
        <v>0.51626284625331786</v>
      </c>
      <c r="I1374" s="3">
        <f ca="1">IFERROR(E1374/AVERAGE(OFFSET(E1374,0,0,-计算结果!B$18,1))-1,E1374/AVERAGE(OFFSET(E1374,0,0,-ROW(),1))-1)</f>
        <v>-1.5644665112067857E-2</v>
      </c>
      <c r="J1374" s="4" t="str">
        <f ca="1">IF(OR(AND(I1374&lt;计算结果!B$19,I1374&gt;计算结果!B$20),I1374&lt;计算结果!B$21),"买","卖")</f>
        <v>卖</v>
      </c>
      <c r="K1374" s="4">
        <f t="shared" ca="1" si="64"/>
        <v>1</v>
      </c>
      <c r="L1374" s="3">
        <f ca="1">IF(J1373="买",E1374/E1373-1,0)-IF(K1374=1,计算结果!B$17,0)</f>
        <v>-2.3631187260245268E-2</v>
      </c>
      <c r="M1374" s="2">
        <f t="shared" ca="1" si="65"/>
        <v>8.1166101988757688</v>
      </c>
      <c r="N1374" s="3">
        <f ca="1">1-M1374/MAX(M$2:M1374)</f>
        <v>0.20526786515125695</v>
      </c>
    </row>
    <row r="1375" spans="1:14" x14ac:dyDescent="0.15">
      <c r="A1375" s="1">
        <v>40416</v>
      </c>
      <c r="B1375">
        <v>2853.1</v>
      </c>
      <c r="C1375">
        <v>2868.88</v>
      </c>
      <c r="D1375">
        <v>2836.13</v>
      </c>
      <c r="E1375" s="2">
        <v>2850.09</v>
      </c>
      <c r="F1375" s="19">
        <v>51862921216</v>
      </c>
      <c r="G1375" s="3">
        <f t="shared" si="63"/>
        <v>2.4867922139133469E-3</v>
      </c>
      <c r="H1375" s="3">
        <f>1-E1375/MAX(E$2:E1375)</f>
        <v>0.51505989246579997</v>
      </c>
      <c r="I1375" s="3">
        <f ca="1">IFERROR(E1375/AVERAGE(OFFSET(E1375,0,0,-计算结果!B$18,1))-1,E1375/AVERAGE(OFFSET(E1375,0,0,-ROW(),1))-1)</f>
        <v>-1.191995225008402E-2</v>
      </c>
      <c r="J1375" s="4" t="str">
        <f ca="1">IF(OR(AND(I1375&lt;计算结果!B$19,I1375&gt;计算结果!B$20),I1375&lt;计算结果!B$21),"买","卖")</f>
        <v>卖</v>
      </c>
      <c r="K1375" s="4" t="str">
        <f t="shared" ca="1" si="64"/>
        <v/>
      </c>
      <c r="L1375" s="3">
        <f ca="1">IF(J1374="买",E1375/E1374-1,0)-IF(K1375=1,计算结果!B$17,0)</f>
        <v>0</v>
      </c>
      <c r="M1375" s="2">
        <f t="shared" ca="1" si="65"/>
        <v>8.1166101988757688</v>
      </c>
      <c r="N1375" s="3">
        <f ca="1">1-M1375/MAX(M$2:M1375)</f>
        <v>0.20526786515125695</v>
      </c>
    </row>
    <row r="1376" spans="1:14" x14ac:dyDescent="0.15">
      <c r="A1376" s="1">
        <v>40417</v>
      </c>
      <c r="B1376">
        <v>2847.45</v>
      </c>
      <c r="C1376">
        <v>2861.07</v>
      </c>
      <c r="D1376">
        <v>2833.42</v>
      </c>
      <c r="E1376" s="2">
        <v>2858.57</v>
      </c>
      <c r="F1376" s="19">
        <v>46699343872</v>
      </c>
      <c r="G1376" s="3">
        <f t="shared" si="63"/>
        <v>2.9753446382394522E-3</v>
      </c>
      <c r="H1376" s="3">
        <f>1-E1376/MAX(E$2:E1376)</f>
        <v>0.51361702851698077</v>
      </c>
      <c r="I1376" s="3">
        <f ca="1">IFERROR(E1376/AVERAGE(OFFSET(E1376,0,0,-计算结果!B$18,1))-1,E1376/AVERAGE(OFFSET(E1376,0,0,-ROW(),1))-1)</f>
        <v>-8.8388077693669631E-3</v>
      </c>
      <c r="J1376" s="4" t="str">
        <f ca="1">IF(OR(AND(I1376&lt;计算结果!B$19,I1376&gt;计算结果!B$20),I1376&lt;计算结果!B$21),"买","卖")</f>
        <v>卖</v>
      </c>
      <c r="K1376" s="4" t="str">
        <f t="shared" ca="1" si="64"/>
        <v/>
      </c>
      <c r="L1376" s="3">
        <f ca="1">IF(J1375="买",E1376/E1375-1,0)-IF(K1376=1,计算结果!B$17,0)</f>
        <v>0</v>
      </c>
      <c r="M1376" s="2">
        <f t="shared" ca="1" si="65"/>
        <v>8.1166101988757688</v>
      </c>
      <c r="N1376" s="3">
        <f ca="1">1-M1376/MAX(M$2:M1376)</f>
        <v>0.20526786515125695</v>
      </c>
    </row>
    <row r="1377" spans="1:14" x14ac:dyDescent="0.15">
      <c r="A1377" s="1">
        <v>40420</v>
      </c>
      <c r="B1377">
        <v>2874.25</v>
      </c>
      <c r="C1377">
        <v>2921.08</v>
      </c>
      <c r="D1377">
        <v>2872.92</v>
      </c>
      <c r="E1377" s="2">
        <v>2915.01</v>
      </c>
      <c r="F1377" s="19">
        <v>77341614080</v>
      </c>
      <c r="G1377" s="3">
        <f t="shared" si="63"/>
        <v>1.9744137803167305E-2</v>
      </c>
      <c r="H1377" s="3">
        <f>1-E1377/MAX(E$2:E1377)</f>
        <v>0.50401381610290608</v>
      </c>
      <c r="I1377" s="3">
        <f ca="1">IFERROR(E1377/AVERAGE(OFFSET(E1377,0,0,-计算结果!B$18,1))-1,E1377/AVERAGE(OFFSET(E1377,0,0,-ROW(),1))-1)</f>
        <v>9.9802335592933389E-3</v>
      </c>
      <c r="J1377" s="4" t="str">
        <f ca="1">IF(OR(AND(I1377&lt;计算结果!B$19,I1377&gt;计算结果!B$20),I1377&lt;计算结果!B$21),"买","卖")</f>
        <v>买</v>
      </c>
      <c r="K1377" s="4">
        <f t="shared" ca="1" si="64"/>
        <v>1</v>
      </c>
      <c r="L1377" s="3">
        <f ca="1">IF(J1376="买",E1377/E1376-1,0)-IF(K1377=1,计算结果!B$17,0)</f>
        <v>0</v>
      </c>
      <c r="M1377" s="2">
        <f t="shared" ca="1" si="65"/>
        <v>8.1166101988757688</v>
      </c>
      <c r="N1377" s="3">
        <f ca="1">1-M1377/MAX(M$2:M1377)</f>
        <v>0.20526786515125695</v>
      </c>
    </row>
    <row r="1378" spans="1:14" x14ac:dyDescent="0.15">
      <c r="A1378" s="1">
        <v>40421</v>
      </c>
      <c r="B1378">
        <v>2905.15</v>
      </c>
      <c r="C1378">
        <v>2910.06</v>
      </c>
      <c r="D1378">
        <v>2889.81</v>
      </c>
      <c r="E1378" s="2">
        <v>2903.19</v>
      </c>
      <c r="F1378" s="19">
        <v>79976349696</v>
      </c>
      <c r="G1378" s="3">
        <f t="shared" si="63"/>
        <v>-4.0548745973427724E-3</v>
      </c>
      <c r="H1378" s="3">
        <f>1-E1378/MAX(E$2:E1378)</f>
        <v>0.50602497788062339</v>
      </c>
      <c r="I1378" s="3">
        <f ca="1">IFERROR(E1378/AVERAGE(OFFSET(E1378,0,0,-计算结果!B$18,1))-1,E1378/AVERAGE(OFFSET(E1378,0,0,-ROW(),1))-1)</f>
        <v>4.8721205367658893E-3</v>
      </c>
      <c r="J1378" s="4" t="str">
        <f ca="1">IF(OR(AND(I1378&lt;计算结果!B$19,I1378&gt;计算结果!B$20),I1378&lt;计算结果!B$21),"买","卖")</f>
        <v>买</v>
      </c>
      <c r="K1378" s="4" t="str">
        <f t="shared" ca="1" si="64"/>
        <v/>
      </c>
      <c r="L1378" s="3">
        <f ca="1">IF(J1377="买",E1378/E1377-1,0)-IF(K1378=1,计算结果!B$17,0)</f>
        <v>-4.0548745973427724E-3</v>
      </c>
      <c r="M1378" s="2">
        <f t="shared" ca="1" si="65"/>
        <v>8.0836983623638137</v>
      </c>
      <c r="N1378" s="3">
        <f ca="1">1-M1378/MAX(M$2:M1378)</f>
        <v>0.20849040429654719</v>
      </c>
    </row>
    <row r="1379" spans="1:14" x14ac:dyDescent="0.15">
      <c r="A1379" s="1">
        <v>40422</v>
      </c>
      <c r="B1379">
        <v>2907.66</v>
      </c>
      <c r="C1379">
        <v>2931.76</v>
      </c>
      <c r="D1379">
        <v>2859.17</v>
      </c>
      <c r="E1379" s="2">
        <v>2884.04</v>
      </c>
      <c r="F1379" s="19">
        <v>87931887616</v>
      </c>
      <c r="G1379" s="3">
        <f t="shared" si="63"/>
        <v>-6.5961924641515512E-3</v>
      </c>
      <c r="H1379" s="3">
        <f>1-E1379/MAX(E$2:E1379)</f>
        <v>0.50928333219900634</v>
      </c>
      <c r="I1379" s="3">
        <f ca="1">IFERROR(E1379/AVERAGE(OFFSET(E1379,0,0,-计算结果!B$18,1))-1,E1379/AVERAGE(OFFSET(E1379,0,0,-ROW(),1))-1)</f>
        <v>-1.4946981588728203E-3</v>
      </c>
      <c r="J1379" s="4" t="str">
        <f ca="1">IF(OR(AND(I1379&lt;计算结果!B$19,I1379&gt;计算结果!B$20),I1379&lt;计算结果!B$21),"买","卖")</f>
        <v>卖</v>
      </c>
      <c r="K1379" s="4">
        <f t="shared" ca="1" si="64"/>
        <v>1</v>
      </c>
      <c r="L1379" s="3">
        <f ca="1">IF(J1378="买",E1379/E1378-1,0)-IF(K1379=1,计算结果!B$17,0)</f>
        <v>-6.5961924641515512E-3</v>
      </c>
      <c r="M1379" s="2">
        <f t="shared" ca="1" si="65"/>
        <v>8.030376732143516</v>
      </c>
      <c r="N1379" s="3">
        <f ca="1">1-M1379/MAX(M$2:M1379)</f>
        <v>0.21371135392702989</v>
      </c>
    </row>
    <row r="1380" spans="1:14" x14ac:dyDescent="0.15">
      <c r="A1380" s="1">
        <v>40423</v>
      </c>
      <c r="B1380">
        <v>2917.74</v>
      </c>
      <c r="C1380">
        <v>2931.55</v>
      </c>
      <c r="D1380">
        <v>2903.03</v>
      </c>
      <c r="E1380" s="2">
        <v>2921.39</v>
      </c>
      <c r="F1380" s="19">
        <v>88923144192</v>
      </c>
      <c r="G1380" s="3">
        <f t="shared" si="63"/>
        <v>1.2950583209664135E-2</v>
      </c>
      <c r="H1380" s="3">
        <f>1-E1380/MAX(E$2:E1380)</f>
        <v>0.50292826516028044</v>
      </c>
      <c r="I1380" s="3">
        <f ca="1">IFERROR(E1380/AVERAGE(OFFSET(E1380,0,0,-计算结果!B$18,1))-1,E1380/AVERAGE(OFFSET(E1380,0,0,-ROW(),1))-1)</f>
        <v>1.1375250559780614E-2</v>
      </c>
      <c r="J1380" s="4" t="str">
        <f ca="1">IF(OR(AND(I1380&lt;计算结果!B$19,I1380&gt;计算结果!B$20),I1380&lt;计算结果!B$21),"买","卖")</f>
        <v>买</v>
      </c>
      <c r="K1380" s="4">
        <f t="shared" ca="1" si="64"/>
        <v>1</v>
      </c>
      <c r="L1380" s="3">
        <f ca="1">IF(J1379="买",E1380/E1379-1,0)-IF(K1380=1,计算结果!B$17,0)</f>
        <v>0</v>
      </c>
      <c r="M1380" s="2">
        <f t="shared" ca="1" si="65"/>
        <v>8.030376732143516</v>
      </c>
      <c r="N1380" s="3">
        <f ca="1">1-M1380/MAX(M$2:M1380)</f>
        <v>0.21371135392702989</v>
      </c>
    </row>
    <row r="1381" spans="1:14" x14ac:dyDescent="0.15">
      <c r="A1381" s="1">
        <v>40424</v>
      </c>
      <c r="B1381">
        <v>2926.94</v>
      </c>
      <c r="C1381">
        <v>2929.55</v>
      </c>
      <c r="D1381">
        <v>2891.88</v>
      </c>
      <c r="E1381" s="2">
        <v>2920.21</v>
      </c>
      <c r="F1381" s="19">
        <v>87724826624</v>
      </c>
      <c r="G1381" s="3">
        <f t="shared" si="63"/>
        <v>-4.039173133336682E-4</v>
      </c>
      <c r="H1381" s="3">
        <f>1-E1381/MAX(E$2:E1381)</f>
        <v>0.50312904103995093</v>
      </c>
      <c r="I1381" s="3">
        <f ca="1">IFERROR(E1381/AVERAGE(OFFSET(E1381,0,0,-计算结果!B$18,1))-1,E1381/AVERAGE(OFFSET(E1381,0,0,-ROW(),1))-1)</f>
        <v>9.2668844677967765E-3</v>
      </c>
      <c r="J1381" s="4" t="str">
        <f ca="1">IF(OR(AND(I1381&lt;计算结果!B$19,I1381&gt;计算结果!B$20),I1381&lt;计算结果!B$21),"买","卖")</f>
        <v>买</v>
      </c>
      <c r="K1381" s="4" t="str">
        <f t="shared" ca="1" si="64"/>
        <v/>
      </c>
      <c r="L1381" s="3">
        <f ca="1">IF(J1380="买",E1381/E1380-1,0)-IF(K1381=1,计算结果!B$17,0)</f>
        <v>-4.039173133336682E-4</v>
      </c>
      <c r="M1381" s="2">
        <f t="shared" ca="1" si="65"/>
        <v>8.0271331239488113</v>
      </c>
      <c r="N1381" s="3">
        <f ca="1">1-M1381/MAX(M$2:M1381)</f>
        <v>0.2140289495244565</v>
      </c>
    </row>
    <row r="1382" spans="1:14" x14ac:dyDescent="0.15">
      <c r="A1382" s="1">
        <v>40427</v>
      </c>
      <c r="B1382">
        <v>2935.89</v>
      </c>
      <c r="C1382">
        <v>2980.42</v>
      </c>
      <c r="D1382">
        <v>2935.89</v>
      </c>
      <c r="E1382" s="2">
        <v>2975.09</v>
      </c>
      <c r="F1382" s="19">
        <v>110466113536</v>
      </c>
      <c r="G1382" s="3">
        <f t="shared" si="63"/>
        <v>1.8793168984422293E-2</v>
      </c>
      <c r="H1382" s="3">
        <f>1-E1382/MAX(E$2:E1382)</f>
        <v>0.49379126114476279</v>
      </c>
      <c r="I1382" s="3">
        <f ca="1">IFERROR(E1382/AVERAGE(OFFSET(E1382,0,0,-计算结果!B$18,1))-1,E1382/AVERAGE(OFFSET(E1382,0,0,-ROW(),1))-1)</f>
        <v>2.577460879519089E-2</v>
      </c>
      <c r="J1382" s="4" t="str">
        <f ca="1">IF(OR(AND(I1382&lt;计算结果!B$19,I1382&gt;计算结果!B$20),I1382&lt;计算结果!B$21),"买","卖")</f>
        <v>买</v>
      </c>
      <c r="K1382" s="4" t="str">
        <f t="shared" ca="1" si="64"/>
        <v/>
      </c>
      <c r="L1382" s="3">
        <f ca="1">IF(J1381="买",E1382/E1381-1,0)-IF(K1382=1,计算结果!B$17,0)</f>
        <v>1.8793168984422293E-2</v>
      </c>
      <c r="M1382" s="2">
        <f t="shared" ca="1" si="65"/>
        <v>8.1779883932076345</v>
      </c>
      <c r="N1382" s="3">
        <f ca="1">1-M1382/MAX(M$2:M1382)</f>
        <v>0.19925806275600566</v>
      </c>
    </row>
    <row r="1383" spans="1:14" x14ac:dyDescent="0.15">
      <c r="A1383" s="1">
        <v>40428</v>
      </c>
      <c r="B1383">
        <v>2979.3</v>
      </c>
      <c r="C1383">
        <v>2991.44</v>
      </c>
      <c r="D1383">
        <v>2959.9</v>
      </c>
      <c r="E1383" s="2">
        <v>2983.11</v>
      </c>
      <c r="F1383" s="19">
        <v>85488197632</v>
      </c>
      <c r="G1383" s="3">
        <f t="shared" si="63"/>
        <v>2.6957167682322147E-3</v>
      </c>
      <c r="H1383" s="3">
        <f>1-E1383/MAX(E$2:E1383)</f>
        <v>0.49242666575920502</v>
      </c>
      <c r="I1383" s="3">
        <f ca="1">IFERROR(E1383/AVERAGE(OFFSET(E1383,0,0,-计算结果!B$18,1))-1,E1383/AVERAGE(OFFSET(E1383,0,0,-ROW(),1))-1)</f>
        <v>2.5265620002768774E-2</v>
      </c>
      <c r="J1383" s="4" t="str">
        <f ca="1">IF(OR(AND(I1383&lt;计算结果!B$19,I1383&gt;计算结果!B$20),I1383&lt;计算结果!B$21),"买","卖")</f>
        <v>买</v>
      </c>
      <c r="K1383" s="4" t="str">
        <f t="shared" ca="1" si="64"/>
        <v/>
      </c>
      <c r="L1383" s="3">
        <f ca="1">IF(J1382="买",E1383/E1382-1,0)-IF(K1383=1,计算结果!B$17,0)</f>
        <v>2.6957167682322147E-3</v>
      </c>
      <c r="M1383" s="2">
        <f t="shared" ca="1" si="65"/>
        <v>8.2000339336496122</v>
      </c>
      <c r="N1383" s="3">
        <f ca="1">1-M1383/MAX(M$2:M1383)</f>
        <v>0.19709948928875043</v>
      </c>
    </row>
    <row r="1384" spans="1:14" x14ac:dyDescent="0.15">
      <c r="A1384" s="1">
        <v>40429</v>
      </c>
      <c r="B1384">
        <v>2970</v>
      </c>
      <c r="C1384">
        <v>2982.72</v>
      </c>
      <c r="D1384">
        <v>2953.84</v>
      </c>
      <c r="E1384" s="2">
        <v>2980.97</v>
      </c>
      <c r="F1384" s="19">
        <v>92660875264</v>
      </c>
      <c r="G1384" s="3">
        <f t="shared" si="63"/>
        <v>-7.1737213847300474E-4</v>
      </c>
      <c r="H1384" s="3">
        <f>1-E1384/MAX(E$2:E1384)</f>
        <v>0.49279078472742122</v>
      </c>
      <c r="I1384" s="3">
        <f ca="1">IFERROR(E1384/AVERAGE(OFFSET(E1384,0,0,-计算结果!B$18,1))-1,E1384/AVERAGE(OFFSET(E1384,0,0,-ROW(),1))-1)</f>
        <v>2.208248401801427E-2</v>
      </c>
      <c r="J1384" s="4" t="str">
        <f ca="1">IF(OR(AND(I1384&lt;计算结果!B$19,I1384&gt;计算结果!B$20),I1384&lt;计算结果!B$21),"买","卖")</f>
        <v>买</v>
      </c>
      <c r="K1384" s="4" t="str">
        <f t="shared" ca="1" si="64"/>
        <v/>
      </c>
      <c r="L1384" s="3">
        <f ca="1">IF(J1383="买",E1384/E1383-1,0)-IF(K1384=1,计算结果!B$17,0)</f>
        <v>-7.1737213847300474E-4</v>
      </c>
      <c r="M1384" s="2">
        <f t="shared" ca="1" si="65"/>
        <v>8.1941514577710794</v>
      </c>
      <c r="N1384" s="3">
        <f ca="1">1-M1384/MAX(M$2:M1384)</f>
        <v>0.19767546774510036</v>
      </c>
    </row>
    <row r="1385" spans="1:14" x14ac:dyDescent="0.15">
      <c r="A1385" s="1">
        <v>40430</v>
      </c>
      <c r="B1385">
        <v>2986.87</v>
      </c>
      <c r="C1385">
        <v>2986.87</v>
      </c>
      <c r="D1385">
        <v>2922.2</v>
      </c>
      <c r="E1385" s="2">
        <v>2926.46</v>
      </c>
      <c r="F1385" s="19">
        <v>103248281600</v>
      </c>
      <c r="G1385" s="3">
        <f t="shared" si="63"/>
        <v>-1.8285994156264529E-2</v>
      </c>
      <c r="H1385" s="3">
        <f>1-E1385/MAX(E$2:E1385)</f>
        <v>0.50206560947389911</v>
      </c>
      <c r="I1385" s="3">
        <f ca="1">IFERROR(E1385/AVERAGE(OFFSET(E1385,0,0,-计算结果!B$18,1))-1,E1385/AVERAGE(OFFSET(E1385,0,0,-ROW(),1))-1)</f>
        <v>3.3089821351535154E-3</v>
      </c>
      <c r="J1385" s="4" t="str">
        <f ca="1">IF(OR(AND(I1385&lt;计算结果!B$19,I1385&gt;计算结果!B$20),I1385&lt;计算结果!B$21),"买","卖")</f>
        <v>买</v>
      </c>
      <c r="K1385" s="4" t="str">
        <f t="shared" ca="1" si="64"/>
        <v/>
      </c>
      <c r="L1385" s="3">
        <f ca="1">IF(J1384="买",E1385/E1384-1,0)-IF(K1385=1,计算结果!B$17,0)</f>
        <v>-1.8285994156264529E-2</v>
      </c>
      <c r="M1385" s="2">
        <f t="shared" ca="1" si="65"/>
        <v>8.0443132520987302</v>
      </c>
      <c r="N1385" s="3">
        <f ca="1">1-M1385/MAX(M$2:M1385)</f>
        <v>0.21234676945334119</v>
      </c>
    </row>
    <row r="1386" spans="1:14" x14ac:dyDescent="0.15">
      <c r="A1386" s="1">
        <v>40431</v>
      </c>
      <c r="B1386">
        <v>2928</v>
      </c>
      <c r="C1386">
        <v>2940.79</v>
      </c>
      <c r="D1386">
        <v>2890.03</v>
      </c>
      <c r="E1386" s="2">
        <v>2932.55</v>
      </c>
      <c r="F1386" s="19">
        <v>83743162368</v>
      </c>
      <c r="G1386" s="3">
        <f t="shared" si="63"/>
        <v>2.0810125544172831E-3</v>
      </c>
      <c r="H1386" s="3">
        <f>1-E1386/MAX(E$2:E1386)</f>
        <v>0.50102940175593813</v>
      </c>
      <c r="I1386" s="3">
        <f ca="1">IFERROR(E1386/AVERAGE(OFFSET(E1386,0,0,-计算结果!B$18,1))-1,E1386/AVERAGE(OFFSET(E1386,0,0,-ROW(),1))-1)</f>
        <v>5.5834313308811279E-3</v>
      </c>
      <c r="J1386" s="4" t="str">
        <f ca="1">IF(OR(AND(I1386&lt;计算结果!B$19,I1386&gt;计算结果!B$20),I1386&lt;计算结果!B$21),"买","卖")</f>
        <v>买</v>
      </c>
      <c r="K1386" s="4" t="str">
        <f t="shared" ca="1" si="64"/>
        <v/>
      </c>
      <c r="L1386" s="3">
        <f ca="1">IF(J1385="买",E1386/E1385-1,0)-IF(K1386=1,计算结果!B$17,0)</f>
        <v>2.0810125544172831E-3</v>
      </c>
      <c r="M1386" s="2">
        <f t="shared" ca="1" si="65"/>
        <v>8.0610535689680134</v>
      </c>
      <c r="N1386" s="3">
        <f ca="1">1-M1386/MAX(M$2:M1386)</f>
        <v>0.21070765319204621</v>
      </c>
    </row>
    <row r="1387" spans="1:14" x14ac:dyDescent="0.15">
      <c r="A1387" s="1">
        <v>40434</v>
      </c>
      <c r="B1387">
        <v>2933.59</v>
      </c>
      <c r="C1387">
        <v>2977.08</v>
      </c>
      <c r="D1387">
        <v>2925.42</v>
      </c>
      <c r="E1387" s="2">
        <v>2962.32</v>
      </c>
      <c r="F1387" s="19">
        <v>87536181248</v>
      </c>
      <c r="G1387" s="3">
        <f t="shared" si="63"/>
        <v>1.0151574568208588E-2</v>
      </c>
      <c r="H1387" s="3">
        <f>1-E1387/MAX(E$2:E1387)</f>
        <v>0.49596406452051989</v>
      </c>
      <c r="I1387" s="3">
        <f ca="1">IFERROR(E1387/AVERAGE(OFFSET(E1387,0,0,-计算结果!B$18,1))-1,E1387/AVERAGE(OFFSET(E1387,0,0,-ROW(),1))-1)</f>
        <v>1.5308913535361457E-2</v>
      </c>
      <c r="J1387" s="4" t="str">
        <f ca="1">IF(OR(AND(I1387&lt;计算结果!B$19,I1387&gt;计算结果!B$20),I1387&lt;计算结果!B$21),"买","卖")</f>
        <v>买</v>
      </c>
      <c r="K1387" s="4" t="str">
        <f t="shared" ca="1" si="64"/>
        <v/>
      </c>
      <c r="L1387" s="3">
        <f ca="1">IF(J1386="买",E1387/E1386-1,0)-IF(K1387=1,计算结果!B$17,0)</f>
        <v>1.0151574568208588E-2</v>
      </c>
      <c r="M1387" s="2">
        <f t="shared" ca="1" si="65"/>
        <v>8.1428859553717157</v>
      </c>
      <c r="N1387" s="3">
        <f ca="1">1-M1387/MAX(M$2:M1387)</f>
        <v>0.20269509307730893</v>
      </c>
    </row>
    <row r="1388" spans="1:14" x14ac:dyDescent="0.15">
      <c r="A1388" s="1">
        <v>40435</v>
      </c>
      <c r="B1388">
        <v>2971.55</v>
      </c>
      <c r="C1388">
        <v>2984.47</v>
      </c>
      <c r="D1388">
        <v>2954.51</v>
      </c>
      <c r="E1388" s="2">
        <v>2965.01</v>
      </c>
      <c r="F1388" s="19">
        <v>87204421632</v>
      </c>
      <c r="G1388" s="3">
        <f t="shared" si="63"/>
        <v>9.0807205163523363E-4</v>
      </c>
      <c r="H1388" s="3">
        <f>1-E1388/MAX(E$2:E1388)</f>
        <v>0.49550636357449118</v>
      </c>
      <c r="I1388" s="3">
        <f ca="1">IFERROR(E1388/AVERAGE(OFFSET(E1388,0,0,-计算结果!B$18,1))-1,E1388/AVERAGE(OFFSET(E1388,0,0,-ROW(),1))-1)</f>
        <v>1.6044965501801123E-2</v>
      </c>
      <c r="J1388" s="4" t="str">
        <f ca="1">IF(OR(AND(I1388&lt;计算结果!B$19,I1388&gt;计算结果!B$20),I1388&lt;计算结果!B$21),"买","卖")</f>
        <v>买</v>
      </c>
      <c r="K1388" s="4" t="str">
        <f t="shared" ca="1" si="64"/>
        <v/>
      </c>
      <c r="L1388" s="3">
        <f ca="1">IF(J1387="买",E1388/E1387-1,0)-IF(K1388=1,计算结果!B$17,0)</f>
        <v>9.0807205163523363E-4</v>
      </c>
      <c r="M1388" s="2">
        <f t="shared" ca="1" si="65"/>
        <v>8.1502802825274419</v>
      </c>
      <c r="N1388" s="3">
        <f ca="1">1-M1388/MAX(M$2:M1388)</f>
        <v>0.20197108277470077</v>
      </c>
    </row>
    <row r="1389" spans="1:14" x14ac:dyDescent="0.15">
      <c r="A1389" s="1">
        <v>40436</v>
      </c>
      <c r="B1389">
        <v>2965.54</v>
      </c>
      <c r="C1389">
        <v>2965.54</v>
      </c>
      <c r="D1389">
        <v>2905.63</v>
      </c>
      <c r="E1389" s="2">
        <v>2913.19</v>
      </c>
      <c r="F1389" s="19">
        <v>86445965312</v>
      </c>
      <c r="G1389" s="3">
        <f t="shared" si="63"/>
        <v>-1.7477175456406591E-2</v>
      </c>
      <c r="H1389" s="3">
        <f>1-E1389/MAX(E$2:E1389)</f>
        <v>0.50432348737494048</v>
      </c>
      <c r="I1389" s="3">
        <f ca="1">IFERROR(E1389/AVERAGE(OFFSET(E1389,0,0,-计算结果!B$18,1))-1,E1389/AVERAGE(OFFSET(E1389,0,0,-ROW(),1))-1)</f>
        <v>-1.9949663356568781E-3</v>
      </c>
      <c r="J1389" s="4" t="str">
        <f ca="1">IF(OR(AND(I1389&lt;计算结果!B$19,I1389&gt;计算结果!B$20),I1389&lt;计算结果!B$21),"买","卖")</f>
        <v>卖</v>
      </c>
      <c r="K1389" s="4">
        <f t="shared" ca="1" si="64"/>
        <v>1</v>
      </c>
      <c r="L1389" s="3">
        <f ca="1">IF(J1388="买",E1389/E1388-1,0)-IF(K1389=1,计算结果!B$17,0)</f>
        <v>-1.7477175456406591E-2</v>
      </c>
      <c r="M1389" s="2">
        <f t="shared" ca="1" si="65"/>
        <v>8.0078364040108188</v>
      </c>
      <c r="N1389" s="3">
        <f ca="1">1-M1389/MAX(M$2:M1389)</f>
        <v>0.21591837418033355</v>
      </c>
    </row>
    <row r="1390" spans="1:14" x14ac:dyDescent="0.15">
      <c r="A1390" s="1">
        <v>40437</v>
      </c>
      <c r="B1390">
        <v>2908.32</v>
      </c>
      <c r="C1390">
        <v>2917.85</v>
      </c>
      <c r="D1390">
        <v>2834.03</v>
      </c>
      <c r="E1390" s="2">
        <v>2857.79</v>
      </c>
      <c r="F1390" s="19">
        <v>84198375424</v>
      </c>
      <c r="G1390" s="3">
        <f t="shared" si="63"/>
        <v>-1.9016953923362445E-2</v>
      </c>
      <c r="H1390" s="3">
        <f>1-E1390/MAX(E$2:E1390)</f>
        <v>0.5137497447764241</v>
      </c>
      <c r="I1390" s="3">
        <f ca="1">IFERROR(E1390/AVERAGE(OFFSET(E1390,0,0,-计算结果!B$18,1))-1,E1390/AVERAGE(OFFSET(E1390,0,0,-ROW(),1))-1)</f>
        <v>-2.025794684731641E-2</v>
      </c>
      <c r="J1390" s="4" t="str">
        <f ca="1">IF(OR(AND(I1390&lt;计算结果!B$19,I1390&gt;计算结果!B$20),I1390&lt;计算结果!B$21),"买","卖")</f>
        <v>卖</v>
      </c>
      <c r="K1390" s="4" t="str">
        <f t="shared" ca="1" si="64"/>
        <v/>
      </c>
      <c r="L1390" s="3">
        <f ca="1">IF(J1389="买",E1390/E1389-1,0)-IF(K1390=1,计算结果!B$17,0)</f>
        <v>0</v>
      </c>
      <c r="M1390" s="2">
        <f t="shared" ca="1" si="65"/>
        <v>8.0078364040108188</v>
      </c>
      <c r="N1390" s="3">
        <f ca="1">1-M1390/MAX(M$2:M1390)</f>
        <v>0.21591837418033355</v>
      </c>
    </row>
    <row r="1391" spans="1:14" x14ac:dyDescent="0.15">
      <c r="A1391" s="1">
        <v>40438</v>
      </c>
      <c r="B1391">
        <v>2864.72</v>
      </c>
      <c r="C1391">
        <v>2877.08</v>
      </c>
      <c r="D1391">
        <v>2847.68</v>
      </c>
      <c r="E1391" s="2">
        <v>2861.37</v>
      </c>
      <c r="F1391" s="19">
        <v>62466326528</v>
      </c>
      <c r="G1391" s="3">
        <f t="shared" si="63"/>
        <v>1.2527162597670838E-3</v>
      </c>
      <c r="H1391" s="3">
        <f>1-E1391/MAX(E$2:E1391)</f>
        <v>0.51314061117538967</v>
      </c>
      <c r="I1391" s="3">
        <f ca="1">IFERROR(E1391/AVERAGE(OFFSET(E1391,0,0,-计算结果!B$18,1))-1,E1391/AVERAGE(OFFSET(E1391,0,0,-ROW(),1))-1)</f>
        <v>-1.8086918326331136E-2</v>
      </c>
      <c r="J1391" s="4" t="str">
        <f ca="1">IF(OR(AND(I1391&lt;计算结果!B$19,I1391&gt;计算结果!B$20),I1391&lt;计算结果!B$21),"买","卖")</f>
        <v>卖</v>
      </c>
      <c r="K1391" s="4" t="str">
        <f t="shared" ca="1" si="64"/>
        <v/>
      </c>
      <c r="L1391" s="3">
        <f ca="1">IF(J1390="买",E1391/E1390-1,0)-IF(K1391=1,计算结果!B$17,0)</f>
        <v>0</v>
      </c>
      <c r="M1391" s="2">
        <f t="shared" ca="1" si="65"/>
        <v>8.0078364040108188</v>
      </c>
      <c r="N1391" s="3">
        <f ca="1">1-M1391/MAX(M$2:M1391)</f>
        <v>0.21591837418033355</v>
      </c>
    </row>
    <row r="1392" spans="1:14" x14ac:dyDescent="0.15">
      <c r="A1392" s="1">
        <v>40441</v>
      </c>
      <c r="B1392">
        <v>2865.04</v>
      </c>
      <c r="C1392">
        <v>2872.22</v>
      </c>
      <c r="D1392">
        <v>2829.76</v>
      </c>
      <c r="E1392" s="2">
        <v>2849.83</v>
      </c>
      <c r="F1392" s="19">
        <v>57582985216</v>
      </c>
      <c r="G1392" s="3">
        <f t="shared" si="63"/>
        <v>-4.0330331274878173E-3</v>
      </c>
      <c r="H1392" s="3">
        <f>1-E1392/MAX(E$2:E1392)</f>
        <v>0.51510413121894771</v>
      </c>
      <c r="I1392" s="3">
        <f ca="1">IFERROR(E1392/AVERAGE(OFFSET(E1392,0,0,-计算结果!B$18,1))-1,E1392/AVERAGE(OFFSET(E1392,0,0,-ROW(),1))-1)</f>
        <v>-2.2173957052004756E-2</v>
      </c>
      <c r="J1392" s="4" t="str">
        <f ca="1">IF(OR(AND(I1392&lt;计算结果!B$19,I1392&gt;计算结果!B$20),I1392&lt;计算结果!B$21),"买","卖")</f>
        <v>卖</v>
      </c>
      <c r="K1392" s="4" t="str">
        <f t="shared" ca="1" si="64"/>
        <v/>
      </c>
      <c r="L1392" s="3">
        <f ca="1">IF(J1391="买",E1392/E1391-1,0)-IF(K1392=1,计算结果!B$17,0)</f>
        <v>0</v>
      </c>
      <c r="M1392" s="2">
        <f t="shared" ca="1" si="65"/>
        <v>8.0078364040108188</v>
      </c>
      <c r="N1392" s="3">
        <f ca="1">1-M1392/MAX(M$2:M1392)</f>
        <v>0.21591837418033355</v>
      </c>
    </row>
    <row r="1393" spans="1:14" x14ac:dyDescent="0.15">
      <c r="A1393" s="1">
        <v>40442</v>
      </c>
      <c r="B1393">
        <v>2859.43</v>
      </c>
      <c r="C1393">
        <v>2869.38</v>
      </c>
      <c r="D1393">
        <v>2844.13</v>
      </c>
      <c r="E1393" s="2">
        <v>2857.48</v>
      </c>
      <c r="F1393" s="19">
        <v>44742025216</v>
      </c>
      <c r="G1393" s="3">
        <f t="shared" si="63"/>
        <v>2.6843706466701533E-3</v>
      </c>
      <c r="H1393" s="3">
        <f>1-E1393/MAX(E$2:E1393)</f>
        <v>0.51380249098210029</v>
      </c>
      <c r="I1393" s="3">
        <f ca="1">IFERROR(E1393/AVERAGE(OFFSET(E1393,0,0,-计算结果!B$18,1))-1,E1393/AVERAGE(OFFSET(E1393,0,0,-ROW(),1))-1)</f>
        <v>-1.9687204936839398E-2</v>
      </c>
      <c r="J1393" s="4" t="str">
        <f ca="1">IF(OR(AND(I1393&lt;计算结果!B$19,I1393&gt;计算结果!B$20),I1393&lt;计算结果!B$21),"买","卖")</f>
        <v>卖</v>
      </c>
      <c r="K1393" s="4" t="str">
        <f t="shared" ca="1" si="64"/>
        <v/>
      </c>
      <c r="L1393" s="3">
        <f ca="1">IF(J1392="买",E1393/E1392-1,0)-IF(K1393=1,计算结果!B$17,0)</f>
        <v>0</v>
      </c>
      <c r="M1393" s="2">
        <f t="shared" ca="1" si="65"/>
        <v>8.0078364040108188</v>
      </c>
      <c r="N1393" s="3">
        <f ca="1">1-M1393/MAX(M$2:M1393)</f>
        <v>0.21591837418033355</v>
      </c>
    </row>
    <row r="1394" spans="1:14" x14ac:dyDescent="0.15">
      <c r="A1394" s="1">
        <v>40448</v>
      </c>
      <c r="B1394">
        <v>2869.93</v>
      </c>
      <c r="C1394">
        <v>2905.53</v>
      </c>
      <c r="D1394">
        <v>2864.21</v>
      </c>
      <c r="E1394" s="2">
        <v>2905.03</v>
      </c>
      <c r="F1394" s="19">
        <v>62611533824</v>
      </c>
      <c r="G1394" s="3">
        <f t="shared" si="63"/>
        <v>1.6640536416702822E-2</v>
      </c>
      <c r="H1394" s="3">
        <f>1-E1394/MAX(E$2:E1394)</f>
        <v>0.50571190362757767</v>
      </c>
      <c r="I1394" s="3">
        <f ca="1">IFERROR(E1394/AVERAGE(OFFSET(E1394,0,0,-计算结果!B$18,1))-1,E1394/AVERAGE(OFFSET(E1394,0,0,-ROW(),1))-1)</f>
        <v>-4.2560046798914009E-3</v>
      </c>
      <c r="J1394" s="4" t="str">
        <f ca="1">IF(OR(AND(I1394&lt;计算结果!B$19,I1394&gt;计算结果!B$20),I1394&lt;计算结果!B$21),"买","卖")</f>
        <v>卖</v>
      </c>
      <c r="K1394" s="4" t="str">
        <f t="shared" ca="1" si="64"/>
        <v/>
      </c>
      <c r="L1394" s="3">
        <f ca="1">IF(J1393="买",E1394/E1393-1,0)-IF(K1394=1,计算结果!B$17,0)</f>
        <v>0</v>
      </c>
      <c r="M1394" s="2">
        <f t="shared" ca="1" si="65"/>
        <v>8.0078364040108188</v>
      </c>
      <c r="N1394" s="3">
        <f ca="1">1-M1394/MAX(M$2:M1394)</f>
        <v>0.21591837418033355</v>
      </c>
    </row>
    <row r="1395" spans="1:14" x14ac:dyDescent="0.15">
      <c r="A1395" s="1">
        <v>40449</v>
      </c>
      <c r="B1395">
        <v>2900.54</v>
      </c>
      <c r="C1395">
        <v>2900.54</v>
      </c>
      <c r="D1395">
        <v>2875.66</v>
      </c>
      <c r="E1395" s="2">
        <v>2880.91</v>
      </c>
      <c r="F1395" s="19">
        <v>80859750400</v>
      </c>
      <c r="G1395" s="3">
        <f t="shared" si="63"/>
        <v>-8.3028402460560979E-3</v>
      </c>
      <c r="H1395" s="3">
        <f>1-E1395/MAX(E$2:E1395)</f>
        <v>0.50981589872728517</v>
      </c>
      <c r="I1395" s="3">
        <f ca="1">IFERROR(E1395/AVERAGE(OFFSET(E1395,0,0,-计算结果!B$18,1))-1,E1395/AVERAGE(OFFSET(E1395,0,0,-ROW(),1))-1)</f>
        <v>-1.188187334055657E-2</v>
      </c>
      <c r="J1395" s="4" t="str">
        <f ca="1">IF(OR(AND(I1395&lt;计算结果!B$19,I1395&gt;计算结果!B$20),I1395&lt;计算结果!B$21),"买","卖")</f>
        <v>卖</v>
      </c>
      <c r="K1395" s="4" t="str">
        <f t="shared" ca="1" si="64"/>
        <v/>
      </c>
      <c r="L1395" s="3">
        <f ca="1">IF(J1394="买",E1395/E1394-1,0)-IF(K1395=1,计算结果!B$17,0)</f>
        <v>0</v>
      </c>
      <c r="M1395" s="2">
        <f t="shared" ca="1" si="65"/>
        <v>8.0078364040108188</v>
      </c>
      <c r="N1395" s="3">
        <f ca="1">1-M1395/MAX(M$2:M1395)</f>
        <v>0.21591837418033355</v>
      </c>
    </row>
    <row r="1396" spans="1:14" x14ac:dyDescent="0.15">
      <c r="A1396" s="1">
        <v>40450</v>
      </c>
      <c r="B1396">
        <v>2877.27</v>
      </c>
      <c r="C1396">
        <v>2908.73</v>
      </c>
      <c r="D1396">
        <v>2866.85</v>
      </c>
      <c r="E1396" s="2">
        <v>2874.81</v>
      </c>
      <c r="F1396" s="19">
        <v>74516021248</v>
      </c>
      <c r="G1396" s="3">
        <f t="shared" si="63"/>
        <v>-2.1173865202314124E-3</v>
      </c>
      <c r="H1396" s="3">
        <f>1-E1396/MAX(E$2:E1396)</f>
        <v>0.51085380793575164</v>
      </c>
      <c r="I1396" s="3">
        <f ca="1">IFERROR(E1396/AVERAGE(OFFSET(E1396,0,0,-计算结果!B$18,1))-1,E1396/AVERAGE(OFFSET(E1396,0,0,-ROW(),1))-1)</f>
        <v>-1.3440591662097323E-2</v>
      </c>
      <c r="J1396" s="4" t="str">
        <f ca="1">IF(OR(AND(I1396&lt;计算结果!B$19,I1396&gt;计算结果!B$20),I1396&lt;计算结果!B$21),"买","卖")</f>
        <v>卖</v>
      </c>
      <c r="K1396" s="4" t="str">
        <f t="shared" ca="1" si="64"/>
        <v/>
      </c>
      <c r="L1396" s="3">
        <f ca="1">IF(J1395="买",E1396/E1395-1,0)-IF(K1396=1,计算结果!B$17,0)</f>
        <v>0</v>
      </c>
      <c r="M1396" s="2">
        <f t="shared" ca="1" si="65"/>
        <v>8.0078364040108188</v>
      </c>
      <c r="N1396" s="3">
        <f ca="1">1-M1396/MAX(M$2:M1396)</f>
        <v>0.21591837418033355</v>
      </c>
    </row>
    <row r="1397" spans="1:14" x14ac:dyDescent="0.15">
      <c r="A1397" s="1">
        <v>40451</v>
      </c>
      <c r="B1397">
        <v>2859.06</v>
      </c>
      <c r="C1397">
        <v>2935.59</v>
      </c>
      <c r="D1397">
        <v>2857.42</v>
      </c>
      <c r="E1397" s="2">
        <v>2935.57</v>
      </c>
      <c r="F1397" s="19">
        <v>80709730304</v>
      </c>
      <c r="G1397" s="3">
        <f t="shared" si="63"/>
        <v>2.1135309811779024E-2</v>
      </c>
      <c r="H1397" s="3">
        <f>1-E1397/MAX(E$2:E1397)</f>
        <v>0.50051555162322192</v>
      </c>
      <c r="I1397" s="3">
        <f ca="1">IFERROR(E1397/AVERAGE(OFFSET(E1397,0,0,-计算结果!B$18,1))-1,E1397/AVERAGE(OFFSET(E1397,0,0,-ROW(),1))-1)</f>
        <v>6.4219077391445278E-3</v>
      </c>
      <c r="J1397" s="4" t="str">
        <f ca="1">IF(OR(AND(I1397&lt;计算结果!B$19,I1397&gt;计算结果!B$20),I1397&lt;计算结果!B$21),"买","卖")</f>
        <v>买</v>
      </c>
      <c r="K1397" s="4">
        <f t="shared" ca="1" si="64"/>
        <v>1</v>
      </c>
      <c r="L1397" s="3">
        <f ca="1">IF(J1396="买",E1397/E1396-1,0)-IF(K1397=1,计算结果!B$17,0)</f>
        <v>0</v>
      </c>
      <c r="M1397" s="2">
        <f t="shared" ca="1" si="65"/>
        <v>8.0078364040108188</v>
      </c>
      <c r="N1397" s="3">
        <f ca="1">1-M1397/MAX(M$2:M1397)</f>
        <v>0.21591837418033355</v>
      </c>
    </row>
    <row r="1398" spans="1:14" x14ac:dyDescent="0.15">
      <c r="A1398" s="1">
        <v>40459</v>
      </c>
      <c r="B1398">
        <v>2965.65</v>
      </c>
      <c r="C1398">
        <v>3055.84</v>
      </c>
      <c r="D1398">
        <v>2963.24</v>
      </c>
      <c r="E1398" s="2">
        <v>3044.23</v>
      </c>
      <c r="F1398" s="19">
        <v>134986637312</v>
      </c>
      <c r="G1398" s="3">
        <f t="shared" si="63"/>
        <v>3.7014957912773205E-2</v>
      </c>
      <c r="H1398" s="3">
        <f>1-E1398/MAX(E$2:E1398)</f>
        <v>0.48202715578847066</v>
      </c>
      <c r="I1398" s="3">
        <f ca="1">IFERROR(E1398/AVERAGE(OFFSET(E1398,0,0,-计算结果!B$18,1))-1,E1398/AVERAGE(OFFSET(E1398,0,0,-ROW(),1))-1)</f>
        <v>4.1238416119202093E-2</v>
      </c>
      <c r="J1398" s="4" t="str">
        <f ca="1">IF(OR(AND(I1398&lt;计算结果!B$19,I1398&gt;计算结果!B$20),I1398&lt;计算结果!B$21),"买","卖")</f>
        <v>买</v>
      </c>
      <c r="K1398" s="4" t="str">
        <f t="shared" ca="1" si="64"/>
        <v/>
      </c>
      <c r="L1398" s="3">
        <f ca="1">IF(J1397="买",E1398/E1397-1,0)-IF(K1398=1,计算结果!B$17,0)</f>
        <v>3.7014957912773205E-2</v>
      </c>
      <c r="M1398" s="2">
        <f t="shared" ca="1" si="65"/>
        <v>8.3042461314776528</v>
      </c>
      <c r="N1398" s="3">
        <f ca="1">1-M1398/MAX(M$2:M1398)</f>
        <v>0.18689562580043972</v>
      </c>
    </row>
    <row r="1399" spans="1:14" x14ac:dyDescent="0.15">
      <c r="A1399" s="1">
        <v>40462</v>
      </c>
      <c r="B1399">
        <v>3069.19</v>
      </c>
      <c r="C1399">
        <v>3154.2</v>
      </c>
      <c r="D1399">
        <v>3069.19</v>
      </c>
      <c r="E1399" s="2">
        <v>3132.9</v>
      </c>
      <c r="F1399" s="19">
        <v>212607074304</v>
      </c>
      <c r="G1399" s="3">
        <f t="shared" si="63"/>
        <v>2.9127234144594949E-2</v>
      </c>
      <c r="H1399" s="3">
        <f>1-E1399/MAX(E$2:E1399)</f>
        <v>0.46694003947457974</v>
      </c>
      <c r="I1399" s="3">
        <f ca="1">IFERROR(E1399/AVERAGE(OFFSET(E1399,0,0,-计算结果!B$18,1))-1,E1399/AVERAGE(OFFSET(E1399,0,0,-ROW(),1))-1)</f>
        <v>6.7253459685358896E-2</v>
      </c>
      <c r="J1399" s="4" t="str">
        <f ca="1">IF(OR(AND(I1399&lt;计算结果!B$19,I1399&gt;计算结果!B$20),I1399&lt;计算结果!B$21),"买","卖")</f>
        <v>买</v>
      </c>
      <c r="K1399" s="4" t="str">
        <f t="shared" ca="1" si="64"/>
        <v/>
      </c>
      <c r="L1399" s="3">
        <f ca="1">IF(J1398="买",E1399/E1398-1,0)-IF(K1399=1,计算结果!B$17,0)</f>
        <v>2.9127234144594949E-2</v>
      </c>
      <c r="M1399" s="2">
        <f t="shared" ca="1" si="65"/>
        <v>8.5461258529435487</v>
      </c>
      <c r="N1399" s="3">
        <f ca="1">1-M1399/MAX(M$2:M1399)</f>
        <v>0.16321214430913489</v>
      </c>
    </row>
    <row r="1400" spans="1:14" x14ac:dyDescent="0.15">
      <c r="A1400" s="1">
        <v>40463</v>
      </c>
      <c r="B1400">
        <v>3121.64</v>
      </c>
      <c r="C1400">
        <v>3173.85</v>
      </c>
      <c r="D1400">
        <v>3106.22</v>
      </c>
      <c r="E1400" s="2">
        <v>3172.73</v>
      </c>
      <c r="F1400" s="19">
        <v>178245222400</v>
      </c>
      <c r="G1400" s="3">
        <f t="shared" si="63"/>
        <v>1.271346037217902E-2</v>
      </c>
      <c r="H1400" s="3">
        <f>1-E1400/MAX(E$2:E1400)</f>
        <v>0.46016300279044442</v>
      </c>
      <c r="I1400" s="3">
        <f ca="1">IFERROR(E1400/AVERAGE(OFFSET(E1400,0,0,-计算结果!B$18,1))-1,E1400/AVERAGE(OFFSET(E1400,0,0,-ROW(),1))-1)</f>
        <v>7.679425359178782E-2</v>
      </c>
      <c r="J1400" s="4" t="str">
        <f ca="1">IF(OR(AND(I1400&lt;计算结果!B$19,I1400&gt;计算结果!B$20),I1400&lt;计算结果!B$21),"买","卖")</f>
        <v>买</v>
      </c>
      <c r="K1400" s="4" t="str">
        <f t="shared" ca="1" si="64"/>
        <v/>
      </c>
      <c r="L1400" s="3">
        <f ca="1">IF(J1399="买",E1400/E1399-1,0)-IF(K1400=1,计算结果!B$17,0)</f>
        <v>1.271346037217902E-2</v>
      </c>
      <c r="M1400" s="2">
        <f t="shared" ca="1" si="65"/>
        <v>8.6547766853106012</v>
      </c>
      <c r="N1400" s="3">
        <f ca="1">1-M1400/MAX(M$2:M1400)</f>
        <v>0.15257367506588837</v>
      </c>
    </row>
    <row r="1401" spans="1:14" x14ac:dyDescent="0.15">
      <c r="A1401" s="1">
        <v>40464</v>
      </c>
      <c r="B1401">
        <v>3176.89</v>
      </c>
      <c r="C1401">
        <v>3221.65</v>
      </c>
      <c r="D1401">
        <v>3165.58</v>
      </c>
      <c r="E1401" s="2">
        <v>3217.58</v>
      </c>
      <c r="F1401" s="19">
        <v>195444719616</v>
      </c>
      <c r="G1401" s="3">
        <f t="shared" si="63"/>
        <v>1.4136091000494844E-2</v>
      </c>
      <c r="H1401" s="3">
        <f>1-E1401/MAX(E$2:E1401)</f>
        <v>0.45253181787245622</v>
      </c>
      <c r="I1401" s="3">
        <f ca="1">IFERROR(E1401/AVERAGE(OFFSET(E1401,0,0,-计算结果!B$18,1))-1,E1401/AVERAGE(OFFSET(E1401,0,0,-ROW(),1))-1)</f>
        <v>8.7209430019074219E-2</v>
      </c>
      <c r="J1401" s="4" t="str">
        <f ca="1">IF(OR(AND(I1401&lt;计算结果!B$19,I1401&gt;计算结果!B$20),I1401&lt;计算结果!B$21),"买","卖")</f>
        <v>买</v>
      </c>
      <c r="K1401" s="4" t="str">
        <f t="shared" ca="1" si="64"/>
        <v/>
      </c>
      <c r="L1401" s="3">
        <f ca="1">IF(J1400="买",E1401/E1400-1,0)-IF(K1401=1,计算结果!B$17,0)</f>
        <v>1.4136091000494844E-2</v>
      </c>
      <c r="M1401" s="2">
        <f t="shared" ca="1" si="65"/>
        <v>8.7771213961231123</v>
      </c>
      <c r="N1401" s="3">
        <f ca="1">1-M1401/MAX(M$2:M1401)</f>
        <v>0.14059437942040498</v>
      </c>
    </row>
    <row r="1402" spans="1:14" x14ac:dyDescent="0.15">
      <c r="A1402" s="1">
        <v>40465</v>
      </c>
      <c r="B1402">
        <v>3245.13</v>
      </c>
      <c r="C1402">
        <v>3286.02</v>
      </c>
      <c r="D1402">
        <v>3215.03</v>
      </c>
      <c r="E1402" s="2">
        <v>3224.14</v>
      </c>
      <c r="F1402" s="19">
        <v>227654451200</v>
      </c>
      <c r="G1402" s="3">
        <f t="shared" si="63"/>
        <v>2.0387993460924125E-3</v>
      </c>
      <c r="H1402" s="3">
        <f>1-E1402/MAX(E$2:E1402)</f>
        <v>0.45141564010072821</v>
      </c>
      <c r="I1402" s="3">
        <f ca="1">IFERROR(E1402/AVERAGE(OFFSET(E1402,0,0,-计算结果!B$18,1))-1,E1402/AVERAGE(OFFSET(E1402,0,0,-ROW(),1))-1)</f>
        <v>8.4475622221516167E-2</v>
      </c>
      <c r="J1402" s="4" t="str">
        <f ca="1">IF(OR(AND(I1402&lt;计算结果!B$19,I1402&gt;计算结果!B$20),I1402&lt;计算结果!B$21),"买","卖")</f>
        <v>买</v>
      </c>
      <c r="K1402" s="4" t="str">
        <f t="shared" ca="1" si="64"/>
        <v/>
      </c>
      <c r="L1402" s="3">
        <f ca="1">IF(J1401="买",E1402/E1401-1,0)-IF(K1402=1,计算结果!B$17,0)</f>
        <v>2.0387993460924125E-3</v>
      </c>
      <c r="M1402" s="2">
        <f t="shared" ca="1" si="65"/>
        <v>8.7950161854861015</v>
      </c>
      <c r="N1402" s="3">
        <f ca="1">1-M1402/MAX(M$2:M1402)</f>
        <v>0.13884222380313915</v>
      </c>
    </row>
    <row r="1403" spans="1:14" x14ac:dyDescent="0.15">
      <c r="A1403" s="1">
        <v>40466</v>
      </c>
      <c r="B1403">
        <v>3204.72</v>
      </c>
      <c r="C1403">
        <v>3327.68</v>
      </c>
      <c r="D1403">
        <v>3199.12</v>
      </c>
      <c r="E1403" s="2">
        <v>3327.68</v>
      </c>
      <c r="F1403" s="19">
        <v>245619294208</v>
      </c>
      <c r="G1403" s="3">
        <f t="shared" si="63"/>
        <v>3.211399008727911E-2</v>
      </c>
      <c r="H1403" s="3">
        <f>1-E1403/MAX(E$2:E1403)</f>
        <v>0.43379840740488673</v>
      </c>
      <c r="I1403" s="3">
        <f ca="1">IFERROR(E1403/AVERAGE(OFFSET(E1403,0,0,-计算结果!B$18,1))-1,E1403/AVERAGE(OFFSET(E1403,0,0,-ROW(),1))-1)</f>
        <v>0.11097295155793008</v>
      </c>
      <c r="J1403" s="4" t="str">
        <f ca="1">IF(OR(AND(I1403&lt;计算结果!B$19,I1403&gt;计算结果!B$20),I1403&lt;计算结果!B$21),"买","卖")</f>
        <v>卖</v>
      </c>
      <c r="K1403" s="4">
        <f t="shared" ca="1" si="64"/>
        <v>1</v>
      </c>
      <c r="L1403" s="3">
        <f ca="1">IF(J1402="买",E1403/E1402-1,0)-IF(K1403=1,计算结果!B$17,0)</f>
        <v>3.211399008727911E-2</v>
      </c>
      <c r="M1403" s="2">
        <f t="shared" ca="1" si="65"/>
        <v>9.0774592480842617</v>
      </c>
      <c r="N1403" s="3">
        <f ca="1">1-M1403/MAX(M$2:M1403)</f>
        <v>0.11118701151476984</v>
      </c>
    </row>
    <row r="1404" spans="1:14" x14ac:dyDescent="0.15">
      <c r="A1404" s="1">
        <v>40469</v>
      </c>
      <c r="B1404">
        <v>3345.8</v>
      </c>
      <c r="C1404">
        <v>3390.01</v>
      </c>
      <c r="D1404">
        <v>3288.78</v>
      </c>
      <c r="E1404" s="2">
        <v>3306.16</v>
      </c>
      <c r="F1404" s="19">
        <v>267884363776</v>
      </c>
      <c r="G1404" s="3">
        <f t="shared" si="63"/>
        <v>-6.4669679776901967E-3</v>
      </c>
      <c r="H1404" s="3">
        <f>1-E1404/MAX(E$2:E1404)</f>
        <v>0.43746001497311648</v>
      </c>
      <c r="I1404" s="3">
        <f ca="1">IFERROR(E1404/AVERAGE(OFFSET(E1404,0,0,-计算结果!B$18,1))-1,E1404/AVERAGE(OFFSET(E1404,0,0,-ROW(),1))-1)</f>
        <v>9.6192156272581597E-2</v>
      </c>
      <c r="J1404" s="4" t="str">
        <f ca="1">IF(OR(AND(I1404&lt;计算结果!B$19,I1404&gt;计算结果!B$20),I1404&lt;计算结果!B$21),"买","卖")</f>
        <v>买</v>
      </c>
      <c r="K1404" s="4">
        <f t="shared" ca="1" si="64"/>
        <v>1</v>
      </c>
      <c r="L1404" s="3">
        <f ca="1">IF(J1403="买",E1404/E1403-1,0)-IF(K1404=1,计算结果!B$17,0)</f>
        <v>0</v>
      </c>
      <c r="M1404" s="2">
        <f t="shared" ca="1" si="65"/>
        <v>9.0774592480842617</v>
      </c>
      <c r="N1404" s="3">
        <f ca="1">1-M1404/MAX(M$2:M1404)</f>
        <v>0.11118701151476984</v>
      </c>
    </row>
    <row r="1405" spans="1:14" x14ac:dyDescent="0.15">
      <c r="A1405" s="1">
        <v>40470</v>
      </c>
      <c r="B1405">
        <v>3300.52</v>
      </c>
      <c r="C1405">
        <v>3375.87</v>
      </c>
      <c r="D1405">
        <v>3280</v>
      </c>
      <c r="E1405" s="2">
        <v>3375.67</v>
      </c>
      <c r="F1405" s="19">
        <v>165488918528</v>
      </c>
      <c r="G1405" s="3">
        <f t="shared" si="63"/>
        <v>2.1024390834079476E-2</v>
      </c>
      <c r="H1405" s="3">
        <f>1-E1405/MAX(E$2:E1405)</f>
        <v>0.425632954468114</v>
      </c>
      <c r="I1405" s="3">
        <f ca="1">IFERROR(E1405/AVERAGE(OFFSET(E1405,0,0,-计算结果!B$18,1))-1,E1405/AVERAGE(OFFSET(E1405,0,0,-ROW(),1))-1)</f>
        <v>0.1107815278687756</v>
      </c>
      <c r="J1405" s="4" t="str">
        <f ca="1">IF(OR(AND(I1405&lt;计算结果!B$19,I1405&gt;计算结果!B$20),I1405&lt;计算结果!B$21),"买","卖")</f>
        <v>卖</v>
      </c>
      <c r="K1405" s="4">
        <f t="shared" ca="1" si="64"/>
        <v>1</v>
      </c>
      <c r="L1405" s="3">
        <f ca="1">IF(J1404="买",E1405/E1404-1,0)-IF(K1405=1,计算结果!B$17,0)</f>
        <v>2.1024390834079476E-2</v>
      </c>
      <c r="M1405" s="2">
        <f t="shared" ca="1" si="65"/>
        <v>9.2683072990964153</v>
      </c>
      <c r="N1405" s="3">
        <f ca="1">1-M1405/MAX(M$2:M1405)</f>
        <v>9.2500259866450052E-2</v>
      </c>
    </row>
    <row r="1406" spans="1:14" x14ac:dyDescent="0.15">
      <c r="A1406" s="1">
        <v>40471</v>
      </c>
      <c r="B1406">
        <v>3304.22</v>
      </c>
      <c r="C1406">
        <v>3439.23</v>
      </c>
      <c r="D1406">
        <v>3301.01</v>
      </c>
      <c r="E1406" s="2">
        <v>3396.88</v>
      </c>
      <c r="F1406" s="19">
        <v>235372052480</v>
      </c>
      <c r="G1406" s="3">
        <f t="shared" si="63"/>
        <v>6.2831971134620357E-3</v>
      </c>
      <c r="H1406" s="3">
        <f>1-E1406/MAX(E$2:E1406)</f>
        <v>0.42202409310556044</v>
      </c>
      <c r="I1406" s="3">
        <f ca="1">IFERROR(E1406/AVERAGE(OFFSET(E1406,0,0,-计算结果!B$18,1))-1,E1406/AVERAGE(OFFSET(E1406,0,0,-ROW(),1))-1)</f>
        <v>0.10900524994127947</v>
      </c>
      <c r="J1406" s="4" t="str">
        <f ca="1">IF(OR(AND(I1406&lt;计算结果!B$19,I1406&gt;计算结果!B$20),I1406&lt;计算结果!B$21),"买","卖")</f>
        <v>卖</v>
      </c>
      <c r="K1406" s="4" t="str">
        <f t="shared" ca="1" si="64"/>
        <v/>
      </c>
      <c r="L1406" s="3">
        <f ca="1">IF(J1405="买",E1406/E1405-1,0)-IF(K1406=1,计算结果!B$17,0)</f>
        <v>0</v>
      </c>
      <c r="M1406" s="2">
        <f t="shared" ca="1" si="65"/>
        <v>9.2683072990964153</v>
      </c>
      <c r="N1406" s="3">
        <f ca="1">1-M1406/MAX(M$2:M1406)</f>
        <v>9.2500259866450052E-2</v>
      </c>
    </row>
    <row r="1407" spans="1:14" x14ac:dyDescent="0.15">
      <c r="A1407" s="1">
        <v>40472</v>
      </c>
      <c r="B1407">
        <v>3404.72</v>
      </c>
      <c r="C1407">
        <v>3418.09</v>
      </c>
      <c r="D1407">
        <v>3344.96</v>
      </c>
      <c r="E1407" s="2">
        <v>3374.69</v>
      </c>
      <c r="F1407" s="19">
        <v>175383707648</v>
      </c>
      <c r="G1407" s="3">
        <f t="shared" si="63"/>
        <v>-6.532465085608008E-3</v>
      </c>
      <c r="H1407" s="3">
        <f>1-E1407/MAX(E$2:E1407)</f>
        <v>0.42579970053767102</v>
      </c>
      <c r="I1407" s="3">
        <f ca="1">IFERROR(E1407/AVERAGE(OFFSET(E1407,0,0,-计算结果!B$18,1))-1,E1407/AVERAGE(OFFSET(E1407,0,0,-ROW(),1))-1)</f>
        <v>9.2614953202105443E-2</v>
      </c>
      <c r="J1407" s="4" t="str">
        <f ca="1">IF(OR(AND(I1407&lt;计算结果!B$19,I1407&gt;计算结果!B$20),I1407&lt;计算结果!B$21),"买","卖")</f>
        <v>买</v>
      </c>
      <c r="K1407" s="4">
        <f t="shared" ca="1" si="64"/>
        <v>1</v>
      </c>
      <c r="L1407" s="3">
        <f ca="1">IF(J1406="买",E1407/E1406-1,0)-IF(K1407=1,计算结果!B$17,0)</f>
        <v>0</v>
      </c>
      <c r="M1407" s="2">
        <f t="shared" ca="1" si="65"/>
        <v>9.2683072990964153</v>
      </c>
      <c r="N1407" s="3">
        <f ca="1">1-M1407/MAX(M$2:M1407)</f>
        <v>9.2500259866450052E-2</v>
      </c>
    </row>
    <row r="1408" spans="1:14" x14ac:dyDescent="0.15">
      <c r="A1408" s="1">
        <v>40473</v>
      </c>
      <c r="B1408">
        <v>3365.6</v>
      </c>
      <c r="C1408">
        <v>3408.49</v>
      </c>
      <c r="D1408">
        <v>3346.11</v>
      </c>
      <c r="E1408" s="2">
        <v>3378.66</v>
      </c>
      <c r="F1408" s="19">
        <v>163153625088</v>
      </c>
      <c r="G1408" s="3">
        <f t="shared" si="63"/>
        <v>1.1764043512143552E-3</v>
      </c>
      <c r="H1408" s="3">
        <f>1-E1408/MAX(E$2:E1408)</f>
        <v>0.42512420880691482</v>
      </c>
      <c r="I1408" s="3">
        <f ca="1">IFERROR(E1408/AVERAGE(OFFSET(E1408,0,0,-计算结果!B$18,1))-1,E1408/AVERAGE(OFFSET(E1408,0,0,-ROW(),1))-1)</f>
        <v>8.3746760300746903E-2</v>
      </c>
      <c r="J1408" s="4" t="str">
        <f ca="1">IF(OR(AND(I1408&lt;计算结果!B$19,I1408&gt;计算结果!B$20),I1408&lt;计算结果!B$21),"买","卖")</f>
        <v>买</v>
      </c>
      <c r="K1408" s="4" t="str">
        <f t="shared" ca="1" si="64"/>
        <v/>
      </c>
      <c r="L1408" s="3">
        <f ca="1">IF(J1407="买",E1408/E1407-1,0)-IF(K1408=1,计算结果!B$17,0)</f>
        <v>1.1764043512143552E-3</v>
      </c>
      <c r="M1408" s="2">
        <f t="shared" ca="1" si="65"/>
        <v>9.2792105761314634</v>
      </c>
      <c r="N1408" s="3">
        <f ca="1">1-M1408/MAX(M$2:M1408)</f>
        <v>9.1432673223431071E-2</v>
      </c>
    </row>
    <row r="1409" spans="1:14" x14ac:dyDescent="0.15">
      <c r="A1409" s="1">
        <v>40476</v>
      </c>
      <c r="B1409">
        <v>3386.85</v>
      </c>
      <c r="C1409">
        <v>3481.35</v>
      </c>
      <c r="D1409">
        <v>3366.43</v>
      </c>
      <c r="E1409" s="2">
        <v>3481.08</v>
      </c>
      <c r="F1409" s="19">
        <v>208809410560</v>
      </c>
      <c r="G1409" s="3">
        <f t="shared" si="63"/>
        <v>3.0313793042211934E-2</v>
      </c>
      <c r="H1409" s="3">
        <f>1-E1409/MAX(E$2:E1409)</f>
        <v>0.40769754304770978</v>
      </c>
      <c r="I1409" s="3">
        <f ca="1">IFERROR(E1409/AVERAGE(OFFSET(E1409,0,0,-计算结果!B$18,1))-1,E1409/AVERAGE(OFFSET(E1409,0,0,-ROW(),1))-1)</f>
        <v>0.1044029693300712</v>
      </c>
      <c r="J1409" s="4" t="str">
        <f ca="1">IF(OR(AND(I1409&lt;计算结果!B$19,I1409&gt;计算结果!B$20),I1409&lt;计算结果!B$21),"买","卖")</f>
        <v>卖</v>
      </c>
      <c r="K1409" s="4">
        <f t="shared" ca="1" si="64"/>
        <v>1</v>
      </c>
      <c r="L1409" s="3">
        <f ca="1">IF(J1408="买",E1409/E1408-1,0)-IF(K1409=1,计算结果!B$17,0)</f>
        <v>3.0313793042211934E-2</v>
      </c>
      <c r="M1409" s="2">
        <f t="shared" ca="1" si="65"/>
        <v>9.5604986451314176</v>
      </c>
      <c r="N1409" s="3">
        <f ca="1">1-M1409/MAX(M$2:M1409)</f>
        <v>6.3890551314610411E-2</v>
      </c>
    </row>
    <row r="1410" spans="1:14" x14ac:dyDescent="0.15">
      <c r="A1410" s="1">
        <v>40477</v>
      </c>
      <c r="B1410">
        <v>3491.47</v>
      </c>
      <c r="C1410">
        <v>3499.82</v>
      </c>
      <c r="D1410">
        <v>3436.46</v>
      </c>
      <c r="E1410" s="2">
        <v>3466.08</v>
      </c>
      <c r="F1410" s="19">
        <v>205216464896</v>
      </c>
      <c r="G1410" s="3">
        <f t="shared" si="63"/>
        <v>-4.3090075493812385E-3</v>
      </c>
      <c r="H1410" s="3">
        <f>1-E1410/MAX(E$2:E1410)</f>
        <v>0.41024977880623426</v>
      </c>
      <c r="I1410" s="3">
        <f ca="1">IFERROR(E1410/AVERAGE(OFFSET(E1410,0,0,-计算结果!B$18,1))-1,E1410/AVERAGE(OFFSET(E1410,0,0,-ROW(),1))-1)</f>
        <v>8.7828417632219713E-2</v>
      </c>
      <c r="J1410" s="4" t="str">
        <f ca="1">IF(OR(AND(I1410&lt;计算结果!B$19,I1410&gt;计算结果!B$20),I1410&lt;计算结果!B$21),"买","卖")</f>
        <v>买</v>
      </c>
      <c r="K1410" s="4">
        <f t="shared" ca="1" si="64"/>
        <v>1</v>
      </c>
      <c r="L1410" s="3">
        <f ca="1">IF(J1409="买",E1410/E1409-1,0)-IF(K1410=1,计算结果!B$17,0)</f>
        <v>0</v>
      </c>
      <c r="M1410" s="2">
        <f t="shared" ca="1" si="65"/>
        <v>9.5604986451314176</v>
      </c>
      <c r="N1410" s="3">
        <f ca="1">1-M1410/MAX(M$2:M1410)</f>
        <v>6.3890551314610411E-2</v>
      </c>
    </row>
    <row r="1411" spans="1:14" x14ac:dyDescent="0.15">
      <c r="A1411" s="1">
        <v>40478</v>
      </c>
      <c r="B1411">
        <v>3451.43</v>
      </c>
      <c r="C1411">
        <v>3490.22</v>
      </c>
      <c r="D1411">
        <v>3398.09</v>
      </c>
      <c r="E1411" s="2">
        <v>3403.87</v>
      </c>
      <c r="F1411" s="19">
        <v>177072553984</v>
      </c>
      <c r="G1411" s="3">
        <f t="shared" ref="G1411:G1474" si="66">E1411/E1410-1</f>
        <v>-1.7948229700410878E-2</v>
      </c>
      <c r="H1411" s="3">
        <f>1-E1411/MAX(E$2:E1411)</f>
        <v>0.42083475124208802</v>
      </c>
      <c r="I1411" s="3">
        <f ca="1">IFERROR(E1411/AVERAGE(OFFSET(E1411,0,0,-计算结果!B$18,1))-1,E1411/AVERAGE(OFFSET(E1411,0,0,-ROW(),1))-1)</f>
        <v>5.8222235502128017E-2</v>
      </c>
      <c r="J1411" s="4" t="str">
        <f ca="1">IF(OR(AND(I1411&lt;计算结果!B$19,I1411&gt;计算结果!B$20),I1411&lt;计算结果!B$21),"买","卖")</f>
        <v>买</v>
      </c>
      <c r="K1411" s="4" t="str">
        <f t="shared" ca="1" si="64"/>
        <v/>
      </c>
      <c r="L1411" s="3">
        <f ca="1">IF(J1410="买",E1411/E1410-1,0)-IF(K1411=1,计算结果!B$17,0)</f>
        <v>-1.7948229700410878E-2</v>
      </c>
      <c r="M1411" s="2">
        <f t="shared" ca="1" si="65"/>
        <v>9.3889046193981311</v>
      </c>
      <c r="N1411" s="3">
        <f ca="1">1-M1411/MAX(M$2:M1411)</f>
        <v>8.069205872434082E-2</v>
      </c>
    </row>
    <row r="1412" spans="1:14" x14ac:dyDescent="0.15">
      <c r="A1412" s="1">
        <v>40479</v>
      </c>
      <c r="B1412">
        <v>3390.43</v>
      </c>
      <c r="C1412">
        <v>3420.89</v>
      </c>
      <c r="D1412">
        <v>3371.44</v>
      </c>
      <c r="E1412" s="2">
        <v>3397.69</v>
      </c>
      <c r="F1412" s="19">
        <v>141135888384</v>
      </c>
      <c r="G1412" s="3">
        <f t="shared" si="66"/>
        <v>-1.8155805010179327E-3</v>
      </c>
      <c r="H1412" s="3">
        <f>1-E1412/MAX(E$2:E1412)</f>
        <v>0.42188627237460008</v>
      </c>
      <c r="I1412" s="3">
        <f ca="1">IFERROR(E1412/AVERAGE(OFFSET(E1412,0,0,-计算结果!B$18,1))-1,E1412/AVERAGE(OFFSET(E1412,0,0,-ROW(),1))-1)</f>
        <v>4.7388713358644141E-2</v>
      </c>
      <c r="J1412" s="4" t="str">
        <f ca="1">IF(OR(AND(I1412&lt;计算结果!B$19,I1412&gt;计算结果!B$20),I1412&lt;计算结果!B$21),"买","卖")</f>
        <v>买</v>
      </c>
      <c r="K1412" s="4" t="str">
        <f t="shared" ref="K1412:K1475" ca="1" si="67">IF(J1411&lt;&gt;J1412,1,"")</f>
        <v/>
      </c>
      <c r="L1412" s="3">
        <f ca="1">IF(J1411="买",E1412/E1411-1,0)-IF(K1412=1,计算结果!B$17,0)</f>
        <v>-1.8155805010179327E-3</v>
      </c>
      <c r="M1412" s="2">
        <f t="shared" ref="M1412:M1475" ca="1" si="68">IFERROR(M1411*(1+L1412),M1411)</f>
        <v>9.3718583072452351</v>
      </c>
      <c r="N1412" s="3">
        <f ca="1">1-M1412/MAX(M$2:M1412)</f>
        <v>8.2361136296951853E-2</v>
      </c>
    </row>
    <row r="1413" spans="1:14" x14ac:dyDescent="0.15">
      <c r="A1413" s="1">
        <v>40480</v>
      </c>
      <c r="B1413">
        <v>3400.26</v>
      </c>
      <c r="C1413">
        <v>3404.6</v>
      </c>
      <c r="D1413">
        <v>3351.6</v>
      </c>
      <c r="E1413" s="2">
        <v>3379.98</v>
      </c>
      <c r="F1413" s="19">
        <v>145528373248</v>
      </c>
      <c r="G1413" s="3">
        <f t="shared" si="66"/>
        <v>-5.2123648714273996E-3</v>
      </c>
      <c r="H1413" s="3">
        <f>1-E1413/MAX(E$2:E1413)</f>
        <v>0.42489961206016469</v>
      </c>
      <c r="I1413" s="3">
        <f ca="1">IFERROR(E1413/AVERAGE(OFFSET(E1413,0,0,-计算结果!B$18,1))-1,E1413/AVERAGE(OFFSET(E1413,0,0,-ROW(),1))-1)</f>
        <v>3.3099452542349805E-2</v>
      </c>
      <c r="J1413" s="4" t="str">
        <f ca="1">IF(OR(AND(I1413&lt;计算结果!B$19,I1413&gt;计算结果!B$20),I1413&lt;计算结果!B$21),"买","卖")</f>
        <v>买</v>
      </c>
      <c r="K1413" s="4" t="str">
        <f t="shared" ca="1" si="67"/>
        <v/>
      </c>
      <c r="L1413" s="3">
        <f ca="1">IF(J1412="买",E1413/E1412-1,0)-IF(K1413=1,计算结果!B$17,0)</f>
        <v>-5.2123648714273996E-3</v>
      </c>
      <c r="M1413" s="2">
        <f t="shared" ca="1" si="68"/>
        <v>9.3230087622245552</v>
      </c>
      <c r="N1413" s="3">
        <f ca="1">1-M1413/MAX(M$2:M1413)</f>
        <v>8.7144204874774145E-2</v>
      </c>
    </row>
    <row r="1414" spans="1:14" x14ac:dyDescent="0.15">
      <c r="A1414" s="1">
        <v>40483</v>
      </c>
      <c r="B1414">
        <v>3390.41</v>
      </c>
      <c r="C1414">
        <v>3473</v>
      </c>
      <c r="D1414">
        <v>3390.41</v>
      </c>
      <c r="E1414" s="2">
        <v>3473</v>
      </c>
      <c r="F1414" s="19">
        <v>186725761024</v>
      </c>
      <c r="G1414" s="3">
        <f t="shared" si="66"/>
        <v>2.7520872904573501E-2</v>
      </c>
      <c r="H1414" s="3">
        <f>1-E1414/MAX(E$2:E1414)</f>
        <v>0.4090723473763016</v>
      </c>
      <c r="I1414" s="3">
        <f ca="1">IFERROR(E1414/AVERAGE(OFFSET(E1414,0,0,-计算结果!B$18,1))-1,E1414/AVERAGE(OFFSET(E1414,0,0,-ROW(),1))-1)</f>
        <v>5.0856979464465324E-2</v>
      </c>
      <c r="J1414" s="4" t="str">
        <f ca="1">IF(OR(AND(I1414&lt;计算结果!B$19,I1414&gt;计算结果!B$20),I1414&lt;计算结果!B$21),"买","卖")</f>
        <v>买</v>
      </c>
      <c r="K1414" s="4" t="str">
        <f t="shared" ca="1" si="67"/>
        <v/>
      </c>
      <c r="L1414" s="3">
        <f ca="1">IF(J1413="买",E1414/E1413-1,0)-IF(K1414=1,计算结果!B$17,0)</f>
        <v>2.7520872904573501E-2</v>
      </c>
      <c r="M1414" s="2">
        <f t="shared" ca="1" si="68"/>
        <v>9.5795861014579629</v>
      </c>
      <c r="N1414" s="3">
        <f ca="1">1-M1414/MAX(M$2:M1414)</f>
        <v>6.2021616556929282E-2</v>
      </c>
    </row>
    <row r="1415" spans="1:14" x14ac:dyDescent="0.15">
      <c r="A1415" s="1">
        <v>40484</v>
      </c>
      <c r="B1415">
        <v>3484.23</v>
      </c>
      <c r="C1415">
        <v>3522.18</v>
      </c>
      <c r="D1415">
        <v>3449.72</v>
      </c>
      <c r="E1415" s="2">
        <v>3463.13</v>
      </c>
      <c r="F1415" s="19">
        <v>233976233984</v>
      </c>
      <c r="G1415" s="3">
        <f t="shared" si="66"/>
        <v>-2.8419234091563439E-3</v>
      </c>
      <c r="H1415" s="3">
        <f>1-E1415/MAX(E$2:E1415)</f>
        <v>0.4107517185054107</v>
      </c>
      <c r="I1415" s="3">
        <f ca="1">IFERROR(E1415/AVERAGE(OFFSET(E1415,0,0,-计算结果!B$18,1))-1,E1415/AVERAGE(OFFSET(E1415,0,0,-ROW(),1))-1)</f>
        <v>3.8659427504096788E-2</v>
      </c>
      <c r="J1415" s="4" t="str">
        <f ca="1">IF(OR(AND(I1415&lt;计算结果!B$19,I1415&gt;计算结果!B$20),I1415&lt;计算结果!B$21),"买","卖")</f>
        <v>买</v>
      </c>
      <c r="K1415" s="4" t="str">
        <f t="shared" ca="1" si="67"/>
        <v/>
      </c>
      <c r="L1415" s="3">
        <f ca="1">IF(J1414="买",E1415/E1414-1,0)-IF(K1415=1,计算结果!B$17,0)</f>
        <v>-2.8419234091563439E-3</v>
      </c>
      <c r="M1415" s="2">
        <f t="shared" ca="1" si="68"/>
        <v>9.5523616514662013</v>
      </c>
      <c r="N1415" s="3">
        <f ca="1">1-M1415/MAX(M$2:M1415)</f>
        <v>6.4687279282118815E-2</v>
      </c>
    </row>
    <row r="1416" spans="1:14" x14ac:dyDescent="0.15">
      <c r="A1416" s="1">
        <v>40485</v>
      </c>
      <c r="B1416">
        <v>3462.74</v>
      </c>
      <c r="C1416">
        <v>3474.71</v>
      </c>
      <c r="D1416">
        <v>3419.08</v>
      </c>
      <c r="E1416" s="2">
        <v>3420.34</v>
      </c>
      <c r="F1416" s="19">
        <v>178803326976</v>
      </c>
      <c r="G1416" s="3">
        <f t="shared" si="66"/>
        <v>-1.2355874598989902E-2</v>
      </c>
      <c r="H1416" s="3">
        <f>1-E1416/MAX(E$2:E1416)</f>
        <v>0.41803239637922818</v>
      </c>
      <c r="I1416" s="3">
        <f ca="1">IFERROR(E1416/AVERAGE(OFFSET(E1416,0,0,-计算结果!B$18,1))-1,E1416/AVERAGE(OFFSET(E1416,0,0,-ROW(),1))-1)</f>
        <v>1.9437259012992536E-2</v>
      </c>
      <c r="J1416" s="4" t="str">
        <f ca="1">IF(OR(AND(I1416&lt;计算结果!B$19,I1416&gt;计算结果!B$20),I1416&lt;计算结果!B$21),"买","卖")</f>
        <v>买</v>
      </c>
      <c r="K1416" s="4" t="str">
        <f t="shared" ca="1" si="67"/>
        <v/>
      </c>
      <c r="L1416" s="3">
        <f ca="1">IF(J1415="买",E1416/E1415-1,0)-IF(K1416=1,计算结果!B$17,0)</f>
        <v>-1.2355874598989902E-2</v>
      </c>
      <c r="M1416" s="2">
        <f t="shared" ca="1" si="68"/>
        <v>9.4343338687764842</v>
      </c>
      <c r="N1416" s="3">
        <f ca="1">1-M1416/MAX(M$2:M1416)</f>
        <v>7.6243885970149083E-2</v>
      </c>
    </row>
    <row r="1417" spans="1:14" x14ac:dyDescent="0.15">
      <c r="A1417" s="1">
        <v>40486</v>
      </c>
      <c r="B1417">
        <v>3426.46</v>
      </c>
      <c r="C1417">
        <v>3480.93</v>
      </c>
      <c r="D1417">
        <v>3419.64</v>
      </c>
      <c r="E1417" s="2">
        <v>3480.5</v>
      </c>
      <c r="F1417" s="19">
        <v>164721393664</v>
      </c>
      <c r="G1417" s="3">
        <f t="shared" si="66"/>
        <v>1.7588894671289879E-2</v>
      </c>
      <c r="H1417" s="3">
        <f>1-E1417/MAX(E$2:E1417)</f>
        <v>0.40779622949703942</v>
      </c>
      <c r="I1417" s="3">
        <f ca="1">IFERROR(E1417/AVERAGE(OFFSET(E1417,0,0,-计算结果!B$18,1))-1,E1417/AVERAGE(OFFSET(E1417,0,0,-ROW(),1))-1)</f>
        <v>3.1431419170212083E-2</v>
      </c>
      <c r="J1417" s="4" t="str">
        <f ca="1">IF(OR(AND(I1417&lt;计算结果!B$19,I1417&gt;计算结果!B$20),I1417&lt;计算结果!B$21),"买","卖")</f>
        <v>买</v>
      </c>
      <c r="K1417" s="4" t="str">
        <f t="shared" ca="1" si="67"/>
        <v/>
      </c>
      <c r="L1417" s="3">
        <f ca="1">IF(J1416="买",E1417/E1416-1,0)-IF(K1417=1,计算结果!B$17,0)</f>
        <v>1.7588894671289879E-2</v>
      </c>
      <c r="M1417" s="2">
        <f t="shared" ca="1" si="68"/>
        <v>9.6002733734881769</v>
      </c>
      <c r="N1417" s="3">
        <f ca="1">1-M1417/MAX(M$2:M1417)</f>
        <v>5.9996036978517853E-2</v>
      </c>
    </row>
    <row r="1418" spans="1:14" x14ac:dyDescent="0.15">
      <c r="A1418" s="1">
        <v>40487</v>
      </c>
      <c r="B1418">
        <v>3538.99</v>
      </c>
      <c r="C1418">
        <v>3554.47</v>
      </c>
      <c r="D1418">
        <v>3498.28</v>
      </c>
      <c r="E1418" s="2">
        <v>3520.8</v>
      </c>
      <c r="F1418" s="19">
        <v>196618043392</v>
      </c>
      <c r="G1418" s="3">
        <f t="shared" si="66"/>
        <v>1.1578796149978476E-2</v>
      </c>
      <c r="H1418" s="3">
        <f>1-E1418/MAX(E$2:E1418)</f>
        <v>0.40093922275913696</v>
      </c>
      <c r="I1418" s="3">
        <f ca="1">IFERROR(E1418/AVERAGE(OFFSET(E1418,0,0,-计算结果!B$18,1))-1,E1418/AVERAGE(OFFSET(E1418,0,0,-ROW(),1))-1)</f>
        <v>3.7429161538130362E-2</v>
      </c>
      <c r="J1418" s="4" t="str">
        <f ca="1">IF(OR(AND(I1418&lt;计算结果!B$19,I1418&gt;计算结果!B$20),I1418&lt;计算结果!B$21),"买","卖")</f>
        <v>买</v>
      </c>
      <c r="K1418" s="4" t="str">
        <f t="shared" ca="1" si="67"/>
        <v/>
      </c>
      <c r="L1418" s="3">
        <f ca="1">IF(J1417="买",E1418/E1417-1,0)-IF(K1418=1,计算结果!B$17,0)</f>
        <v>1.1578796149978476E-2</v>
      </c>
      <c r="M1418" s="2">
        <f t="shared" ca="1" si="68"/>
        <v>9.7114329818638634</v>
      </c>
      <c r="N1418" s="3">
        <f ca="1">1-M1418/MAX(M$2:M1418)</f>
        <v>4.9111922710520228E-2</v>
      </c>
    </row>
    <row r="1419" spans="1:14" x14ac:dyDescent="0.15">
      <c r="A1419" s="1">
        <v>40490</v>
      </c>
      <c r="B1419">
        <v>3534.19</v>
      </c>
      <c r="C1419">
        <v>3549.3</v>
      </c>
      <c r="D1419">
        <v>3506.38</v>
      </c>
      <c r="E1419" s="2">
        <v>3548.57</v>
      </c>
      <c r="F1419" s="19">
        <v>174067580928</v>
      </c>
      <c r="G1419" s="3">
        <f t="shared" si="66"/>
        <v>7.8874119518290708E-3</v>
      </c>
      <c r="H1419" s="3">
        <f>1-E1419/MAX(E$2:E1419)</f>
        <v>0.39621418362485528</v>
      </c>
      <c r="I1419" s="3">
        <f ca="1">IFERROR(E1419/AVERAGE(OFFSET(E1419,0,0,-计算结果!B$18,1))-1,E1419/AVERAGE(OFFSET(E1419,0,0,-ROW(),1))-1)</f>
        <v>3.9976932189624836E-2</v>
      </c>
      <c r="J1419" s="4" t="str">
        <f ca="1">IF(OR(AND(I1419&lt;计算结果!B$19,I1419&gt;计算结果!B$20),I1419&lt;计算结果!B$21),"买","卖")</f>
        <v>买</v>
      </c>
      <c r="K1419" s="4" t="str">
        <f t="shared" ca="1" si="67"/>
        <v/>
      </c>
      <c r="L1419" s="3">
        <f ca="1">IF(J1418="买",E1419/E1418-1,0)-IF(K1419=1,计算结果!B$17,0)</f>
        <v>7.8874119518290708E-3</v>
      </c>
      <c r="M1419" s="2">
        <f t="shared" ca="1" si="68"/>
        <v>9.7880310544344038</v>
      </c>
      <c r="N1419" s="3">
        <f ca="1">1-M1419/MAX(M$2:M1419)</f>
        <v>4.1611876724855335E-2</v>
      </c>
    </row>
    <row r="1420" spans="1:14" x14ac:dyDescent="0.15">
      <c r="A1420" s="1">
        <v>40491</v>
      </c>
      <c r="B1420">
        <v>3547.44</v>
      </c>
      <c r="C1420">
        <v>3547.44</v>
      </c>
      <c r="D1420">
        <v>3498.62</v>
      </c>
      <c r="E1420" s="2">
        <v>3523.95</v>
      </c>
      <c r="F1420" s="19">
        <v>170174873600</v>
      </c>
      <c r="G1420" s="3">
        <f t="shared" si="66"/>
        <v>-6.9380060136901012E-3</v>
      </c>
      <c r="H1420" s="3">
        <f>1-E1420/MAX(E$2:E1420)</f>
        <v>0.40040325324984682</v>
      </c>
      <c r="I1420" s="3">
        <f ca="1">IFERROR(E1420/AVERAGE(OFFSET(E1420,0,0,-计算结果!B$18,1))-1,E1420/AVERAGE(OFFSET(E1420,0,0,-ROW(),1))-1)</f>
        <v>2.7744738104623856E-2</v>
      </c>
      <c r="J1420" s="4" t="str">
        <f ca="1">IF(OR(AND(I1420&lt;计算结果!B$19,I1420&gt;计算结果!B$20),I1420&lt;计算结果!B$21),"买","卖")</f>
        <v>买</v>
      </c>
      <c r="K1420" s="4" t="str">
        <f t="shared" ca="1" si="67"/>
        <v/>
      </c>
      <c r="L1420" s="3">
        <f ca="1">IF(J1419="买",E1420/E1419-1,0)-IF(K1420=1,计算结果!B$17,0)</f>
        <v>-6.9380060136901012E-3</v>
      </c>
      <c r="M1420" s="2">
        <f t="shared" ca="1" si="68"/>
        <v>9.7201216361165521</v>
      </c>
      <c r="N1420" s="3">
        <f ca="1">1-M1420/MAX(M$2:M1420)</f>
        <v>4.8261179287587552E-2</v>
      </c>
    </row>
    <row r="1421" spans="1:14" x14ac:dyDescent="0.15">
      <c r="A1421" s="1">
        <v>40492</v>
      </c>
      <c r="B1421">
        <v>3507.2</v>
      </c>
      <c r="C1421">
        <v>3508.27</v>
      </c>
      <c r="D1421">
        <v>3470.97</v>
      </c>
      <c r="E1421" s="2">
        <v>3499.11</v>
      </c>
      <c r="F1421" s="19">
        <v>176529784832</v>
      </c>
      <c r="G1421" s="3">
        <f t="shared" si="66"/>
        <v>-7.0489081854168134E-3</v>
      </c>
      <c r="H1421" s="3">
        <f>1-E1421/MAX(E$2:E1421)</f>
        <v>0.40462975566596338</v>
      </c>
      <c r="I1421" s="3">
        <f ca="1">IFERROR(E1421/AVERAGE(OFFSET(E1421,0,0,-计算结果!B$18,1))-1,E1421/AVERAGE(OFFSET(E1421,0,0,-ROW(),1))-1)</f>
        <v>1.7673568787025307E-2</v>
      </c>
      <c r="J1421" s="4" t="str">
        <f ca="1">IF(OR(AND(I1421&lt;计算结果!B$19,I1421&gt;计算结果!B$20),I1421&lt;计算结果!B$21),"买","卖")</f>
        <v>买</v>
      </c>
      <c r="K1421" s="4" t="str">
        <f t="shared" ca="1" si="67"/>
        <v/>
      </c>
      <c r="L1421" s="3">
        <f ca="1">IF(J1420="买",E1421/E1420-1,0)-IF(K1421=1,计算结果!B$17,0)</f>
        <v>-7.0489081854168134E-3</v>
      </c>
      <c r="M1421" s="2">
        <f t="shared" ca="1" si="68"/>
        <v>9.6516053911524828</v>
      </c>
      <c r="N1421" s="3">
        <f ca="1">1-M1421/MAX(M$2:M1421)</f>
        <v>5.4969898851286225E-2</v>
      </c>
    </row>
    <row r="1422" spans="1:14" x14ac:dyDescent="0.15">
      <c r="A1422" s="1">
        <v>40493</v>
      </c>
      <c r="B1422">
        <v>3490.74</v>
      </c>
      <c r="C1422">
        <v>3557.99</v>
      </c>
      <c r="D1422">
        <v>3484.89</v>
      </c>
      <c r="E1422" s="2">
        <v>3509.98</v>
      </c>
      <c r="F1422" s="19">
        <v>209121525760</v>
      </c>
      <c r="G1422" s="3">
        <f t="shared" si="66"/>
        <v>3.1065042253601849E-3</v>
      </c>
      <c r="H1422" s="3">
        <f>1-E1422/MAX(E$2:E1422)</f>
        <v>0.40278023548628594</v>
      </c>
      <c r="I1422" s="3">
        <f ca="1">IFERROR(E1422/AVERAGE(OFFSET(E1422,0,0,-计算结果!B$18,1))-1,E1422/AVERAGE(OFFSET(E1422,0,0,-ROW(),1))-1)</f>
        <v>1.7484142585158846E-2</v>
      </c>
      <c r="J1422" s="4" t="str">
        <f ca="1">IF(OR(AND(I1422&lt;计算结果!B$19,I1422&gt;计算结果!B$20),I1422&lt;计算结果!B$21),"买","卖")</f>
        <v>买</v>
      </c>
      <c r="K1422" s="4" t="str">
        <f t="shared" ca="1" si="67"/>
        <v/>
      </c>
      <c r="L1422" s="3">
        <f ca="1">IF(J1421="买",E1422/E1421-1,0)-IF(K1422=1,计算结果!B$17,0)</f>
        <v>3.1065042253601849E-3</v>
      </c>
      <c r="M1422" s="2">
        <f t="shared" ca="1" si="68"/>
        <v>9.6815881440816067</v>
      </c>
      <c r="N1422" s="3">
        <f ca="1">1-M1422/MAX(M$2:M1422)</f>
        <v>5.203415884897522E-2</v>
      </c>
    </row>
    <row r="1423" spans="1:14" x14ac:dyDescent="0.15">
      <c r="A1423" s="1">
        <v>40494</v>
      </c>
      <c r="B1423">
        <v>3484.61</v>
      </c>
      <c r="C1423">
        <v>3497.06</v>
      </c>
      <c r="D1423">
        <v>3284.35</v>
      </c>
      <c r="E1423" s="2">
        <v>3291.83</v>
      </c>
      <c r="F1423" s="19">
        <v>224200785920</v>
      </c>
      <c r="G1423" s="3">
        <f t="shared" si="66"/>
        <v>-6.2151351289750911E-2</v>
      </c>
      <c r="H1423" s="3">
        <f>1-E1423/MAX(E$2:E1423)</f>
        <v>0.43989825086776013</v>
      </c>
      <c r="I1423" s="3">
        <f ca="1">IFERROR(E1423/AVERAGE(OFFSET(E1423,0,0,-计算结果!B$18,1))-1,E1423/AVERAGE(OFFSET(E1423,0,0,-ROW(),1))-1)</f>
        <v>-4.4463695776207013E-2</v>
      </c>
      <c r="J1423" s="4" t="str">
        <f ca="1">IF(OR(AND(I1423&lt;计算结果!B$19,I1423&gt;计算结果!B$20),I1423&lt;计算结果!B$21),"买","卖")</f>
        <v>卖</v>
      </c>
      <c r="K1423" s="4">
        <f t="shared" ca="1" si="67"/>
        <v>1</v>
      </c>
      <c r="L1423" s="3">
        <f ca="1">IF(J1422="买",E1423/E1422-1,0)-IF(K1423=1,计算结果!B$17,0)</f>
        <v>-6.2151351289750911E-2</v>
      </c>
      <c r="M1423" s="2">
        <f t="shared" ca="1" si="68"/>
        <v>9.0798643582961027</v>
      </c>
      <c r="N1423" s="3">
        <f ca="1">1-M1423/MAX(M$2:M1423)</f>
        <v>0.11095151685303684</v>
      </c>
    </row>
    <row r="1424" spans="1:14" x14ac:dyDescent="0.15">
      <c r="A1424" s="1">
        <v>40497</v>
      </c>
      <c r="B1424">
        <v>3298.74</v>
      </c>
      <c r="C1424">
        <v>3319.98</v>
      </c>
      <c r="D1424">
        <v>3241.76</v>
      </c>
      <c r="E1424" s="2">
        <v>3314.89</v>
      </c>
      <c r="F1424" s="19">
        <v>144492953600</v>
      </c>
      <c r="G1424" s="3">
        <f t="shared" si="66"/>
        <v>7.0052220193630443E-3</v>
      </c>
      <c r="H1424" s="3">
        <f>1-E1424/MAX(E$2:E1424)</f>
        <v>0.43597461376165525</v>
      </c>
      <c r="I1424" s="3">
        <f ca="1">IFERROR(E1424/AVERAGE(OFFSET(E1424,0,0,-计算结果!B$18,1))-1,E1424/AVERAGE(OFFSET(E1424,0,0,-ROW(),1))-1)</f>
        <v>-3.6496003836704594E-2</v>
      </c>
      <c r="J1424" s="4" t="str">
        <f ca="1">IF(OR(AND(I1424&lt;计算结果!B$19,I1424&gt;计算结果!B$20),I1424&lt;计算结果!B$21),"买","卖")</f>
        <v>卖</v>
      </c>
      <c r="K1424" s="4" t="str">
        <f t="shared" ca="1" si="67"/>
        <v/>
      </c>
      <c r="L1424" s="3">
        <f ca="1">IF(J1423="买",E1424/E1423-1,0)-IF(K1424=1,计算结果!B$17,0)</f>
        <v>0</v>
      </c>
      <c r="M1424" s="2">
        <f t="shared" ca="1" si="68"/>
        <v>9.0798643582961027</v>
      </c>
      <c r="N1424" s="3">
        <f ca="1">1-M1424/MAX(M$2:M1424)</f>
        <v>0.11095151685303684</v>
      </c>
    </row>
    <row r="1425" spans="1:14" x14ac:dyDescent="0.15">
      <c r="A1425" s="1">
        <v>40498</v>
      </c>
      <c r="B1425">
        <v>3311.62</v>
      </c>
      <c r="C1425">
        <v>3311.62</v>
      </c>
      <c r="D1425">
        <v>3155.48</v>
      </c>
      <c r="E1425" s="2">
        <v>3169.54</v>
      </c>
      <c r="F1425" s="19">
        <v>154278117376</v>
      </c>
      <c r="G1425" s="3">
        <f t="shared" si="66"/>
        <v>-4.3847608819598816E-2</v>
      </c>
      <c r="H1425" s="3">
        <f>1-E1425/MAX(E$2:E1425)</f>
        <v>0.46070577826175729</v>
      </c>
      <c r="I1425" s="3">
        <f ca="1">IFERROR(E1425/AVERAGE(OFFSET(E1425,0,0,-计算结果!B$18,1))-1,E1425/AVERAGE(OFFSET(E1425,0,0,-ROW(),1))-1)</f>
        <v>-7.5681350550038218E-2</v>
      </c>
      <c r="J1425" s="4" t="str">
        <f ca="1">IF(OR(AND(I1425&lt;计算结果!B$19,I1425&gt;计算结果!B$20),I1425&lt;计算结果!B$21),"买","卖")</f>
        <v>卖</v>
      </c>
      <c r="K1425" s="4" t="str">
        <f t="shared" ca="1" si="67"/>
        <v/>
      </c>
      <c r="L1425" s="3">
        <f ca="1">IF(J1424="买",E1425/E1424-1,0)-IF(K1425=1,计算结果!B$17,0)</f>
        <v>0</v>
      </c>
      <c r="M1425" s="2">
        <f t="shared" ca="1" si="68"/>
        <v>9.0798643582961027</v>
      </c>
      <c r="N1425" s="3">
        <f ca="1">1-M1425/MAX(M$2:M1425)</f>
        <v>0.11095151685303684</v>
      </c>
    </row>
    <row r="1426" spans="1:14" x14ac:dyDescent="0.15">
      <c r="A1426" s="1">
        <v>40499</v>
      </c>
      <c r="B1426">
        <v>3124.11</v>
      </c>
      <c r="C1426">
        <v>3168.93</v>
      </c>
      <c r="D1426">
        <v>3087.51</v>
      </c>
      <c r="E1426" s="2">
        <v>3103.91</v>
      </c>
      <c r="F1426" s="19">
        <v>118981230592</v>
      </c>
      <c r="G1426" s="3">
        <f t="shared" si="66"/>
        <v>-2.0706474756589266E-2</v>
      </c>
      <c r="H1426" s="3">
        <f>1-E1426/MAX(E$2:E1426)</f>
        <v>0.47187266045055465</v>
      </c>
      <c r="I1426" s="3">
        <f ca="1">IFERROR(E1426/AVERAGE(OFFSET(E1426,0,0,-计算结果!B$18,1))-1,E1426/AVERAGE(OFFSET(E1426,0,0,-ROW(),1))-1)</f>
        <v>-9.0773455712733875E-2</v>
      </c>
      <c r="J1426" s="4" t="str">
        <f ca="1">IF(OR(AND(I1426&lt;计算结果!B$19,I1426&gt;计算结果!B$20),I1426&lt;计算结果!B$21),"买","卖")</f>
        <v>卖</v>
      </c>
      <c r="K1426" s="4" t="str">
        <f t="shared" ca="1" si="67"/>
        <v/>
      </c>
      <c r="L1426" s="3">
        <f ca="1">IF(J1425="买",E1426/E1425-1,0)-IF(K1426=1,计算结果!B$17,0)</f>
        <v>0</v>
      </c>
      <c r="M1426" s="2">
        <f t="shared" ca="1" si="68"/>
        <v>9.0798643582961027</v>
      </c>
      <c r="N1426" s="3">
        <f ca="1">1-M1426/MAX(M$2:M1426)</f>
        <v>0.11095151685303684</v>
      </c>
    </row>
    <row r="1427" spans="1:14" x14ac:dyDescent="0.15">
      <c r="A1427" s="1">
        <v>40500</v>
      </c>
      <c r="B1427">
        <v>3134.94</v>
      </c>
      <c r="C1427">
        <v>3158.63</v>
      </c>
      <c r="D1427">
        <v>3097.39</v>
      </c>
      <c r="E1427" s="2">
        <v>3147.96</v>
      </c>
      <c r="F1427" s="19">
        <v>94476115968</v>
      </c>
      <c r="G1427" s="3">
        <f t="shared" si="66"/>
        <v>1.4191777467774669E-2</v>
      </c>
      <c r="H1427" s="3">
        <f>1-E1427/MAX(E$2:E1427)</f>
        <v>0.4643775947730211</v>
      </c>
      <c r="I1427" s="3">
        <f ca="1">IFERROR(E1427/AVERAGE(OFFSET(E1427,0,0,-计算结果!B$18,1))-1,E1427/AVERAGE(OFFSET(E1427,0,0,-ROW(),1))-1)</f>
        <v>-7.2843664081218451E-2</v>
      </c>
      <c r="J1427" s="4" t="str">
        <f ca="1">IF(OR(AND(I1427&lt;计算结果!B$19,I1427&gt;计算结果!B$20),I1427&lt;计算结果!B$21),"买","卖")</f>
        <v>卖</v>
      </c>
      <c r="K1427" s="4" t="str">
        <f t="shared" ca="1" si="67"/>
        <v/>
      </c>
      <c r="L1427" s="3">
        <f ca="1">IF(J1426="买",E1427/E1426-1,0)-IF(K1427=1,计算结果!B$17,0)</f>
        <v>0</v>
      </c>
      <c r="M1427" s="2">
        <f t="shared" ca="1" si="68"/>
        <v>9.0798643582961027</v>
      </c>
      <c r="N1427" s="3">
        <f ca="1">1-M1427/MAX(M$2:M1427)</f>
        <v>0.11095151685303684</v>
      </c>
    </row>
    <row r="1428" spans="1:14" x14ac:dyDescent="0.15">
      <c r="A1428" s="1">
        <v>40501</v>
      </c>
      <c r="B1428">
        <v>3168.17</v>
      </c>
      <c r="C1428">
        <v>3178.85</v>
      </c>
      <c r="D1428">
        <v>3076.21</v>
      </c>
      <c r="E1428" s="2">
        <v>3178.85</v>
      </c>
      <c r="F1428" s="19">
        <v>114672975872</v>
      </c>
      <c r="G1428" s="3">
        <f t="shared" si="66"/>
        <v>9.8127041004332227E-3</v>
      </c>
      <c r="H1428" s="3">
        <f>1-E1428/MAX(E$2:E1428)</f>
        <v>0.45912169060096641</v>
      </c>
      <c r="I1428" s="3">
        <f ca="1">IFERROR(E1428/AVERAGE(OFFSET(E1428,0,0,-计算结果!B$18,1))-1,E1428/AVERAGE(OFFSET(E1428,0,0,-ROW(),1))-1)</f>
        <v>-5.9324750648962032E-2</v>
      </c>
      <c r="J1428" s="4" t="str">
        <f ca="1">IF(OR(AND(I1428&lt;计算结果!B$19,I1428&gt;计算结果!B$20),I1428&lt;计算结果!B$21),"买","卖")</f>
        <v>卖</v>
      </c>
      <c r="K1428" s="4" t="str">
        <f t="shared" ca="1" si="67"/>
        <v/>
      </c>
      <c r="L1428" s="3">
        <f ca="1">IF(J1427="买",E1428/E1427-1,0)-IF(K1428=1,计算结果!B$17,0)</f>
        <v>0</v>
      </c>
      <c r="M1428" s="2">
        <f t="shared" ca="1" si="68"/>
        <v>9.0798643582961027</v>
      </c>
      <c r="N1428" s="3">
        <f ca="1">1-M1428/MAX(M$2:M1428)</f>
        <v>0.11095151685303684</v>
      </c>
    </row>
    <row r="1429" spans="1:14" x14ac:dyDescent="0.15">
      <c r="A1429" s="1">
        <v>40504</v>
      </c>
      <c r="B1429">
        <v>3148.22</v>
      </c>
      <c r="C1429">
        <v>3200.47</v>
      </c>
      <c r="D1429">
        <v>3137.75</v>
      </c>
      <c r="E1429" s="2">
        <v>3171.94</v>
      </c>
      <c r="F1429" s="19">
        <v>114302976000</v>
      </c>
      <c r="G1429" s="3">
        <f t="shared" si="66"/>
        <v>-2.1737420765370885E-3</v>
      </c>
      <c r="H1429" s="3">
        <f>1-E1429/MAX(E$2:E1429)</f>
        <v>0.46029742054039335</v>
      </c>
      <c r="I1429" s="3">
        <f ca="1">IFERROR(E1429/AVERAGE(OFFSET(E1429,0,0,-计算结果!B$18,1))-1,E1429/AVERAGE(OFFSET(E1429,0,0,-ROW(),1))-1)</f>
        <v>-5.7776944572386579E-2</v>
      </c>
      <c r="J1429" s="4" t="str">
        <f ca="1">IF(OR(AND(I1429&lt;计算结果!B$19,I1429&gt;计算结果!B$20),I1429&lt;计算结果!B$21),"买","卖")</f>
        <v>卖</v>
      </c>
      <c r="K1429" s="4" t="str">
        <f t="shared" ca="1" si="67"/>
        <v/>
      </c>
      <c r="L1429" s="3">
        <f ca="1">IF(J1428="买",E1429/E1428-1,0)-IF(K1429=1,计算结果!B$17,0)</f>
        <v>0</v>
      </c>
      <c r="M1429" s="2">
        <f t="shared" ca="1" si="68"/>
        <v>9.0798643582961027</v>
      </c>
      <c r="N1429" s="3">
        <f ca="1">1-M1429/MAX(M$2:M1429)</f>
        <v>0.11095151685303684</v>
      </c>
    </row>
    <row r="1430" spans="1:14" x14ac:dyDescent="0.15">
      <c r="A1430" s="1">
        <v>40505</v>
      </c>
      <c r="B1430">
        <v>3156.48</v>
      </c>
      <c r="C1430">
        <v>3156.48</v>
      </c>
      <c r="D1430">
        <v>3061.62</v>
      </c>
      <c r="E1430" s="2">
        <v>3107.18</v>
      </c>
      <c r="F1430" s="19">
        <v>105281462272</v>
      </c>
      <c r="G1430" s="3">
        <f t="shared" si="66"/>
        <v>-2.0416527424856779E-2</v>
      </c>
      <c r="H1430" s="3">
        <f>1-E1430/MAX(E$2:E1430)</f>
        <v>0.47131627305519641</v>
      </c>
      <c r="I1430" s="3">
        <f ca="1">IFERROR(E1430/AVERAGE(OFFSET(E1430,0,0,-计算结果!B$18,1))-1,E1430/AVERAGE(OFFSET(E1430,0,0,-ROW(),1))-1)</f>
        <v>-7.2567558559374246E-2</v>
      </c>
      <c r="J1430" s="4" t="str">
        <f ca="1">IF(OR(AND(I1430&lt;计算结果!B$19,I1430&gt;计算结果!B$20),I1430&lt;计算结果!B$21),"买","卖")</f>
        <v>卖</v>
      </c>
      <c r="K1430" s="4" t="str">
        <f t="shared" ca="1" si="67"/>
        <v/>
      </c>
      <c r="L1430" s="3">
        <f ca="1">IF(J1429="买",E1430/E1429-1,0)-IF(K1430=1,计算结果!B$17,0)</f>
        <v>0</v>
      </c>
      <c r="M1430" s="2">
        <f t="shared" ca="1" si="68"/>
        <v>9.0798643582961027</v>
      </c>
      <c r="N1430" s="3">
        <f ca="1">1-M1430/MAX(M$2:M1430)</f>
        <v>0.11095151685303684</v>
      </c>
    </row>
    <row r="1431" spans="1:14" x14ac:dyDescent="0.15">
      <c r="A1431" s="1">
        <v>40506</v>
      </c>
      <c r="B1431">
        <v>3088.99</v>
      </c>
      <c r="C1431">
        <v>3177.41</v>
      </c>
      <c r="D1431">
        <v>3088.99</v>
      </c>
      <c r="E1431" s="2">
        <v>3177.04</v>
      </c>
      <c r="F1431" s="19">
        <v>107688443904</v>
      </c>
      <c r="G1431" s="3">
        <f t="shared" si="66"/>
        <v>2.2483409393726728E-2</v>
      </c>
      <c r="H1431" s="3">
        <f>1-E1431/MAX(E$2:E1431)</f>
        <v>0.45942966038249511</v>
      </c>
      <c r="I1431" s="3">
        <f ca="1">IFERROR(E1431/AVERAGE(OFFSET(E1431,0,0,-计算结果!B$18,1))-1,E1431/AVERAGE(OFFSET(E1431,0,0,-ROW(),1))-1)</f>
        <v>-4.8513772800208743E-2</v>
      </c>
      <c r="J1431" s="4" t="str">
        <f ca="1">IF(OR(AND(I1431&lt;计算结果!B$19,I1431&gt;计算结果!B$20),I1431&lt;计算结果!B$21),"买","卖")</f>
        <v>卖</v>
      </c>
      <c r="K1431" s="4" t="str">
        <f t="shared" ca="1" si="67"/>
        <v/>
      </c>
      <c r="L1431" s="3">
        <f ca="1">IF(J1430="买",E1431/E1430-1,0)-IF(K1431=1,计算结果!B$17,0)</f>
        <v>0</v>
      </c>
      <c r="M1431" s="2">
        <f t="shared" ca="1" si="68"/>
        <v>9.0798643582961027</v>
      </c>
      <c r="N1431" s="3">
        <f ca="1">1-M1431/MAX(M$2:M1431)</f>
        <v>0.11095151685303684</v>
      </c>
    </row>
    <row r="1432" spans="1:14" x14ac:dyDescent="0.15">
      <c r="A1432" s="1">
        <v>40507</v>
      </c>
      <c r="B1432">
        <v>3197.97</v>
      </c>
      <c r="C1432">
        <v>3227.05</v>
      </c>
      <c r="D1432">
        <v>3172.28</v>
      </c>
      <c r="E1432" s="2">
        <v>3223.48</v>
      </c>
      <c r="F1432" s="19">
        <v>116948295680</v>
      </c>
      <c r="G1432" s="3">
        <f t="shared" si="66"/>
        <v>1.4617379699342736E-2</v>
      </c>
      <c r="H1432" s="3">
        <f>1-E1432/MAX(E$2:E1432)</f>
        <v>0.45152793847410333</v>
      </c>
      <c r="I1432" s="3">
        <f ca="1">IFERROR(E1432/AVERAGE(OFFSET(E1432,0,0,-计算结果!B$18,1))-1,E1432/AVERAGE(OFFSET(E1432,0,0,-ROW(),1))-1)</f>
        <v>-3.058092326199191E-2</v>
      </c>
      <c r="J1432" s="4" t="str">
        <f ca="1">IF(OR(AND(I1432&lt;计算结果!B$19,I1432&gt;计算结果!B$20),I1432&lt;计算结果!B$21),"买","卖")</f>
        <v>卖</v>
      </c>
      <c r="K1432" s="4" t="str">
        <f t="shared" ca="1" si="67"/>
        <v/>
      </c>
      <c r="L1432" s="3">
        <f ca="1">IF(J1431="买",E1432/E1431-1,0)-IF(K1432=1,计算结果!B$17,0)</f>
        <v>0</v>
      </c>
      <c r="M1432" s="2">
        <f t="shared" ca="1" si="68"/>
        <v>9.0798643582961027</v>
      </c>
      <c r="N1432" s="3">
        <f ca="1">1-M1432/MAX(M$2:M1432)</f>
        <v>0.11095151685303684</v>
      </c>
    </row>
    <row r="1433" spans="1:14" x14ac:dyDescent="0.15">
      <c r="A1433" s="1">
        <v>40508</v>
      </c>
      <c r="B1433">
        <v>3214.13</v>
      </c>
      <c r="C1433">
        <v>3224.52</v>
      </c>
      <c r="D1433">
        <v>3170.36</v>
      </c>
      <c r="E1433" s="2">
        <v>3194.85</v>
      </c>
      <c r="F1433" s="19">
        <v>96226369536</v>
      </c>
      <c r="G1433" s="3">
        <f t="shared" si="66"/>
        <v>-8.8817054859965383E-3</v>
      </c>
      <c r="H1433" s="3">
        <f>1-E1433/MAX(E$2:E1433)</f>
        <v>0.45639930579187371</v>
      </c>
      <c r="I1433" s="3">
        <f ca="1">IFERROR(E1433/AVERAGE(OFFSET(E1433,0,0,-计算结果!B$18,1))-1,E1433/AVERAGE(OFFSET(E1433,0,0,-ROW(),1))-1)</f>
        <v>-3.4864978806647073E-2</v>
      </c>
      <c r="J1433" s="4" t="str">
        <f ca="1">IF(OR(AND(I1433&lt;计算结果!B$19,I1433&gt;计算结果!B$20),I1433&lt;计算结果!B$21),"买","卖")</f>
        <v>卖</v>
      </c>
      <c r="K1433" s="4" t="str">
        <f t="shared" ca="1" si="67"/>
        <v/>
      </c>
      <c r="L1433" s="3">
        <f ca="1">IF(J1432="买",E1433/E1432-1,0)-IF(K1433=1,计算结果!B$17,0)</f>
        <v>0</v>
      </c>
      <c r="M1433" s="2">
        <f t="shared" ca="1" si="68"/>
        <v>9.0798643582961027</v>
      </c>
      <c r="N1433" s="3">
        <f ca="1">1-M1433/MAX(M$2:M1433)</f>
        <v>0.11095151685303684</v>
      </c>
    </row>
    <row r="1434" spans="1:14" x14ac:dyDescent="0.15">
      <c r="A1434" s="1">
        <v>40511</v>
      </c>
      <c r="B1434">
        <v>3183.54</v>
      </c>
      <c r="C1434">
        <v>3206.76</v>
      </c>
      <c r="D1434">
        <v>3159.46</v>
      </c>
      <c r="E1434" s="2">
        <v>3190.05</v>
      </c>
      <c r="F1434" s="19">
        <v>88799076352</v>
      </c>
      <c r="G1434" s="3">
        <f t="shared" si="66"/>
        <v>-1.5024179538944971E-3</v>
      </c>
      <c r="H1434" s="3">
        <f>1-E1434/MAX(E$2:E1434)</f>
        <v>0.45721602123460148</v>
      </c>
      <c r="I1434" s="3">
        <f ca="1">IFERROR(E1434/AVERAGE(OFFSET(E1434,0,0,-计算结果!B$18,1))-1,E1434/AVERAGE(OFFSET(E1434,0,0,-ROW(),1))-1)</f>
        <v>-3.257600148801032E-2</v>
      </c>
      <c r="J1434" s="4" t="str">
        <f ca="1">IF(OR(AND(I1434&lt;计算结果!B$19,I1434&gt;计算结果!B$20),I1434&lt;计算结果!B$21),"买","卖")</f>
        <v>卖</v>
      </c>
      <c r="K1434" s="4" t="str">
        <f t="shared" ca="1" si="67"/>
        <v/>
      </c>
      <c r="L1434" s="3">
        <f ca="1">IF(J1433="买",E1434/E1433-1,0)-IF(K1434=1,计算结果!B$17,0)</f>
        <v>0</v>
      </c>
      <c r="M1434" s="2">
        <f t="shared" ca="1" si="68"/>
        <v>9.0798643582961027</v>
      </c>
      <c r="N1434" s="3">
        <f ca="1">1-M1434/MAX(M$2:M1434)</f>
        <v>0.11095151685303684</v>
      </c>
    </row>
    <row r="1435" spans="1:14" x14ac:dyDescent="0.15">
      <c r="A1435" s="1">
        <v>40512</v>
      </c>
      <c r="B1435">
        <v>3187.53</v>
      </c>
      <c r="C1435">
        <v>3205.78</v>
      </c>
      <c r="D1435">
        <v>3060.44</v>
      </c>
      <c r="E1435" s="2">
        <v>3136.99</v>
      </c>
      <c r="F1435" s="19">
        <v>120572329984</v>
      </c>
      <c r="G1435" s="3">
        <f t="shared" si="66"/>
        <v>-1.66329681352958E-2</v>
      </c>
      <c r="H1435" s="3">
        <f>1-E1435/MAX(E$2:E1435)</f>
        <v>0.46624412985775543</v>
      </c>
      <c r="I1435" s="3">
        <f ca="1">IFERROR(E1435/AVERAGE(OFFSET(E1435,0,0,-计算结果!B$18,1))-1,E1435/AVERAGE(OFFSET(E1435,0,0,-ROW(),1))-1)</f>
        <v>-4.3129305559039044E-2</v>
      </c>
      <c r="J1435" s="4" t="str">
        <f ca="1">IF(OR(AND(I1435&lt;计算结果!B$19,I1435&gt;计算结果!B$20),I1435&lt;计算结果!B$21),"买","卖")</f>
        <v>卖</v>
      </c>
      <c r="K1435" s="4" t="str">
        <f t="shared" ca="1" si="67"/>
        <v/>
      </c>
      <c r="L1435" s="3">
        <f ca="1">IF(J1434="买",E1435/E1434-1,0)-IF(K1435=1,计算结果!B$17,0)</f>
        <v>0</v>
      </c>
      <c r="M1435" s="2">
        <f t="shared" ca="1" si="68"/>
        <v>9.0798643582961027</v>
      </c>
      <c r="N1435" s="3">
        <f ca="1">1-M1435/MAX(M$2:M1435)</f>
        <v>0.11095151685303684</v>
      </c>
    </row>
    <row r="1436" spans="1:14" x14ac:dyDescent="0.15">
      <c r="A1436" s="1">
        <v>40513</v>
      </c>
      <c r="B1436">
        <v>3127.26</v>
      </c>
      <c r="C1436">
        <v>3150.44</v>
      </c>
      <c r="D1436">
        <v>3111.65</v>
      </c>
      <c r="E1436" s="2">
        <v>3136.02</v>
      </c>
      <c r="F1436" s="19">
        <v>69472575488</v>
      </c>
      <c r="G1436" s="3">
        <f t="shared" si="66"/>
        <v>-3.0921360922409047E-4</v>
      </c>
      <c r="H1436" s="3">
        <f>1-E1436/MAX(E$2:E1436)</f>
        <v>0.46640917443680663</v>
      </c>
      <c r="I1436" s="3">
        <f ca="1">IFERROR(E1436/AVERAGE(OFFSET(E1436,0,0,-计算结果!B$18,1))-1,E1436/AVERAGE(OFFSET(E1436,0,0,-ROW(),1))-1)</f>
        <v>-3.7146910917212228E-2</v>
      </c>
      <c r="J1436" s="4" t="str">
        <f ca="1">IF(OR(AND(I1436&lt;计算结果!B$19,I1436&gt;计算结果!B$20),I1436&lt;计算结果!B$21),"买","卖")</f>
        <v>卖</v>
      </c>
      <c r="K1436" s="4" t="str">
        <f t="shared" ca="1" si="67"/>
        <v/>
      </c>
      <c r="L1436" s="3">
        <f ca="1">IF(J1435="买",E1436/E1435-1,0)-IF(K1436=1,计算结果!B$17,0)</f>
        <v>0</v>
      </c>
      <c r="M1436" s="2">
        <f t="shared" ca="1" si="68"/>
        <v>9.0798643582961027</v>
      </c>
      <c r="N1436" s="3">
        <f ca="1">1-M1436/MAX(M$2:M1436)</f>
        <v>0.11095151685303684</v>
      </c>
    </row>
    <row r="1437" spans="1:14" x14ac:dyDescent="0.15">
      <c r="A1437" s="1">
        <v>40514</v>
      </c>
      <c r="B1437">
        <v>3185.76</v>
      </c>
      <c r="C1437">
        <v>3194.23</v>
      </c>
      <c r="D1437">
        <v>3154.32</v>
      </c>
      <c r="E1437" s="2">
        <v>3155.06</v>
      </c>
      <c r="F1437" s="19">
        <v>89764274176</v>
      </c>
      <c r="G1437" s="3">
        <f t="shared" si="66"/>
        <v>6.0713898508300002E-3</v>
      </c>
      <c r="H1437" s="3">
        <f>1-E1437/MAX(E$2:E1437)</f>
        <v>0.46316953651398629</v>
      </c>
      <c r="I1437" s="3">
        <f ca="1">IFERROR(E1437/AVERAGE(OFFSET(E1437,0,0,-计算结果!B$18,1))-1,E1437/AVERAGE(OFFSET(E1437,0,0,-ROW(),1))-1)</f>
        <v>-2.4755021368603858E-2</v>
      </c>
      <c r="J1437" s="4" t="str">
        <f ca="1">IF(OR(AND(I1437&lt;计算结果!B$19,I1437&gt;计算结果!B$20),I1437&lt;计算结果!B$21),"买","卖")</f>
        <v>卖</v>
      </c>
      <c r="K1437" s="4" t="str">
        <f t="shared" ca="1" si="67"/>
        <v/>
      </c>
      <c r="L1437" s="3">
        <f ca="1">IF(J1436="买",E1437/E1436-1,0)-IF(K1437=1,计算结果!B$17,0)</f>
        <v>0</v>
      </c>
      <c r="M1437" s="2">
        <f t="shared" ca="1" si="68"/>
        <v>9.0798643582961027</v>
      </c>
      <c r="N1437" s="3">
        <f ca="1">1-M1437/MAX(M$2:M1437)</f>
        <v>0.11095151685303684</v>
      </c>
    </row>
    <row r="1438" spans="1:14" x14ac:dyDescent="0.15">
      <c r="A1438" s="1">
        <v>40515</v>
      </c>
      <c r="B1438">
        <v>3161.93</v>
      </c>
      <c r="C1438">
        <v>3171.38</v>
      </c>
      <c r="D1438">
        <v>3134.42</v>
      </c>
      <c r="E1438" s="2">
        <v>3158.16</v>
      </c>
      <c r="F1438" s="19">
        <v>71387340800</v>
      </c>
      <c r="G1438" s="3">
        <f t="shared" si="66"/>
        <v>9.8254866785407735E-4</v>
      </c>
      <c r="H1438" s="3">
        <f>1-E1438/MAX(E$2:E1438)</f>
        <v>0.46264207445722449</v>
      </c>
      <c r="I1438" s="3">
        <f ca="1">IFERROR(E1438/AVERAGE(OFFSET(E1438,0,0,-计算结果!B$18,1))-1,E1438/AVERAGE(OFFSET(E1438,0,0,-ROW(),1))-1)</f>
        <v>-1.7625984069633005E-2</v>
      </c>
      <c r="J1438" s="4" t="str">
        <f ca="1">IF(OR(AND(I1438&lt;计算结果!B$19,I1438&gt;计算结果!B$20),I1438&lt;计算结果!B$21),"买","卖")</f>
        <v>卖</v>
      </c>
      <c r="K1438" s="4" t="str">
        <f t="shared" ca="1" si="67"/>
        <v/>
      </c>
      <c r="L1438" s="3">
        <f ca="1">IF(J1437="买",E1438/E1437-1,0)-IF(K1438=1,计算结果!B$17,0)</f>
        <v>0</v>
      </c>
      <c r="M1438" s="2">
        <f t="shared" ca="1" si="68"/>
        <v>9.0798643582961027</v>
      </c>
      <c r="N1438" s="3">
        <f ca="1">1-M1438/MAX(M$2:M1438)</f>
        <v>0.11095151685303684</v>
      </c>
    </row>
    <row r="1439" spans="1:14" x14ac:dyDescent="0.15">
      <c r="A1439" s="1">
        <v>40518</v>
      </c>
      <c r="B1439">
        <v>3168.88</v>
      </c>
      <c r="C1439">
        <v>3185.33</v>
      </c>
      <c r="D1439">
        <v>3140.55</v>
      </c>
      <c r="E1439" s="2">
        <v>3165.57</v>
      </c>
      <c r="F1439" s="19">
        <v>80043204608</v>
      </c>
      <c r="G1439" s="3">
        <f t="shared" si="66"/>
        <v>2.3463029105557087E-3</v>
      </c>
      <c r="H1439" s="3">
        <f>1-E1439/MAX(E$2:E1439)</f>
        <v>0.46138126999251339</v>
      </c>
      <c r="I1439" s="3">
        <f ca="1">IFERROR(E1439/AVERAGE(OFFSET(E1439,0,0,-计算结果!B$18,1))-1,E1439/AVERAGE(OFFSET(E1439,0,0,-ROW(),1))-1)</f>
        <v>-9.6125200536035793E-3</v>
      </c>
      <c r="J1439" s="4" t="str">
        <f ca="1">IF(OR(AND(I1439&lt;计算结果!B$19,I1439&gt;计算结果!B$20),I1439&lt;计算结果!B$21),"买","卖")</f>
        <v>卖</v>
      </c>
      <c r="K1439" s="4" t="str">
        <f t="shared" ca="1" si="67"/>
        <v/>
      </c>
      <c r="L1439" s="3">
        <f ca="1">IF(J1438="买",E1439/E1438-1,0)-IF(K1439=1,计算结果!B$17,0)</f>
        <v>0</v>
      </c>
      <c r="M1439" s="2">
        <f t="shared" ca="1" si="68"/>
        <v>9.0798643582961027</v>
      </c>
      <c r="N1439" s="3">
        <f ca="1">1-M1439/MAX(M$2:M1439)</f>
        <v>0.11095151685303684</v>
      </c>
    </row>
    <row r="1440" spans="1:14" x14ac:dyDescent="0.15">
      <c r="A1440" s="1">
        <v>40519</v>
      </c>
      <c r="B1440">
        <v>3152.73</v>
      </c>
      <c r="C1440">
        <v>3214.69</v>
      </c>
      <c r="D1440">
        <v>3112.22</v>
      </c>
      <c r="E1440" s="2">
        <v>3200.34</v>
      </c>
      <c r="F1440" s="19">
        <v>85548294144</v>
      </c>
      <c r="G1440" s="3">
        <f t="shared" si="66"/>
        <v>1.0983803864706765E-2</v>
      </c>
      <c r="H1440" s="3">
        <f>1-E1440/MAX(E$2:E1440)</f>
        <v>0.45546518750425369</v>
      </c>
      <c r="I1440" s="3">
        <f ca="1">IFERROR(E1440/AVERAGE(OFFSET(E1440,0,0,-计算结果!B$18,1))-1,E1440/AVERAGE(OFFSET(E1440,0,0,-ROW(),1))-1)</f>
        <v>6.6835990567539749E-3</v>
      </c>
      <c r="J1440" s="4" t="str">
        <f ca="1">IF(OR(AND(I1440&lt;计算结果!B$19,I1440&gt;计算结果!B$20),I1440&lt;计算结果!B$21),"买","卖")</f>
        <v>买</v>
      </c>
      <c r="K1440" s="4">
        <f t="shared" ca="1" si="67"/>
        <v>1</v>
      </c>
      <c r="L1440" s="3">
        <f ca="1">IF(J1439="买",E1440/E1439-1,0)-IF(K1440=1,计算结果!B$17,0)</f>
        <v>0</v>
      </c>
      <c r="M1440" s="2">
        <f t="shared" ca="1" si="68"/>
        <v>9.0798643582961027</v>
      </c>
      <c r="N1440" s="3">
        <f ca="1">1-M1440/MAX(M$2:M1440)</f>
        <v>0.11095151685303684</v>
      </c>
    </row>
    <row r="1441" spans="1:14" x14ac:dyDescent="0.15">
      <c r="A1441" s="1">
        <v>40520</v>
      </c>
      <c r="B1441">
        <v>3194.9</v>
      </c>
      <c r="C1441">
        <v>3215.28</v>
      </c>
      <c r="D1441">
        <v>3166.77</v>
      </c>
      <c r="E1441" s="2">
        <v>3171.88</v>
      </c>
      <c r="F1441" s="19">
        <v>87056105472</v>
      </c>
      <c r="G1441" s="3">
        <f t="shared" si="66"/>
        <v>-8.8928051394538965E-3</v>
      </c>
      <c r="H1441" s="3">
        <f>1-E1441/MAX(E$2:E1441)</f>
        <v>0.46030762948342741</v>
      </c>
      <c r="I1441" s="3">
        <f ca="1">IFERROR(E1441/AVERAGE(OFFSET(E1441,0,0,-计算结果!B$18,1))-1,E1441/AVERAGE(OFFSET(E1441,0,0,-ROW(),1))-1)</f>
        <v>-1.7284341069956355E-4</v>
      </c>
      <c r="J1441" s="4" t="str">
        <f ca="1">IF(OR(AND(I1441&lt;计算结果!B$19,I1441&gt;计算结果!B$20),I1441&lt;计算结果!B$21),"买","卖")</f>
        <v>卖</v>
      </c>
      <c r="K1441" s="4">
        <f t="shared" ca="1" si="67"/>
        <v>1</v>
      </c>
      <c r="L1441" s="3">
        <f ca="1">IF(J1440="买",E1441/E1440-1,0)-IF(K1441=1,计算结果!B$17,0)</f>
        <v>-8.8928051394538965E-3</v>
      </c>
      <c r="M1441" s="2">
        <f t="shared" ca="1" si="68"/>
        <v>8.9991188938651021</v>
      </c>
      <c r="N1441" s="3">
        <f ca="1">1-M1441/MAX(M$2:M1441)</f>
        <v>0.11885765177318985</v>
      </c>
    </row>
    <row r="1442" spans="1:14" x14ac:dyDescent="0.15">
      <c r="A1442" s="1">
        <v>40521</v>
      </c>
      <c r="B1442">
        <v>3156</v>
      </c>
      <c r="C1442">
        <v>3175.05</v>
      </c>
      <c r="D1442">
        <v>3122.2</v>
      </c>
      <c r="E1442" s="2">
        <v>3123.37</v>
      </c>
      <c r="F1442" s="19">
        <v>83159040000</v>
      </c>
      <c r="G1442" s="3">
        <f t="shared" si="66"/>
        <v>-1.5293768995043977E-2</v>
      </c>
      <c r="H1442" s="3">
        <f>1-E1442/MAX(E$2:E1442)</f>
        <v>0.46856155992649562</v>
      </c>
      <c r="I1442" s="3">
        <f ca="1">IFERROR(E1442/AVERAGE(OFFSET(E1442,0,0,-计算结果!B$18,1))-1,E1442/AVERAGE(OFFSET(E1442,0,0,-ROW(),1))-1)</f>
        <v>-1.2150823927176257E-2</v>
      </c>
      <c r="J1442" s="4" t="str">
        <f ca="1">IF(OR(AND(I1442&lt;计算结果!B$19,I1442&gt;计算结果!B$20),I1442&lt;计算结果!B$21),"买","卖")</f>
        <v>卖</v>
      </c>
      <c r="K1442" s="4" t="str">
        <f t="shared" ca="1" si="67"/>
        <v/>
      </c>
      <c r="L1442" s="3">
        <f ca="1">IF(J1441="买",E1442/E1441-1,0)-IF(K1442=1,计算结果!B$17,0)</f>
        <v>0</v>
      </c>
      <c r="M1442" s="2">
        <f t="shared" ca="1" si="68"/>
        <v>8.9991188938651021</v>
      </c>
      <c r="N1442" s="3">
        <f ca="1">1-M1442/MAX(M$2:M1442)</f>
        <v>0.11885765177318985</v>
      </c>
    </row>
    <row r="1443" spans="1:14" x14ac:dyDescent="0.15">
      <c r="A1443" s="1">
        <v>40522</v>
      </c>
      <c r="B1443">
        <v>3107.38</v>
      </c>
      <c r="C1443">
        <v>3172.16</v>
      </c>
      <c r="D1443">
        <v>3101.08</v>
      </c>
      <c r="E1443" s="2">
        <v>3161.98</v>
      </c>
      <c r="F1443" s="19">
        <v>78069121024</v>
      </c>
      <c r="G1443" s="3">
        <f t="shared" si="66"/>
        <v>1.236164783551108E-2</v>
      </c>
      <c r="H1443" s="3">
        <f>1-E1443/MAX(E$2:E1443)</f>
        <v>0.46199210508405364</v>
      </c>
      <c r="I1443" s="3">
        <f ca="1">IFERROR(E1443/AVERAGE(OFFSET(E1443,0,0,-计算结果!B$18,1))-1,E1443/AVERAGE(OFFSET(E1443,0,0,-ROW(),1))-1)</f>
        <v>1.9348162003685054E-4</v>
      </c>
      <c r="J1443" s="4" t="str">
        <f ca="1">IF(OR(AND(I1443&lt;计算结果!B$19,I1443&gt;计算结果!B$20),I1443&lt;计算结果!B$21),"买","卖")</f>
        <v>买</v>
      </c>
      <c r="K1443" s="4">
        <f t="shared" ca="1" si="67"/>
        <v>1</v>
      </c>
      <c r="L1443" s="3">
        <f ca="1">IF(J1442="买",E1443/E1442-1,0)-IF(K1443=1,计算结果!B$17,0)</f>
        <v>0</v>
      </c>
      <c r="M1443" s="2">
        <f t="shared" ca="1" si="68"/>
        <v>8.9991188938651021</v>
      </c>
      <c r="N1443" s="3">
        <f ca="1">1-M1443/MAX(M$2:M1443)</f>
        <v>0.11885765177318985</v>
      </c>
    </row>
    <row r="1444" spans="1:14" x14ac:dyDescent="0.15">
      <c r="A1444" s="1">
        <v>40525</v>
      </c>
      <c r="B1444">
        <v>3176.33</v>
      </c>
      <c r="C1444">
        <v>3261.34</v>
      </c>
      <c r="D1444">
        <v>3173.56</v>
      </c>
      <c r="E1444" s="2">
        <v>3261.06</v>
      </c>
      <c r="F1444" s="19">
        <v>132088356864</v>
      </c>
      <c r="G1444" s="3">
        <f t="shared" si="66"/>
        <v>3.1334796551527822E-2</v>
      </c>
      <c r="H1444" s="3">
        <f>1-E1444/MAX(E$2:E1444)</f>
        <v>0.44513373715374671</v>
      </c>
      <c r="I1444" s="3">
        <f ca="1">IFERROR(E1444/AVERAGE(OFFSET(E1444,0,0,-计算结果!B$18,1))-1,E1444/AVERAGE(OFFSET(E1444,0,0,-ROW(),1))-1)</f>
        <v>2.8693461718158675E-2</v>
      </c>
      <c r="J1444" s="4" t="str">
        <f ca="1">IF(OR(AND(I1444&lt;计算结果!B$19,I1444&gt;计算结果!B$20),I1444&lt;计算结果!B$21),"买","卖")</f>
        <v>买</v>
      </c>
      <c r="K1444" s="4" t="str">
        <f t="shared" ca="1" si="67"/>
        <v/>
      </c>
      <c r="L1444" s="3">
        <f ca="1">IF(J1443="买",E1444/E1443-1,0)-IF(K1444=1,计算结果!B$17,0)</f>
        <v>3.1334796551527822E-2</v>
      </c>
      <c r="M1444" s="2">
        <f t="shared" ca="1" si="68"/>
        <v>9.2811044535473748</v>
      </c>
      <c r="N1444" s="3">
        <f ca="1">1-M1444/MAX(M$2:M1444)</f>
        <v>9.1247235558567286E-2</v>
      </c>
    </row>
    <row r="1445" spans="1:14" x14ac:dyDescent="0.15">
      <c r="A1445" s="1">
        <v>40526</v>
      </c>
      <c r="B1445">
        <v>3270.2</v>
      </c>
      <c r="C1445">
        <v>3279.36</v>
      </c>
      <c r="D1445">
        <v>3254.18</v>
      </c>
      <c r="E1445" s="2">
        <v>3269.47</v>
      </c>
      <c r="F1445" s="19">
        <v>114928738304</v>
      </c>
      <c r="G1445" s="3">
        <f t="shared" si="66"/>
        <v>2.5789160579687831E-3</v>
      </c>
      <c r="H1445" s="3">
        <f>1-E1445/MAX(E$2:E1445)</f>
        <v>0.44370278363846727</v>
      </c>
      <c r="I1445" s="3">
        <f ca="1">IFERROR(E1445/AVERAGE(OFFSET(E1445,0,0,-计算结果!B$18,1))-1,E1445/AVERAGE(OFFSET(E1445,0,0,-ROW(),1))-1)</f>
        <v>2.9154845760011261E-2</v>
      </c>
      <c r="J1445" s="4" t="str">
        <f ca="1">IF(OR(AND(I1445&lt;计算结果!B$19,I1445&gt;计算结果!B$20),I1445&lt;计算结果!B$21),"买","卖")</f>
        <v>买</v>
      </c>
      <c r="K1445" s="4" t="str">
        <f t="shared" ca="1" si="67"/>
        <v/>
      </c>
      <c r="L1445" s="3">
        <f ca="1">IF(J1444="买",E1445/E1444-1,0)-IF(K1445=1,计算结果!B$17,0)</f>
        <v>2.5789160579687831E-3</v>
      </c>
      <c r="M1445" s="2">
        <f t="shared" ca="1" si="68"/>
        <v>9.3050396428583131</v>
      </c>
      <c r="N1445" s="3">
        <f ca="1">1-M1445/MAX(M$2:M1445)</f>
        <v>8.8903638461625856E-2</v>
      </c>
    </row>
    <row r="1446" spans="1:14" x14ac:dyDescent="0.15">
      <c r="A1446" s="1">
        <v>40527</v>
      </c>
      <c r="B1446">
        <v>3270.78</v>
      </c>
      <c r="C1446">
        <v>3282.77</v>
      </c>
      <c r="D1446">
        <v>3242.52</v>
      </c>
      <c r="E1446" s="2">
        <v>3247.64</v>
      </c>
      <c r="F1446" s="19">
        <v>104793178112</v>
      </c>
      <c r="G1446" s="3">
        <f t="shared" si="66"/>
        <v>-6.676923171033855E-3</v>
      </c>
      <c r="H1446" s="3">
        <f>1-E1446/MAX(E$2:E1446)</f>
        <v>0.44741713741237321</v>
      </c>
      <c r="I1446" s="3">
        <f ca="1">IFERROR(E1446/AVERAGE(OFFSET(E1446,0,0,-计算结果!B$18,1))-1,E1446/AVERAGE(OFFSET(E1446,0,0,-ROW(),1))-1)</f>
        <v>2.1054955557946231E-2</v>
      </c>
      <c r="J1446" s="4" t="str">
        <f ca="1">IF(OR(AND(I1446&lt;计算结果!B$19,I1446&gt;计算结果!B$20),I1446&lt;计算结果!B$21),"买","卖")</f>
        <v>买</v>
      </c>
      <c r="K1446" s="4" t="str">
        <f t="shared" ca="1" si="67"/>
        <v/>
      </c>
      <c r="L1446" s="3">
        <f ca="1">IF(J1445="买",E1446/E1445-1,0)-IF(K1446=1,计算结果!B$17,0)</f>
        <v>-6.676923171033855E-3</v>
      </c>
      <c r="M1446" s="2">
        <f t="shared" ca="1" si="68"/>
        <v>9.2429106080595247</v>
      </c>
      <c r="N1446" s="3">
        <f ca="1">1-M1446/MAX(M$2:M1446)</f>
        <v>9.4986958869025973E-2</v>
      </c>
    </row>
    <row r="1447" spans="1:14" x14ac:dyDescent="0.15">
      <c r="A1447" s="1">
        <v>40528</v>
      </c>
      <c r="B1447">
        <v>3246.01</v>
      </c>
      <c r="C1447">
        <v>3258.39</v>
      </c>
      <c r="D1447">
        <v>3224.12</v>
      </c>
      <c r="E1447" s="2">
        <v>3230.67</v>
      </c>
      <c r="F1447" s="19">
        <v>79262375936</v>
      </c>
      <c r="G1447" s="3">
        <f t="shared" si="66"/>
        <v>-5.225332857090037E-3</v>
      </c>
      <c r="H1447" s="3">
        <f>1-E1447/MAX(E$2:E1447)</f>
        <v>0.45030456680051723</v>
      </c>
      <c r="I1447" s="3">
        <f ca="1">IFERROR(E1447/AVERAGE(OFFSET(E1447,0,0,-计算结果!B$18,1))-1,E1447/AVERAGE(OFFSET(E1447,0,0,-ROW(),1))-1)</f>
        <v>1.4678731638935183E-2</v>
      </c>
      <c r="J1447" s="4" t="str">
        <f ca="1">IF(OR(AND(I1447&lt;计算结果!B$19,I1447&gt;计算结果!B$20),I1447&lt;计算结果!B$21),"买","卖")</f>
        <v>买</v>
      </c>
      <c r="K1447" s="4" t="str">
        <f t="shared" ca="1" si="67"/>
        <v/>
      </c>
      <c r="L1447" s="3">
        <f ca="1">IF(J1446="买",E1447/E1446-1,0)-IF(K1447=1,计算结果!B$17,0)</f>
        <v>-5.225332857090037E-3</v>
      </c>
      <c r="M1447" s="2">
        <f t="shared" ca="1" si="68"/>
        <v>9.1946133235640843</v>
      </c>
      <c r="N1447" s="3">
        <f ca="1">1-M1447/MAX(M$2:M1447)</f>
        <v>9.9715953248942779E-2</v>
      </c>
    </row>
    <row r="1448" spans="1:14" x14ac:dyDescent="0.15">
      <c r="A1448" s="1">
        <v>40529</v>
      </c>
      <c r="B1448">
        <v>3229.3</v>
      </c>
      <c r="C1448">
        <v>3232.84</v>
      </c>
      <c r="D1448">
        <v>3212.58</v>
      </c>
      <c r="E1448" s="2">
        <v>3225.66</v>
      </c>
      <c r="F1448" s="19">
        <v>65697259520</v>
      </c>
      <c r="G1448" s="3">
        <f t="shared" si="66"/>
        <v>-1.5507619162589137E-3</v>
      </c>
      <c r="H1448" s="3">
        <f>1-E1448/MAX(E$2:E1448)</f>
        <v>0.45115701354386439</v>
      </c>
      <c r="I1448" s="3">
        <f ca="1">IFERROR(E1448/AVERAGE(OFFSET(E1448,0,0,-计算结果!B$18,1))-1,E1448/AVERAGE(OFFSET(E1448,0,0,-ROW(),1))-1)</f>
        <v>1.1015110930328254E-2</v>
      </c>
      <c r="J1448" s="4" t="str">
        <f ca="1">IF(OR(AND(I1448&lt;计算结果!B$19,I1448&gt;计算结果!B$20),I1448&lt;计算结果!B$21),"买","卖")</f>
        <v>买</v>
      </c>
      <c r="K1448" s="4" t="str">
        <f t="shared" ca="1" si="67"/>
        <v/>
      </c>
      <c r="L1448" s="3">
        <f ca="1">IF(J1447="买",E1448/E1447-1,0)-IF(K1448=1,计算结果!B$17,0)</f>
        <v>-1.5507619162589137E-3</v>
      </c>
      <c r="M1448" s="2">
        <f t="shared" ca="1" si="68"/>
        <v>9.1803546673871743</v>
      </c>
      <c r="N1448" s="3">
        <f ca="1">1-M1448/MAX(M$2:M1448)</f>
        <v>0.1011120794624597</v>
      </c>
    </row>
    <row r="1449" spans="1:14" x14ac:dyDescent="0.15">
      <c r="A1449" s="1">
        <v>40532</v>
      </c>
      <c r="B1449">
        <v>3239.02</v>
      </c>
      <c r="C1449">
        <v>3249.76</v>
      </c>
      <c r="D1449">
        <v>3118</v>
      </c>
      <c r="E1449" s="2">
        <v>3178.66</v>
      </c>
      <c r="F1449" s="19">
        <v>107521974272</v>
      </c>
      <c r="G1449" s="3">
        <f t="shared" si="66"/>
        <v>-1.4570661508032434E-2</v>
      </c>
      <c r="H1449" s="3">
        <f>1-E1449/MAX(E$2:E1449)</f>
        <v>0.45915401892057439</v>
      </c>
      <c r="I1449" s="3">
        <f ca="1">IFERROR(E1449/AVERAGE(OFFSET(E1449,0,0,-计算结果!B$18,1))-1,E1449/AVERAGE(OFFSET(E1449,0,0,-ROW(),1))-1)</f>
        <v>-3.744151015542041E-3</v>
      </c>
      <c r="J1449" s="4" t="str">
        <f ca="1">IF(OR(AND(I1449&lt;计算结果!B$19,I1449&gt;计算结果!B$20),I1449&lt;计算结果!B$21),"买","卖")</f>
        <v>卖</v>
      </c>
      <c r="K1449" s="4">
        <f t="shared" ca="1" si="67"/>
        <v>1</v>
      </c>
      <c r="L1449" s="3">
        <f ca="1">IF(J1448="买",E1449/E1448-1,0)-IF(K1449=1,计算结果!B$17,0)</f>
        <v>-1.4570661508032434E-2</v>
      </c>
      <c r="M1449" s="2">
        <f t="shared" ca="1" si="68"/>
        <v>9.0465908270049908</v>
      </c>
      <c r="N1449" s="3">
        <f ca="1">1-M1449/MAX(M$2:M1449)</f>
        <v>0.11420947108627133</v>
      </c>
    </row>
    <row r="1450" spans="1:14" x14ac:dyDescent="0.15">
      <c r="A1450" s="1">
        <v>40533</v>
      </c>
      <c r="B1450">
        <v>3184.7</v>
      </c>
      <c r="C1450">
        <v>3251.55</v>
      </c>
      <c r="D1450">
        <v>3168.89</v>
      </c>
      <c r="E1450" s="2">
        <v>3249.51</v>
      </c>
      <c r="F1450" s="19">
        <v>112461676544</v>
      </c>
      <c r="G1450" s="3">
        <f t="shared" si="66"/>
        <v>2.2289266546280606E-2</v>
      </c>
      <c r="H1450" s="3">
        <f>1-E1450/MAX(E$2:E1450)</f>
        <v>0.44709895868781047</v>
      </c>
      <c r="I1450" s="3">
        <f ca="1">IFERROR(E1450/AVERAGE(OFFSET(E1450,0,0,-计算结果!B$18,1))-1,E1450/AVERAGE(OFFSET(E1450,0,0,-ROW(),1))-1)</f>
        <v>1.8000262457416039E-2</v>
      </c>
      <c r="J1450" s="4" t="str">
        <f ca="1">IF(OR(AND(I1450&lt;计算结果!B$19,I1450&gt;计算结果!B$20),I1450&lt;计算结果!B$21),"买","卖")</f>
        <v>买</v>
      </c>
      <c r="K1450" s="4">
        <f t="shared" ca="1" si="67"/>
        <v>1</v>
      </c>
      <c r="L1450" s="3">
        <f ca="1">IF(J1449="买",E1450/E1449-1,0)-IF(K1450=1,计算结果!B$17,0)</f>
        <v>0</v>
      </c>
      <c r="M1450" s="2">
        <f t="shared" ca="1" si="68"/>
        <v>9.0465908270049908</v>
      </c>
      <c r="N1450" s="3">
        <f ca="1">1-M1450/MAX(M$2:M1450)</f>
        <v>0.11420947108627133</v>
      </c>
    </row>
    <row r="1451" spans="1:14" x14ac:dyDescent="0.15">
      <c r="A1451" s="1">
        <v>40534</v>
      </c>
      <c r="B1451">
        <v>3253.82</v>
      </c>
      <c r="C1451">
        <v>3263.45</v>
      </c>
      <c r="D1451">
        <v>3201.67</v>
      </c>
      <c r="E1451" s="2">
        <v>3215.45</v>
      </c>
      <c r="F1451" s="19">
        <v>98309029888</v>
      </c>
      <c r="G1451" s="3">
        <f t="shared" si="66"/>
        <v>-1.0481580299799176E-2</v>
      </c>
      <c r="H1451" s="3">
        <f>1-E1451/MAX(E$2:E1451)</f>
        <v>0.45289423535016671</v>
      </c>
      <c r="I1451" s="3">
        <f ca="1">IFERROR(E1451/AVERAGE(OFFSET(E1451,0,0,-计算结果!B$18,1))-1,E1451/AVERAGE(OFFSET(E1451,0,0,-ROW(),1))-1)</f>
        <v>6.968983014930652E-3</v>
      </c>
      <c r="J1451" s="4" t="str">
        <f ca="1">IF(OR(AND(I1451&lt;计算结果!B$19,I1451&gt;计算结果!B$20),I1451&lt;计算结果!B$21),"买","卖")</f>
        <v>买</v>
      </c>
      <c r="K1451" s="4" t="str">
        <f t="shared" ca="1" si="67"/>
        <v/>
      </c>
      <c r="L1451" s="3">
        <f ca="1">IF(J1450="买",E1451/E1450-1,0)-IF(K1451=1,计算结果!B$17,0)</f>
        <v>-1.0481580299799176E-2</v>
      </c>
      <c r="M1451" s="2">
        <f t="shared" ca="1" si="68"/>
        <v>8.9517682588123115</v>
      </c>
      <c r="N1451" s="3">
        <f ca="1">1-M1451/MAX(M$2:M1451)</f>
        <v>0.1234939556438821</v>
      </c>
    </row>
    <row r="1452" spans="1:14" x14ac:dyDescent="0.15">
      <c r="A1452" s="1">
        <v>40535</v>
      </c>
      <c r="B1452">
        <v>3210.67</v>
      </c>
      <c r="C1452">
        <v>3237.64</v>
      </c>
      <c r="D1452">
        <v>3183.15</v>
      </c>
      <c r="E1452" s="2">
        <v>3188.61</v>
      </c>
      <c r="F1452" s="19">
        <v>84430479360</v>
      </c>
      <c r="G1452" s="3">
        <f t="shared" si="66"/>
        <v>-8.3471986813664634E-3</v>
      </c>
      <c r="H1452" s="3">
        <f>1-E1452/MAX(E$2:E1452)</f>
        <v>0.45746103586741982</v>
      </c>
      <c r="I1452" s="3">
        <f ca="1">IFERROR(E1452/AVERAGE(OFFSET(E1452,0,0,-计算结果!B$18,1))-1,E1452/AVERAGE(OFFSET(E1452,0,0,-ROW(),1))-1)</f>
        <v>-1.4113692473914918E-3</v>
      </c>
      <c r="J1452" s="4" t="str">
        <f ca="1">IF(OR(AND(I1452&lt;计算结果!B$19,I1452&gt;计算结果!B$20),I1452&lt;计算结果!B$21),"买","卖")</f>
        <v>卖</v>
      </c>
      <c r="K1452" s="4">
        <f t="shared" ca="1" si="67"/>
        <v>1</v>
      </c>
      <c r="L1452" s="3">
        <f ca="1">IF(J1451="买",E1452/E1451-1,0)-IF(K1452=1,计算结果!B$17,0)</f>
        <v>-8.3471986813664634E-3</v>
      </c>
      <c r="M1452" s="2">
        <f t="shared" ca="1" si="68"/>
        <v>8.8770460706064558</v>
      </c>
      <c r="N1452" s="3">
        <f ca="1">1-M1452/MAX(M$2:M1452)</f>
        <v>0.13081032574154117</v>
      </c>
    </row>
    <row r="1453" spans="1:14" x14ac:dyDescent="0.15">
      <c r="A1453" s="1">
        <v>40536</v>
      </c>
      <c r="B1453">
        <v>3170.64</v>
      </c>
      <c r="C1453">
        <v>3187.72</v>
      </c>
      <c r="D1453">
        <v>3139.45</v>
      </c>
      <c r="E1453" s="2">
        <v>3162.96</v>
      </c>
      <c r="F1453" s="19">
        <v>72989138944</v>
      </c>
      <c r="G1453" s="3">
        <f t="shared" si="66"/>
        <v>-8.0442575291428398E-3</v>
      </c>
      <c r="H1453" s="3">
        <f>1-E1453/MAX(E$2:E1453)</f>
        <v>0.46182535901449673</v>
      </c>
      <c r="I1453" s="3">
        <f ca="1">IFERROR(E1453/AVERAGE(OFFSET(E1453,0,0,-计算结果!B$18,1))-1,E1453/AVERAGE(OFFSET(E1453,0,0,-ROW(),1))-1)</f>
        <v>-9.8916439008197576E-3</v>
      </c>
      <c r="J1453" s="4" t="str">
        <f ca="1">IF(OR(AND(I1453&lt;计算结果!B$19,I1453&gt;计算结果!B$20),I1453&lt;计算结果!B$21),"买","卖")</f>
        <v>卖</v>
      </c>
      <c r="K1453" s="4" t="str">
        <f t="shared" ca="1" si="67"/>
        <v/>
      </c>
      <c r="L1453" s="3">
        <f ca="1">IF(J1452="买",E1453/E1452-1,0)-IF(K1453=1,计算结果!B$17,0)</f>
        <v>0</v>
      </c>
      <c r="M1453" s="2">
        <f t="shared" ca="1" si="68"/>
        <v>8.8770460706064558</v>
      </c>
      <c r="N1453" s="3">
        <f ca="1">1-M1453/MAX(M$2:M1453)</f>
        <v>0.13081032574154117</v>
      </c>
    </row>
    <row r="1454" spans="1:14" x14ac:dyDescent="0.15">
      <c r="A1454" s="1">
        <v>40539</v>
      </c>
      <c r="B1454">
        <v>3176.11</v>
      </c>
      <c r="C1454">
        <v>3219.66</v>
      </c>
      <c r="D1454">
        <v>3092.26</v>
      </c>
      <c r="E1454" s="2">
        <v>3099.71</v>
      </c>
      <c r="F1454" s="19">
        <v>99855474688</v>
      </c>
      <c r="G1454" s="3">
        <f t="shared" si="66"/>
        <v>-1.999709133216987E-2</v>
      </c>
      <c r="H1454" s="3">
        <f>1-E1454/MAX(E$2:E1454)</f>
        <v>0.47258728646294157</v>
      </c>
      <c r="I1454" s="3">
        <f ca="1">IFERROR(E1454/AVERAGE(OFFSET(E1454,0,0,-计算结果!B$18,1))-1,E1454/AVERAGE(OFFSET(E1454,0,0,-ROW(),1))-1)</f>
        <v>-2.907783695891264E-2</v>
      </c>
      <c r="J1454" s="4" t="str">
        <f ca="1">IF(OR(AND(I1454&lt;计算结果!B$19,I1454&gt;计算结果!B$20),I1454&lt;计算结果!B$21),"买","卖")</f>
        <v>卖</v>
      </c>
      <c r="K1454" s="4" t="str">
        <f t="shared" ca="1" si="67"/>
        <v/>
      </c>
      <c r="L1454" s="3">
        <f ca="1">IF(J1453="买",E1454/E1453-1,0)-IF(K1454=1,计算结果!B$17,0)</f>
        <v>0</v>
      </c>
      <c r="M1454" s="2">
        <f t="shared" ca="1" si="68"/>
        <v>8.8770460706064558</v>
      </c>
      <c r="N1454" s="3">
        <f ca="1">1-M1454/MAX(M$2:M1454)</f>
        <v>0.13081032574154117</v>
      </c>
    </row>
    <row r="1455" spans="1:14" x14ac:dyDescent="0.15">
      <c r="A1455" s="1">
        <v>40540</v>
      </c>
      <c r="B1455">
        <v>3084.82</v>
      </c>
      <c r="C1455">
        <v>3095.36</v>
      </c>
      <c r="D1455">
        <v>3041.33</v>
      </c>
      <c r="E1455" s="2">
        <v>3044.93</v>
      </c>
      <c r="F1455" s="19">
        <v>74843955200</v>
      </c>
      <c r="G1455" s="3">
        <f t="shared" si="66"/>
        <v>-1.7672620987124632E-2</v>
      </c>
      <c r="H1455" s="3">
        <f>1-E1455/MAX(E$2:E1455)</f>
        <v>0.48190805145307292</v>
      </c>
      <c r="I1455" s="3">
        <f ca="1">IFERROR(E1455/AVERAGE(OFFSET(E1455,0,0,-计算结果!B$18,1))-1,E1455/AVERAGE(OFFSET(E1455,0,0,-ROW(),1))-1)</f>
        <v>-4.4405231012195401E-2</v>
      </c>
      <c r="J1455" s="4" t="str">
        <f ca="1">IF(OR(AND(I1455&lt;计算结果!B$19,I1455&gt;计算结果!B$20),I1455&lt;计算结果!B$21),"买","卖")</f>
        <v>卖</v>
      </c>
      <c r="K1455" s="4" t="str">
        <f t="shared" ca="1" si="67"/>
        <v/>
      </c>
      <c r="L1455" s="3">
        <f ca="1">IF(J1454="买",E1455/E1454-1,0)-IF(K1455=1,计算结果!B$17,0)</f>
        <v>0</v>
      </c>
      <c r="M1455" s="2">
        <f t="shared" ca="1" si="68"/>
        <v>8.8770460706064558</v>
      </c>
      <c r="N1455" s="3">
        <f ca="1">1-M1455/MAX(M$2:M1455)</f>
        <v>0.13081032574154117</v>
      </c>
    </row>
    <row r="1456" spans="1:14" x14ac:dyDescent="0.15">
      <c r="A1456" s="1">
        <v>40541</v>
      </c>
      <c r="B1456">
        <v>3049.93</v>
      </c>
      <c r="C1456">
        <v>3062.56</v>
      </c>
      <c r="D1456">
        <v>3025.22</v>
      </c>
      <c r="E1456" s="2">
        <v>3061.83</v>
      </c>
      <c r="F1456" s="19">
        <v>60134776832</v>
      </c>
      <c r="G1456" s="3">
        <f t="shared" si="66"/>
        <v>5.5502096928337075E-3</v>
      </c>
      <c r="H1456" s="3">
        <f>1-E1456/MAX(E$2:E1456)</f>
        <v>0.47903253249846867</v>
      </c>
      <c r="I1456" s="3">
        <f ca="1">IFERROR(E1456/AVERAGE(OFFSET(E1456,0,0,-计算结果!B$18,1))-1,E1456/AVERAGE(OFFSET(E1456,0,0,-ROW(),1))-1)</f>
        <v>-3.7484915114226136E-2</v>
      </c>
      <c r="J1456" s="4" t="str">
        <f ca="1">IF(OR(AND(I1456&lt;计算结果!B$19,I1456&gt;计算结果!B$20),I1456&lt;计算结果!B$21),"买","卖")</f>
        <v>卖</v>
      </c>
      <c r="K1456" s="4" t="str">
        <f t="shared" ca="1" si="67"/>
        <v/>
      </c>
      <c r="L1456" s="3">
        <f ca="1">IF(J1455="买",E1456/E1455-1,0)-IF(K1456=1,计算结果!B$17,0)</f>
        <v>0</v>
      </c>
      <c r="M1456" s="2">
        <f t="shared" ca="1" si="68"/>
        <v>8.8770460706064558</v>
      </c>
      <c r="N1456" s="3">
        <f ca="1">1-M1456/MAX(M$2:M1456)</f>
        <v>0.13081032574154117</v>
      </c>
    </row>
    <row r="1457" spans="1:14" x14ac:dyDescent="0.15">
      <c r="A1457" s="1">
        <v>40542</v>
      </c>
      <c r="B1457">
        <v>3063.05</v>
      </c>
      <c r="C1457">
        <v>3079.91</v>
      </c>
      <c r="D1457">
        <v>3027.9</v>
      </c>
      <c r="E1457" s="2">
        <v>3064.1</v>
      </c>
      <c r="F1457" s="19">
        <v>70284279808</v>
      </c>
      <c r="G1457" s="3">
        <f t="shared" si="66"/>
        <v>7.4138668704670785E-4</v>
      </c>
      <c r="H1457" s="3">
        <f>1-E1457/MAX(E$2:E1457)</f>
        <v>0.47864629415367865</v>
      </c>
      <c r="I1457" s="3">
        <f ca="1">IFERROR(E1457/AVERAGE(OFFSET(E1457,0,0,-计算结果!B$18,1))-1,E1457/AVERAGE(OFFSET(E1457,0,0,-ROW(),1))-1)</f>
        <v>-3.5061338052896573E-2</v>
      </c>
      <c r="J1457" s="4" t="str">
        <f ca="1">IF(OR(AND(I1457&lt;计算结果!B$19,I1457&gt;计算结果!B$20),I1457&lt;计算结果!B$21),"买","卖")</f>
        <v>卖</v>
      </c>
      <c r="K1457" s="4" t="str">
        <f t="shared" ca="1" si="67"/>
        <v/>
      </c>
      <c r="L1457" s="3">
        <f ca="1">IF(J1456="买",E1457/E1456-1,0)-IF(K1457=1,计算结果!B$17,0)</f>
        <v>0</v>
      </c>
      <c r="M1457" s="2">
        <f t="shared" ca="1" si="68"/>
        <v>8.8770460706064558</v>
      </c>
      <c r="N1457" s="3">
        <f ca="1">1-M1457/MAX(M$2:M1457)</f>
        <v>0.13081032574154117</v>
      </c>
    </row>
    <row r="1458" spans="1:14" x14ac:dyDescent="0.15">
      <c r="A1458" s="1">
        <v>40543</v>
      </c>
      <c r="B1458">
        <v>3069.05</v>
      </c>
      <c r="C1458">
        <v>3129.45</v>
      </c>
      <c r="D1458">
        <v>3067.11</v>
      </c>
      <c r="E1458" s="2">
        <v>3128.26</v>
      </c>
      <c r="F1458" s="19">
        <v>90545897472</v>
      </c>
      <c r="G1458" s="3">
        <f t="shared" si="66"/>
        <v>2.093926438432181E-2</v>
      </c>
      <c r="H1458" s="3">
        <f>1-E1458/MAX(E$2:E1458)</f>
        <v>0.46772953106921655</v>
      </c>
      <c r="I1458" s="3">
        <f ca="1">IFERROR(E1458/AVERAGE(OFFSET(E1458,0,0,-计算结果!B$18,1))-1,E1458/AVERAGE(OFFSET(E1458,0,0,-ROW(),1))-1)</f>
        <v>-1.3612328821115516E-2</v>
      </c>
      <c r="J1458" s="4" t="str">
        <f ca="1">IF(OR(AND(I1458&lt;计算结果!B$19,I1458&gt;计算结果!B$20),I1458&lt;计算结果!B$21),"买","卖")</f>
        <v>卖</v>
      </c>
      <c r="K1458" s="4" t="str">
        <f t="shared" ca="1" si="67"/>
        <v/>
      </c>
      <c r="L1458" s="3">
        <f ca="1">IF(J1457="买",E1458/E1457-1,0)-IF(K1458=1,计算结果!B$17,0)</f>
        <v>0</v>
      </c>
      <c r="M1458" s="2">
        <f t="shared" ca="1" si="68"/>
        <v>8.8770460706064558</v>
      </c>
      <c r="N1458" s="3">
        <f ca="1">1-M1458/MAX(M$2:M1458)</f>
        <v>0.13081032574154117</v>
      </c>
    </row>
    <row r="1459" spans="1:14" x14ac:dyDescent="0.15">
      <c r="A1459" s="1">
        <v>40547</v>
      </c>
      <c r="B1459">
        <v>3155.56</v>
      </c>
      <c r="C1459">
        <v>3194.36</v>
      </c>
      <c r="D1459">
        <v>3143.6</v>
      </c>
      <c r="E1459" s="2">
        <v>3189.68</v>
      </c>
      <c r="F1459" s="19">
        <v>129159618560</v>
      </c>
      <c r="G1459" s="3">
        <f t="shared" si="66"/>
        <v>1.9633917896849873E-2</v>
      </c>
      <c r="H1459" s="3">
        <f>1-E1459/MAX(E$2:E1459)</f>
        <v>0.45727897638331183</v>
      </c>
      <c r="I1459" s="3">
        <f ca="1">IFERROR(E1459/AVERAGE(OFFSET(E1459,0,0,-计算结果!B$18,1))-1,E1459/AVERAGE(OFFSET(E1459,0,0,-ROW(),1))-1)</f>
        <v>5.4408176024083321E-3</v>
      </c>
      <c r="J1459" s="4" t="str">
        <f ca="1">IF(OR(AND(I1459&lt;计算结果!B$19,I1459&gt;计算结果!B$20),I1459&lt;计算结果!B$21),"买","卖")</f>
        <v>买</v>
      </c>
      <c r="K1459" s="4">
        <f t="shared" ca="1" si="67"/>
        <v>1</v>
      </c>
      <c r="L1459" s="3">
        <f ca="1">IF(J1458="买",E1459/E1458-1,0)-IF(K1459=1,计算结果!B$17,0)</f>
        <v>0</v>
      </c>
      <c r="M1459" s="2">
        <f t="shared" ca="1" si="68"/>
        <v>8.8770460706064558</v>
      </c>
      <c r="N1459" s="3">
        <f ca="1">1-M1459/MAX(M$2:M1459)</f>
        <v>0.13081032574154117</v>
      </c>
    </row>
    <row r="1460" spans="1:14" x14ac:dyDescent="0.15">
      <c r="A1460" s="1">
        <v>40548</v>
      </c>
      <c r="B1460">
        <v>3170.18</v>
      </c>
      <c r="C1460">
        <v>3193.78</v>
      </c>
      <c r="D1460">
        <v>3158.87</v>
      </c>
      <c r="E1460" s="2">
        <v>3175.66</v>
      </c>
      <c r="F1460" s="19">
        <v>116943216640</v>
      </c>
      <c r="G1460" s="3">
        <f t="shared" si="66"/>
        <v>-4.3954252464196708E-3</v>
      </c>
      <c r="H1460" s="3">
        <f>1-E1460/MAX(E$2:E1460)</f>
        <v>0.45966446607227929</v>
      </c>
      <c r="I1460" s="3">
        <f ca="1">IFERROR(E1460/AVERAGE(OFFSET(E1460,0,0,-计算结果!B$18,1))-1,E1460/AVERAGE(OFFSET(E1460,0,0,-ROW(),1))-1)</f>
        <v>1.0567599041477749E-4</v>
      </c>
      <c r="J1460" s="4" t="str">
        <f ca="1">IF(OR(AND(I1460&lt;计算结果!B$19,I1460&gt;计算结果!B$20),I1460&lt;计算结果!B$21),"买","卖")</f>
        <v>买</v>
      </c>
      <c r="K1460" s="4" t="str">
        <f t="shared" ca="1" si="67"/>
        <v/>
      </c>
      <c r="L1460" s="3">
        <f ca="1">IF(J1459="买",E1460/E1459-1,0)-IF(K1460=1,计算结果!B$17,0)</f>
        <v>-4.3954252464196708E-3</v>
      </c>
      <c r="M1460" s="2">
        <f t="shared" ca="1" si="68"/>
        <v>8.8380276781940807</v>
      </c>
      <c r="N1460" s="3">
        <f ca="1">1-M1460/MAX(M$2:M1460)</f>
        <v>0.13463078397970418</v>
      </c>
    </row>
    <row r="1461" spans="1:14" x14ac:dyDescent="0.15">
      <c r="A1461" s="1">
        <v>40549</v>
      </c>
      <c r="B1461">
        <v>3177.83</v>
      </c>
      <c r="C1461">
        <v>3198.05</v>
      </c>
      <c r="D1461">
        <v>3152.57</v>
      </c>
      <c r="E1461" s="2">
        <v>3159.64</v>
      </c>
      <c r="F1461" s="19">
        <v>91568447488</v>
      </c>
      <c r="G1461" s="3">
        <f t="shared" si="66"/>
        <v>-5.0446206457870346E-3</v>
      </c>
      <c r="H1461" s="3">
        <f>1-E1461/MAX(E$2:E1461)</f>
        <v>0.46239025386238342</v>
      </c>
      <c r="I1461" s="3">
        <f ca="1">IFERROR(E1461/AVERAGE(OFFSET(E1461,0,0,-计算结果!B$18,1))-1,E1461/AVERAGE(OFFSET(E1461,0,0,-ROW(),1))-1)</f>
        <v>-4.898737610120163E-3</v>
      </c>
      <c r="J1461" s="4" t="str">
        <f ca="1">IF(OR(AND(I1461&lt;计算结果!B$19,I1461&gt;计算结果!B$20),I1461&lt;计算结果!B$21),"买","卖")</f>
        <v>卖</v>
      </c>
      <c r="K1461" s="4">
        <f t="shared" ca="1" si="67"/>
        <v>1</v>
      </c>
      <c r="L1461" s="3">
        <f ca="1">IF(J1460="买",E1461/E1460-1,0)-IF(K1461=1,计算结果!B$17,0)</f>
        <v>-5.0446206457870346E-3</v>
      </c>
      <c r="M1461" s="2">
        <f t="shared" ca="1" si="68"/>
        <v>8.793443181300626</v>
      </c>
      <c r="N1461" s="3">
        <f ca="1">1-M1461/MAX(M$2:M1461)</f>
        <v>0.13899624339306871</v>
      </c>
    </row>
    <row r="1462" spans="1:14" x14ac:dyDescent="0.15">
      <c r="A1462" s="1">
        <v>40550</v>
      </c>
      <c r="B1462">
        <v>3156.36</v>
      </c>
      <c r="C1462">
        <v>3209.9</v>
      </c>
      <c r="D1462">
        <v>3141.13</v>
      </c>
      <c r="E1462" s="2">
        <v>3166.62</v>
      </c>
      <c r="F1462" s="19">
        <v>113651253248</v>
      </c>
      <c r="G1462" s="3">
        <f t="shared" si="66"/>
        <v>2.2091124305301246E-3</v>
      </c>
      <c r="H1462" s="3">
        <f>1-E1462/MAX(E$2:E1462)</f>
        <v>0.46120261348941671</v>
      </c>
      <c r="I1462" s="3">
        <f ca="1">IFERROR(E1462/AVERAGE(OFFSET(E1462,0,0,-计算结果!B$18,1))-1,E1462/AVERAGE(OFFSET(E1462,0,0,-ROW(),1))-1)</f>
        <v>-1.0497894637592209E-3</v>
      </c>
      <c r="J1462" s="4" t="str">
        <f ca="1">IF(OR(AND(I1462&lt;计算结果!B$19,I1462&gt;计算结果!B$20),I1462&lt;计算结果!B$21),"买","卖")</f>
        <v>卖</v>
      </c>
      <c r="K1462" s="4" t="str">
        <f t="shared" ca="1" si="67"/>
        <v/>
      </c>
      <c r="L1462" s="3">
        <f ca="1">IF(J1461="买",E1462/E1461-1,0)-IF(K1462=1,计算结果!B$17,0)</f>
        <v>0</v>
      </c>
      <c r="M1462" s="2">
        <f t="shared" ca="1" si="68"/>
        <v>8.793443181300626</v>
      </c>
      <c r="N1462" s="3">
        <f ca="1">1-M1462/MAX(M$2:M1462)</f>
        <v>0.13899624339306871</v>
      </c>
    </row>
    <row r="1463" spans="1:14" x14ac:dyDescent="0.15">
      <c r="A1463" s="1">
        <v>40553</v>
      </c>
      <c r="B1463">
        <v>3162.08</v>
      </c>
      <c r="C1463">
        <v>3182.78</v>
      </c>
      <c r="D1463">
        <v>3102.43</v>
      </c>
      <c r="E1463" s="2">
        <v>3108.19</v>
      </c>
      <c r="F1463" s="19">
        <v>87992885248</v>
      </c>
      <c r="G1463" s="3">
        <f t="shared" si="66"/>
        <v>-1.845185086938117E-2</v>
      </c>
      <c r="H1463" s="3">
        <f>1-E1463/MAX(E$2:E1463)</f>
        <v>0.47114442251412236</v>
      </c>
      <c r="I1463" s="3">
        <f ca="1">IFERROR(E1463/AVERAGE(OFFSET(E1463,0,0,-计算结果!B$18,1))-1,E1463/AVERAGE(OFFSET(E1463,0,0,-ROW(),1))-1)</f>
        <v>-1.6702936388730993E-2</v>
      </c>
      <c r="J1463" s="4" t="str">
        <f ca="1">IF(OR(AND(I1463&lt;计算结果!B$19,I1463&gt;计算结果!B$20),I1463&lt;计算结果!B$21),"买","卖")</f>
        <v>卖</v>
      </c>
      <c r="K1463" s="4" t="str">
        <f t="shared" ca="1" si="67"/>
        <v/>
      </c>
      <c r="L1463" s="3">
        <f ca="1">IF(J1462="买",E1463/E1462-1,0)-IF(K1463=1,计算结果!B$17,0)</f>
        <v>0</v>
      </c>
      <c r="M1463" s="2">
        <f t="shared" ca="1" si="68"/>
        <v>8.793443181300626</v>
      </c>
      <c r="N1463" s="3">
        <f ca="1">1-M1463/MAX(M$2:M1463)</f>
        <v>0.13899624339306871</v>
      </c>
    </row>
    <row r="1464" spans="1:14" x14ac:dyDescent="0.15">
      <c r="A1464" s="1">
        <v>40554</v>
      </c>
      <c r="B1464">
        <v>3096.25</v>
      </c>
      <c r="C1464">
        <v>3131.29</v>
      </c>
      <c r="D1464">
        <v>3084.51</v>
      </c>
      <c r="E1464" s="2">
        <v>3124.92</v>
      </c>
      <c r="F1464" s="19">
        <v>74832445440</v>
      </c>
      <c r="G1464" s="3">
        <f t="shared" si="66"/>
        <v>5.3825538335816603E-3</v>
      </c>
      <c r="H1464" s="3">
        <f>1-E1464/MAX(E$2:E1464)</f>
        <v>0.46829782889811467</v>
      </c>
      <c r="I1464" s="3">
        <f ca="1">IFERROR(E1464/AVERAGE(OFFSET(E1464,0,0,-计算结果!B$18,1))-1,E1464/AVERAGE(OFFSET(E1464,0,0,-ROW(),1))-1)</f>
        <v>-9.2734380201447975E-3</v>
      </c>
      <c r="J1464" s="4" t="str">
        <f ca="1">IF(OR(AND(I1464&lt;计算结果!B$19,I1464&gt;计算结果!B$20),I1464&lt;计算结果!B$21),"买","卖")</f>
        <v>卖</v>
      </c>
      <c r="K1464" s="4" t="str">
        <f t="shared" ca="1" si="67"/>
        <v/>
      </c>
      <c r="L1464" s="3">
        <f ca="1">IF(J1463="买",E1464/E1463-1,0)-IF(K1464=1,计算结果!B$17,0)</f>
        <v>0</v>
      </c>
      <c r="M1464" s="2">
        <f t="shared" ca="1" si="68"/>
        <v>8.793443181300626</v>
      </c>
      <c r="N1464" s="3">
        <f ca="1">1-M1464/MAX(M$2:M1464)</f>
        <v>0.13899624339306871</v>
      </c>
    </row>
    <row r="1465" spans="1:14" x14ac:dyDescent="0.15">
      <c r="A1465" s="1">
        <v>40555</v>
      </c>
      <c r="B1465">
        <v>3135.18</v>
      </c>
      <c r="C1465">
        <v>3153.43</v>
      </c>
      <c r="D1465">
        <v>3099.41</v>
      </c>
      <c r="E1465" s="2">
        <v>3142.34</v>
      </c>
      <c r="F1465" s="19">
        <v>71551418368</v>
      </c>
      <c r="G1465" s="3">
        <f t="shared" si="66"/>
        <v>5.5745427082933841E-3</v>
      </c>
      <c r="H1465" s="3">
        <f>1-E1465/MAX(E$2:E1465)</f>
        <v>0.46533383243721493</v>
      </c>
      <c r="I1465" s="3">
        <f ca="1">IFERROR(E1465/AVERAGE(OFFSET(E1465,0,0,-计算结果!B$18,1))-1,E1465/AVERAGE(OFFSET(E1465,0,0,-ROW(),1))-1)</f>
        <v>-2.1982217002111115E-3</v>
      </c>
      <c r="J1465" s="4" t="str">
        <f ca="1">IF(OR(AND(I1465&lt;计算结果!B$19,I1465&gt;计算结果!B$20),I1465&lt;计算结果!B$21),"买","卖")</f>
        <v>卖</v>
      </c>
      <c r="K1465" s="4" t="str">
        <f t="shared" ca="1" si="67"/>
        <v/>
      </c>
      <c r="L1465" s="3">
        <f ca="1">IF(J1464="买",E1465/E1464-1,0)-IF(K1465=1,计算结果!B$17,0)</f>
        <v>0</v>
      </c>
      <c r="M1465" s="2">
        <f t="shared" ca="1" si="68"/>
        <v>8.793443181300626</v>
      </c>
      <c r="N1465" s="3">
        <f ca="1">1-M1465/MAX(M$2:M1465)</f>
        <v>0.13899624339306871</v>
      </c>
    </row>
    <row r="1466" spans="1:14" x14ac:dyDescent="0.15">
      <c r="A1466" s="1">
        <v>40556</v>
      </c>
      <c r="B1466">
        <v>3153.99</v>
      </c>
      <c r="C1466">
        <v>3157.04</v>
      </c>
      <c r="D1466">
        <v>3127.16</v>
      </c>
      <c r="E1466" s="2">
        <v>3141.28</v>
      </c>
      <c r="F1466" s="19">
        <v>66925785088</v>
      </c>
      <c r="G1466" s="3">
        <f t="shared" si="66"/>
        <v>-3.373282331001759E-4</v>
      </c>
      <c r="H1466" s="3">
        <f>1-E1466/MAX(E$2:E1466)</f>
        <v>0.46551419043081732</v>
      </c>
      <c r="I1466" s="3">
        <f ca="1">IFERROR(E1466/AVERAGE(OFFSET(E1466,0,0,-计算结果!B$18,1))-1,E1466/AVERAGE(OFFSET(E1466,0,0,-ROW(),1))-1)</f>
        <v>-1.0478363530842527E-3</v>
      </c>
      <c r="J1466" s="4" t="str">
        <f ca="1">IF(OR(AND(I1466&lt;计算结果!B$19,I1466&gt;计算结果!B$20),I1466&lt;计算结果!B$21),"买","卖")</f>
        <v>卖</v>
      </c>
      <c r="K1466" s="4" t="str">
        <f t="shared" ca="1" si="67"/>
        <v/>
      </c>
      <c r="L1466" s="3">
        <f ca="1">IF(J1465="买",E1466/E1465-1,0)-IF(K1466=1,计算结果!B$17,0)</f>
        <v>0</v>
      </c>
      <c r="M1466" s="2">
        <f t="shared" ca="1" si="68"/>
        <v>8.793443181300626</v>
      </c>
      <c r="N1466" s="3">
        <f ca="1">1-M1466/MAX(M$2:M1466)</f>
        <v>0.13899624339306871</v>
      </c>
    </row>
    <row r="1467" spans="1:14" x14ac:dyDescent="0.15">
      <c r="A1467" s="1">
        <v>40557</v>
      </c>
      <c r="B1467">
        <v>3129.67</v>
      </c>
      <c r="C1467">
        <v>3129.67</v>
      </c>
      <c r="D1467">
        <v>3083.51</v>
      </c>
      <c r="E1467" s="2">
        <v>3091.86</v>
      </c>
      <c r="F1467" s="19">
        <v>71012098048</v>
      </c>
      <c r="G1467" s="3">
        <f t="shared" si="66"/>
        <v>-1.5732440279121906E-2</v>
      </c>
      <c r="H1467" s="3">
        <f>1-E1467/MAX(E$2:E1467)</f>
        <v>0.47392295650990268</v>
      </c>
      <c r="I1467" s="3">
        <f ca="1">IFERROR(E1467/AVERAGE(OFFSET(E1467,0,0,-计算结果!B$18,1))-1,E1467/AVERAGE(OFFSET(E1467,0,0,-ROW(),1))-1)</f>
        <v>-1.5253677970045398E-2</v>
      </c>
      <c r="J1467" s="4" t="str">
        <f ca="1">IF(OR(AND(I1467&lt;计算结果!B$19,I1467&gt;计算结果!B$20),I1467&lt;计算结果!B$21),"买","卖")</f>
        <v>卖</v>
      </c>
      <c r="K1467" s="4" t="str">
        <f t="shared" ca="1" si="67"/>
        <v/>
      </c>
      <c r="L1467" s="3">
        <f ca="1">IF(J1466="买",E1467/E1466-1,0)-IF(K1467=1,计算结果!B$17,0)</f>
        <v>0</v>
      </c>
      <c r="M1467" s="2">
        <f t="shared" ca="1" si="68"/>
        <v>8.793443181300626</v>
      </c>
      <c r="N1467" s="3">
        <f ca="1">1-M1467/MAX(M$2:M1467)</f>
        <v>0.13899624339306871</v>
      </c>
    </row>
    <row r="1468" spans="1:14" x14ac:dyDescent="0.15">
      <c r="A1468" s="1">
        <v>40560</v>
      </c>
      <c r="B1468">
        <v>3067.43</v>
      </c>
      <c r="C1468">
        <v>3078.88</v>
      </c>
      <c r="D1468">
        <v>2968.61</v>
      </c>
      <c r="E1468" s="2">
        <v>2974.35</v>
      </c>
      <c r="F1468" s="19">
        <v>85454118912</v>
      </c>
      <c r="G1468" s="3">
        <f t="shared" si="66"/>
        <v>-3.8006248665851672E-2</v>
      </c>
      <c r="H1468" s="3">
        <f>1-E1468/MAX(E$2:E1468)</f>
        <v>0.49391717144218339</v>
      </c>
      <c r="I1468" s="3">
        <f ca="1">IFERROR(E1468/AVERAGE(OFFSET(E1468,0,0,-计算结果!B$18,1))-1,E1468/AVERAGE(OFFSET(E1468,0,0,-ROW(),1))-1)</f>
        <v>-4.8045363839048894E-2</v>
      </c>
      <c r="J1468" s="4" t="str">
        <f ca="1">IF(OR(AND(I1468&lt;计算结果!B$19,I1468&gt;计算结果!B$20),I1468&lt;计算结果!B$21),"买","卖")</f>
        <v>卖</v>
      </c>
      <c r="K1468" s="4" t="str">
        <f t="shared" ca="1" si="67"/>
        <v/>
      </c>
      <c r="L1468" s="3">
        <f ca="1">IF(J1467="买",E1468/E1467-1,0)-IF(K1468=1,计算结果!B$17,0)</f>
        <v>0</v>
      </c>
      <c r="M1468" s="2">
        <f t="shared" ca="1" si="68"/>
        <v>8.793443181300626</v>
      </c>
      <c r="N1468" s="3">
        <f ca="1">1-M1468/MAX(M$2:M1468)</f>
        <v>0.13899624339306871</v>
      </c>
    </row>
    <row r="1469" spans="1:14" x14ac:dyDescent="0.15">
      <c r="A1469" s="1">
        <v>40561</v>
      </c>
      <c r="B1469">
        <v>2965.42</v>
      </c>
      <c r="C1469">
        <v>2984.47</v>
      </c>
      <c r="D1469">
        <v>2947.6</v>
      </c>
      <c r="E1469" s="2">
        <v>2977.65</v>
      </c>
      <c r="F1469" s="19">
        <v>54652416000</v>
      </c>
      <c r="G1469" s="3">
        <f t="shared" si="66"/>
        <v>1.1094861062082018E-3</v>
      </c>
      <c r="H1469" s="3">
        <f>1-E1469/MAX(E$2:E1469)</f>
        <v>0.4933556795753079</v>
      </c>
      <c r="I1469" s="3">
        <f ca="1">IFERROR(E1469/AVERAGE(OFFSET(E1469,0,0,-计算结果!B$18,1))-1,E1469/AVERAGE(OFFSET(E1469,0,0,-ROW(),1))-1)</f>
        <v>-4.2942478196097533E-2</v>
      </c>
      <c r="J1469" s="4" t="str">
        <f ca="1">IF(OR(AND(I1469&lt;计算结果!B$19,I1469&gt;计算结果!B$20),I1469&lt;计算结果!B$21),"买","卖")</f>
        <v>卖</v>
      </c>
      <c r="K1469" s="4" t="str">
        <f t="shared" ca="1" si="67"/>
        <v/>
      </c>
      <c r="L1469" s="3">
        <f ca="1">IF(J1468="买",E1469/E1468-1,0)-IF(K1469=1,计算结果!B$17,0)</f>
        <v>0</v>
      </c>
      <c r="M1469" s="2">
        <f t="shared" ca="1" si="68"/>
        <v>8.793443181300626</v>
      </c>
      <c r="N1469" s="3">
        <f ca="1">1-M1469/MAX(M$2:M1469)</f>
        <v>0.13899624339306871</v>
      </c>
    </row>
    <row r="1470" spans="1:14" x14ac:dyDescent="0.15">
      <c r="A1470" s="1">
        <v>40562</v>
      </c>
      <c r="B1470">
        <v>2978.46</v>
      </c>
      <c r="C1470">
        <v>3045.6</v>
      </c>
      <c r="D1470">
        <v>2967.24</v>
      </c>
      <c r="E1470" s="2">
        <v>3044.85</v>
      </c>
      <c r="F1470" s="19">
        <v>72772222976</v>
      </c>
      <c r="G1470" s="3">
        <f t="shared" si="66"/>
        <v>2.25681325877789E-2</v>
      </c>
      <c r="H1470" s="3">
        <f>1-E1470/MAX(E$2:E1470)</f>
        <v>0.48192166337711839</v>
      </c>
      <c r="I1470" s="3">
        <f ca="1">IFERROR(E1470/AVERAGE(OFFSET(E1470,0,0,-计算结果!B$18,1))-1,E1470/AVERAGE(OFFSET(E1470,0,0,-ROW(),1))-1)</f>
        <v>-1.8824776673625143E-2</v>
      </c>
      <c r="J1470" s="4" t="str">
        <f ca="1">IF(OR(AND(I1470&lt;计算结果!B$19,I1470&gt;计算结果!B$20),I1470&lt;计算结果!B$21),"买","卖")</f>
        <v>卖</v>
      </c>
      <c r="K1470" s="4" t="str">
        <f t="shared" ca="1" si="67"/>
        <v/>
      </c>
      <c r="L1470" s="3">
        <f ca="1">IF(J1469="买",E1470/E1469-1,0)-IF(K1470=1,计算结果!B$17,0)</f>
        <v>0</v>
      </c>
      <c r="M1470" s="2">
        <f t="shared" ca="1" si="68"/>
        <v>8.793443181300626</v>
      </c>
      <c r="N1470" s="3">
        <f ca="1">1-M1470/MAX(M$2:M1470)</f>
        <v>0.13899624339306871</v>
      </c>
    </row>
    <row r="1471" spans="1:14" x14ac:dyDescent="0.15">
      <c r="A1471" s="1">
        <v>40563</v>
      </c>
      <c r="B1471">
        <v>3037.86</v>
      </c>
      <c r="C1471">
        <v>3037.86</v>
      </c>
      <c r="D1471">
        <v>2944.5</v>
      </c>
      <c r="E1471" s="2">
        <v>2944.71</v>
      </c>
      <c r="F1471" s="19">
        <v>76440117248</v>
      </c>
      <c r="G1471" s="3">
        <f t="shared" si="66"/>
        <v>-3.288831962165617E-2</v>
      </c>
      <c r="H1471" s="3">
        <f>1-E1471/MAX(E$2:E1471)</f>
        <v>0.49896038930102771</v>
      </c>
      <c r="I1471" s="3">
        <f ca="1">IFERROR(E1471/AVERAGE(OFFSET(E1471,0,0,-计算结果!B$18,1))-1,E1471/AVERAGE(OFFSET(E1471,0,0,-ROW(),1))-1)</f>
        <v>-4.7371900149135504E-2</v>
      </c>
      <c r="J1471" s="4" t="str">
        <f ca="1">IF(OR(AND(I1471&lt;计算结果!B$19,I1471&gt;计算结果!B$20),I1471&lt;计算结果!B$21),"买","卖")</f>
        <v>卖</v>
      </c>
      <c r="K1471" s="4" t="str">
        <f t="shared" ca="1" si="67"/>
        <v/>
      </c>
      <c r="L1471" s="3">
        <f ca="1">IF(J1470="买",E1471/E1470-1,0)-IF(K1471=1,计算结果!B$17,0)</f>
        <v>0</v>
      </c>
      <c r="M1471" s="2">
        <f t="shared" ca="1" si="68"/>
        <v>8.793443181300626</v>
      </c>
      <c r="N1471" s="3">
        <f ca="1">1-M1471/MAX(M$2:M1471)</f>
        <v>0.13899624339306871</v>
      </c>
    </row>
    <row r="1472" spans="1:14" x14ac:dyDescent="0.15">
      <c r="A1472" s="1">
        <v>40564</v>
      </c>
      <c r="B1472">
        <v>2935.23</v>
      </c>
      <c r="C1472">
        <v>3030.26</v>
      </c>
      <c r="D1472">
        <v>2935.14</v>
      </c>
      <c r="E1472" s="2">
        <v>2983.46</v>
      </c>
      <c r="F1472" s="19">
        <v>85157789696</v>
      </c>
      <c r="G1472" s="3">
        <f t="shared" si="66"/>
        <v>1.3159190548475141E-2</v>
      </c>
      <c r="H1472" s="3">
        <f>1-E1472/MAX(E$2:E1472)</f>
        <v>0.49236711359150609</v>
      </c>
      <c r="I1472" s="3">
        <f ca="1">IFERROR(E1472/AVERAGE(OFFSET(E1472,0,0,-计算结果!B$18,1))-1,E1472/AVERAGE(OFFSET(E1472,0,0,-ROW(),1))-1)</f>
        <v>-3.2815344192356544E-2</v>
      </c>
      <c r="J1472" s="4" t="str">
        <f ca="1">IF(OR(AND(I1472&lt;计算结果!B$19,I1472&gt;计算结果!B$20),I1472&lt;计算结果!B$21),"买","卖")</f>
        <v>卖</v>
      </c>
      <c r="K1472" s="4" t="str">
        <f t="shared" ca="1" si="67"/>
        <v/>
      </c>
      <c r="L1472" s="3">
        <f ca="1">IF(J1471="买",E1472/E1471-1,0)-IF(K1472=1,计算结果!B$17,0)</f>
        <v>0</v>
      </c>
      <c r="M1472" s="2">
        <f t="shared" ca="1" si="68"/>
        <v>8.793443181300626</v>
      </c>
      <c r="N1472" s="3">
        <f ca="1">1-M1472/MAX(M$2:M1472)</f>
        <v>0.13899624339306871</v>
      </c>
    </row>
    <row r="1473" spans="1:14" x14ac:dyDescent="0.15">
      <c r="A1473" s="1">
        <v>40567</v>
      </c>
      <c r="B1473">
        <v>2986.09</v>
      </c>
      <c r="C1473">
        <v>2999.2</v>
      </c>
      <c r="D1473">
        <v>2943.92</v>
      </c>
      <c r="E1473" s="2">
        <v>2954.23</v>
      </c>
      <c r="F1473" s="19">
        <v>75805237248</v>
      </c>
      <c r="G1473" s="3">
        <f t="shared" si="66"/>
        <v>-9.7973493862830718E-3</v>
      </c>
      <c r="H1473" s="3">
        <f>1-E1473/MAX(E$2:E1473)</f>
        <v>0.49734057033961754</v>
      </c>
      <c r="I1473" s="3">
        <f ca="1">IFERROR(E1473/AVERAGE(OFFSET(E1473,0,0,-计算结果!B$18,1))-1,E1473/AVERAGE(OFFSET(E1473,0,0,-ROW(),1))-1)</f>
        <v>-4.0724195763474302E-2</v>
      </c>
      <c r="J1473" s="4" t="str">
        <f ca="1">IF(OR(AND(I1473&lt;计算结果!B$19,I1473&gt;计算结果!B$20),I1473&lt;计算结果!B$21),"买","卖")</f>
        <v>卖</v>
      </c>
      <c r="K1473" s="4" t="str">
        <f t="shared" ca="1" si="67"/>
        <v/>
      </c>
      <c r="L1473" s="3">
        <f ca="1">IF(J1472="买",E1473/E1472-1,0)-IF(K1473=1,计算结果!B$17,0)</f>
        <v>0</v>
      </c>
      <c r="M1473" s="2">
        <f t="shared" ca="1" si="68"/>
        <v>8.793443181300626</v>
      </c>
      <c r="N1473" s="3">
        <f ca="1">1-M1473/MAX(M$2:M1473)</f>
        <v>0.13899624339306871</v>
      </c>
    </row>
    <row r="1474" spans="1:14" x14ac:dyDescent="0.15">
      <c r="A1474" s="1">
        <v>40568</v>
      </c>
      <c r="B1474">
        <v>2949.65</v>
      </c>
      <c r="C1474">
        <v>2960.59</v>
      </c>
      <c r="D1474">
        <v>2919.16</v>
      </c>
      <c r="E1474" s="2">
        <v>2938.65</v>
      </c>
      <c r="F1474" s="19">
        <v>57572818944</v>
      </c>
      <c r="G1474" s="3">
        <f t="shared" si="66"/>
        <v>-5.2737938481431934E-3</v>
      </c>
      <c r="H1474" s="3">
        <f>1-E1474/MAX(E$2:E1474)</f>
        <v>0.49999149254747155</v>
      </c>
      <c r="I1474" s="3">
        <f ca="1">IFERROR(E1474/AVERAGE(OFFSET(E1474,0,0,-计算结果!B$18,1))-1,E1474/AVERAGE(OFFSET(E1474,0,0,-ROW(),1))-1)</f>
        <v>-4.3658115238621176E-2</v>
      </c>
      <c r="J1474" s="4" t="str">
        <f ca="1">IF(OR(AND(I1474&lt;计算结果!B$19,I1474&gt;计算结果!B$20),I1474&lt;计算结果!B$21),"买","卖")</f>
        <v>卖</v>
      </c>
      <c r="K1474" s="4" t="str">
        <f t="shared" ca="1" si="67"/>
        <v/>
      </c>
      <c r="L1474" s="3">
        <f ca="1">IF(J1473="买",E1474/E1473-1,0)-IF(K1474=1,计算结果!B$17,0)</f>
        <v>0</v>
      </c>
      <c r="M1474" s="2">
        <f t="shared" ca="1" si="68"/>
        <v>8.793443181300626</v>
      </c>
      <c r="N1474" s="3">
        <f ca="1">1-M1474/MAX(M$2:M1474)</f>
        <v>0.13899624339306871</v>
      </c>
    </row>
    <row r="1475" spans="1:14" x14ac:dyDescent="0.15">
      <c r="A1475" s="1">
        <v>40569</v>
      </c>
      <c r="B1475">
        <v>2939.77</v>
      </c>
      <c r="C1475">
        <v>2982.32</v>
      </c>
      <c r="D1475">
        <v>2939.36</v>
      </c>
      <c r="E1475" s="2">
        <v>2978.43</v>
      </c>
      <c r="F1475" s="19">
        <v>51746037760</v>
      </c>
      <c r="G1475" s="3">
        <f t="shared" ref="G1475:G1538" si="69">E1475/E1474-1</f>
        <v>1.3536828135368273E-2</v>
      </c>
      <c r="H1475" s="3">
        <f>1-E1475/MAX(E$2:E1475)</f>
        <v>0.49322296331586468</v>
      </c>
      <c r="I1475" s="3">
        <f ca="1">IFERROR(E1475/AVERAGE(OFFSET(E1475,0,0,-计算结果!B$18,1))-1,E1475/AVERAGE(OFFSET(E1475,0,0,-ROW(),1))-1)</f>
        <v>-2.920862699679394E-2</v>
      </c>
      <c r="J1475" s="4" t="str">
        <f ca="1">IF(OR(AND(I1475&lt;计算结果!B$19,I1475&gt;计算结果!B$20),I1475&lt;计算结果!B$21),"买","卖")</f>
        <v>卖</v>
      </c>
      <c r="K1475" s="4" t="str">
        <f t="shared" ca="1" si="67"/>
        <v/>
      </c>
      <c r="L1475" s="3">
        <f ca="1">IF(J1474="买",E1475/E1474-1,0)-IF(K1475=1,计算结果!B$17,0)</f>
        <v>0</v>
      </c>
      <c r="M1475" s="2">
        <f t="shared" ca="1" si="68"/>
        <v>8.793443181300626</v>
      </c>
      <c r="N1475" s="3">
        <f ca="1">1-M1475/MAX(M$2:M1475)</f>
        <v>0.13899624339306871</v>
      </c>
    </row>
    <row r="1476" spans="1:14" x14ac:dyDescent="0.15">
      <c r="A1476" s="1">
        <v>40570</v>
      </c>
      <c r="B1476">
        <v>2953.59</v>
      </c>
      <c r="C1476">
        <v>3037.16</v>
      </c>
      <c r="D1476">
        <v>2935.27</v>
      </c>
      <c r="E1476" s="2">
        <v>3026.47</v>
      </c>
      <c r="F1476" s="19">
        <v>96976027648</v>
      </c>
      <c r="G1476" s="3">
        <f t="shared" si="69"/>
        <v>1.6129303022061947E-2</v>
      </c>
      <c r="H1476" s="3">
        <f>1-E1476/MAX(E$2:E1476)</f>
        <v>0.48504900292656372</v>
      </c>
      <c r="I1476" s="3">
        <f ca="1">IFERROR(E1476/AVERAGE(OFFSET(E1476,0,0,-计算结果!B$18,1))-1,E1476/AVERAGE(OFFSET(E1476,0,0,-ROW(),1))-1)</f>
        <v>-1.1728863038815596E-2</v>
      </c>
      <c r="J1476" s="4" t="str">
        <f ca="1">IF(OR(AND(I1476&lt;计算结果!B$19,I1476&gt;计算结果!B$20),I1476&lt;计算结果!B$21),"买","卖")</f>
        <v>卖</v>
      </c>
      <c r="K1476" s="4" t="str">
        <f t="shared" ref="K1476:K1539" ca="1" si="70">IF(J1475&lt;&gt;J1476,1,"")</f>
        <v/>
      </c>
      <c r="L1476" s="3">
        <f ca="1">IF(J1475="买",E1476/E1475-1,0)-IF(K1476=1,计算结果!B$17,0)</f>
        <v>0</v>
      </c>
      <c r="M1476" s="2">
        <f t="shared" ref="M1476:M1539" ca="1" si="71">IFERROR(M1475*(1+L1476),M1475)</f>
        <v>8.793443181300626</v>
      </c>
      <c r="N1476" s="3">
        <f ca="1">1-M1476/MAX(M$2:M1476)</f>
        <v>0.13899624339306871</v>
      </c>
    </row>
    <row r="1477" spans="1:14" x14ac:dyDescent="0.15">
      <c r="A1477" s="1">
        <v>40571</v>
      </c>
      <c r="B1477">
        <v>3020.12</v>
      </c>
      <c r="C1477">
        <v>3047.27</v>
      </c>
      <c r="D1477">
        <v>3011.38</v>
      </c>
      <c r="E1477" s="2">
        <v>3036.74</v>
      </c>
      <c r="F1477" s="19">
        <v>78241914880</v>
      </c>
      <c r="G1477" s="3">
        <f t="shared" si="69"/>
        <v>3.3933923019227041E-3</v>
      </c>
      <c r="H1477" s="3">
        <f>1-E1477/MAX(E$2:E1477)</f>
        <v>0.48330157217722725</v>
      </c>
      <c r="I1477" s="3">
        <f ca="1">IFERROR(E1477/AVERAGE(OFFSET(E1477,0,0,-计算结果!B$18,1))-1,E1477/AVERAGE(OFFSET(E1477,0,0,-ROW(),1))-1)</f>
        <v>-5.6163310748308382E-3</v>
      </c>
      <c r="J1477" s="4" t="str">
        <f ca="1">IF(OR(AND(I1477&lt;计算结果!B$19,I1477&gt;计算结果!B$20),I1477&lt;计算结果!B$21),"买","卖")</f>
        <v>卖</v>
      </c>
      <c r="K1477" s="4" t="str">
        <f t="shared" ca="1" si="70"/>
        <v/>
      </c>
      <c r="L1477" s="3">
        <f ca="1">IF(J1476="买",E1477/E1476-1,0)-IF(K1477=1,计算结果!B$17,0)</f>
        <v>0</v>
      </c>
      <c r="M1477" s="2">
        <f t="shared" ca="1" si="71"/>
        <v>8.793443181300626</v>
      </c>
      <c r="N1477" s="3">
        <f ca="1">1-M1477/MAX(M$2:M1477)</f>
        <v>0.13899624339306871</v>
      </c>
    </row>
    <row r="1478" spans="1:14" x14ac:dyDescent="0.15">
      <c r="A1478" s="1">
        <v>40574</v>
      </c>
      <c r="B1478">
        <v>3035.42</v>
      </c>
      <c r="C1478">
        <v>3076.55</v>
      </c>
      <c r="D1478">
        <v>3032.45</v>
      </c>
      <c r="E1478" s="2">
        <v>3076.51</v>
      </c>
      <c r="F1478" s="19">
        <v>83070312448</v>
      </c>
      <c r="G1478" s="3">
        <f t="shared" si="69"/>
        <v>1.3096280880154465E-2</v>
      </c>
      <c r="H1478" s="3">
        <f>1-E1478/MAX(E$2:E1478)</f>
        <v>0.47653474443612598</v>
      </c>
      <c r="I1478" s="3">
        <f ca="1">IFERROR(E1478/AVERAGE(OFFSET(E1478,0,0,-计算结果!B$18,1))-1,E1478/AVERAGE(OFFSET(E1478,0,0,-ROW(),1))-1)</f>
        <v>9.2267486044514957E-3</v>
      </c>
      <c r="J1478" s="4" t="str">
        <f ca="1">IF(OR(AND(I1478&lt;计算结果!B$19,I1478&gt;计算结果!B$20),I1478&lt;计算结果!B$21),"买","卖")</f>
        <v>买</v>
      </c>
      <c r="K1478" s="4">
        <f t="shared" ca="1" si="70"/>
        <v>1</v>
      </c>
      <c r="L1478" s="3">
        <f ca="1">IF(J1477="买",E1478/E1477-1,0)-IF(K1478=1,计算结果!B$17,0)</f>
        <v>0</v>
      </c>
      <c r="M1478" s="2">
        <f t="shared" ca="1" si="71"/>
        <v>8.793443181300626</v>
      </c>
      <c r="N1478" s="3">
        <f ca="1">1-M1478/MAX(M$2:M1478)</f>
        <v>0.13899624339306871</v>
      </c>
    </row>
    <row r="1479" spans="1:14" x14ac:dyDescent="0.15">
      <c r="A1479" s="1">
        <v>40575</v>
      </c>
      <c r="B1479">
        <v>3083.49</v>
      </c>
      <c r="C1479">
        <v>3087.23</v>
      </c>
      <c r="D1479">
        <v>3062.83</v>
      </c>
      <c r="E1479" s="2">
        <v>3077.28</v>
      </c>
      <c r="F1479" s="19">
        <v>65832697856</v>
      </c>
      <c r="G1479" s="3">
        <f t="shared" si="69"/>
        <v>2.502836005733311E-4</v>
      </c>
      <c r="H1479" s="3">
        <f>1-E1479/MAX(E$2:E1479)</f>
        <v>0.47640372966718836</v>
      </c>
      <c r="I1479" s="3">
        <f ca="1">IFERROR(E1479/AVERAGE(OFFSET(E1479,0,0,-计算结果!B$18,1))-1,E1479/AVERAGE(OFFSET(E1479,0,0,-ROW(),1))-1)</f>
        <v>1.0996825248491771E-2</v>
      </c>
      <c r="J1479" s="4" t="str">
        <f ca="1">IF(OR(AND(I1479&lt;计算结果!B$19,I1479&gt;计算结果!B$20),I1479&lt;计算结果!B$21),"买","卖")</f>
        <v>买</v>
      </c>
      <c r="K1479" s="4" t="str">
        <f t="shared" ca="1" si="70"/>
        <v/>
      </c>
      <c r="L1479" s="3">
        <f ca="1">IF(J1478="买",E1479/E1478-1,0)-IF(K1479=1,计算结果!B$17,0)</f>
        <v>2.502836005733311E-4</v>
      </c>
      <c r="M1479" s="2">
        <f t="shared" ca="1" si="71"/>
        <v>8.7956440359214785</v>
      </c>
      <c r="N1479" s="3">
        <f ca="1">1-M1479/MAX(M$2:M1479)</f>
        <v>0.13878074827275799</v>
      </c>
    </row>
    <row r="1480" spans="1:14" x14ac:dyDescent="0.15">
      <c r="A1480" s="1">
        <v>40583</v>
      </c>
      <c r="B1480">
        <v>3055.4</v>
      </c>
      <c r="C1480">
        <v>3087.55</v>
      </c>
      <c r="D1480">
        <v>3031.75</v>
      </c>
      <c r="E1480" s="2">
        <v>3040.95</v>
      </c>
      <c r="F1480" s="19">
        <v>78148354048</v>
      </c>
      <c r="G1480" s="3">
        <f t="shared" si="69"/>
        <v>-1.1805880517860023E-2</v>
      </c>
      <c r="H1480" s="3">
        <f>1-E1480/MAX(E$2:E1480)</f>
        <v>0.48258524467433472</v>
      </c>
      <c r="I1480" s="3">
        <f ca="1">IFERROR(E1480/AVERAGE(OFFSET(E1480,0,0,-计算结果!B$18,1))-1,E1480/AVERAGE(OFFSET(E1480,0,0,-ROW(),1))-1)</f>
        <v>1.3579601656479312E-3</v>
      </c>
      <c r="J1480" s="4" t="str">
        <f ca="1">IF(OR(AND(I1480&lt;计算结果!B$19,I1480&gt;计算结果!B$20),I1480&lt;计算结果!B$21),"买","卖")</f>
        <v>买</v>
      </c>
      <c r="K1480" s="4" t="str">
        <f t="shared" ca="1" si="70"/>
        <v/>
      </c>
      <c r="L1480" s="3">
        <f ca="1">IF(J1479="买",E1480/E1479-1,0)-IF(K1480=1,计算结果!B$17,0)</f>
        <v>-1.1805880517860023E-2</v>
      </c>
      <c r="M1480" s="2">
        <f t="shared" ca="1" si="71"/>
        <v>8.6918037133557622</v>
      </c>
      <c r="N1480" s="3">
        <f ca="1">1-M1480/MAX(M$2:M1480)</f>
        <v>0.14894819985833052</v>
      </c>
    </row>
    <row r="1481" spans="1:14" x14ac:dyDescent="0.15">
      <c r="A1481" s="1">
        <v>40584</v>
      </c>
      <c r="B1481">
        <v>3034.08</v>
      </c>
      <c r="C1481">
        <v>3105.32</v>
      </c>
      <c r="D1481">
        <v>3024.35</v>
      </c>
      <c r="E1481" s="2">
        <v>3104.16</v>
      </c>
      <c r="F1481" s="19">
        <v>86967271424</v>
      </c>
      <c r="G1481" s="3">
        <f t="shared" si="69"/>
        <v>2.0786267449316886E-2</v>
      </c>
      <c r="H1481" s="3">
        <f>1-E1481/MAX(E$2:E1481)</f>
        <v>0.47183012318791262</v>
      </c>
      <c r="I1481" s="3">
        <f ca="1">IFERROR(E1481/AVERAGE(OFFSET(E1481,0,0,-计算结果!B$18,1))-1,E1481/AVERAGE(OFFSET(E1481,0,0,-ROW(),1))-1)</f>
        <v>2.2247819382921419E-2</v>
      </c>
      <c r="J1481" s="4" t="str">
        <f ca="1">IF(OR(AND(I1481&lt;计算结果!B$19,I1481&gt;计算结果!B$20),I1481&lt;计算结果!B$21),"买","卖")</f>
        <v>买</v>
      </c>
      <c r="K1481" s="4" t="str">
        <f t="shared" ca="1" si="70"/>
        <v/>
      </c>
      <c r="L1481" s="3">
        <f ca="1">IF(J1480="买",E1481/E1480-1,0)-IF(K1481=1,计算结果!B$17,0)</f>
        <v>2.0786267449316886E-2</v>
      </c>
      <c r="M1481" s="2">
        <f t="shared" ca="1" si="71"/>
        <v>8.8724738699585401</v>
      </c>
      <c r="N1481" s="3">
        <f ca="1">1-M1481/MAX(M$2:M1481)</f>
        <v>0.13125800952736333</v>
      </c>
    </row>
    <row r="1482" spans="1:14" x14ac:dyDescent="0.15">
      <c r="A1482" s="1">
        <v>40585</v>
      </c>
      <c r="B1482">
        <v>3100.27</v>
      </c>
      <c r="C1482">
        <v>3133.5</v>
      </c>
      <c r="D1482">
        <v>3092.58</v>
      </c>
      <c r="E1482" s="2">
        <v>3120.96</v>
      </c>
      <c r="F1482" s="19">
        <v>99001499648</v>
      </c>
      <c r="G1482" s="3">
        <f t="shared" si="69"/>
        <v>5.41209216019789E-3</v>
      </c>
      <c r="H1482" s="3">
        <f>1-E1482/MAX(E$2:E1482)</f>
        <v>0.46897161913836516</v>
      </c>
      <c r="I1482" s="3">
        <f ca="1">IFERROR(E1482/AVERAGE(OFFSET(E1482,0,0,-计算结果!B$18,1))-1,E1482/AVERAGE(OFFSET(E1482,0,0,-ROW(),1))-1)</f>
        <v>2.7854786251474861E-2</v>
      </c>
      <c r="J1482" s="4" t="str">
        <f ca="1">IF(OR(AND(I1482&lt;计算结果!B$19,I1482&gt;计算结果!B$20),I1482&lt;计算结果!B$21),"买","卖")</f>
        <v>买</v>
      </c>
      <c r="K1482" s="4" t="str">
        <f t="shared" ca="1" si="70"/>
        <v/>
      </c>
      <c r="L1482" s="3">
        <f ca="1">IF(J1481="买",E1482/E1481-1,0)-IF(K1482=1,计算结果!B$17,0)</f>
        <v>5.41209216019789E-3</v>
      </c>
      <c r="M1482" s="2">
        <f t="shared" ca="1" si="71"/>
        <v>8.9204925162317039</v>
      </c>
      <c r="N1482" s="3">
        <f ca="1">1-M1482/MAX(M$2:M1482)</f>
        <v>0.12655629781149158</v>
      </c>
    </row>
    <row r="1483" spans="1:14" x14ac:dyDescent="0.15">
      <c r="A1483" s="1">
        <v>40588</v>
      </c>
      <c r="B1483">
        <v>3123.25</v>
      </c>
      <c r="C1483">
        <v>3227.43</v>
      </c>
      <c r="D1483">
        <v>3123.25</v>
      </c>
      <c r="E1483" s="2">
        <v>3219.14</v>
      </c>
      <c r="F1483" s="19">
        <v>155829387264</v>
      </c>
      <c r="G1483" s="3">
        <f t="shared" si="69"/>
        <v>3.1458269250487003E-2</v>
      </c>
      <c r="H1483" s="3">
        <f>1-E1483/MAX(E$2:E1483)</f>
        <v>0.45226638535356978</v>
      </c>
      <c r="I1483" s="3">
        <f ca="1">IFERROR(E1483/AVERAGE(OFFSET(E1483,0,0,-计算结果!B$18,1))-1,E1483/AVERAGE(OFFSET(E1483,0,0,-ROW(),1))-1)</f>
        <v>5.8701651401893651E-2</v>
      </c>
      <c r="J1483" s="4" t="str">
        <f ca="1">IF(OR(AND(I1483&lt;计算结果!B$19,I1483&gt;计算结果!B$20),I1483&lt;计算结果!B$21),"买","卖")</f>
        <v>买</v>
      </c>
      <c r="K1483" s="4" t="str">
        <f t="shared" ca="1" si="70"/>
        <v/>
      </c>
      <c r="L1483" s="3">
        <f ca="1">IF(J1482="买",E1483/E1482-1,0)-IF(K1483=1,计算结果!B$17,0)</f>
        <v>3.1458269250487003E-2</v>
      </c>
      <c r="M1483" s="2">
        <f t="shared" ca="1" si="71"/>
        <v>9.2011157716542744</v>
      </c>
      <c r="N1483" s="3">
        <f ca="1">1-M1483/MAX(M$2:M1483)</f>
        <v>9.907927065290334E-2</v>
      </c>
    </row>
    <row r="1484" spans="1:14" x14ac:dyDescent="0.15">
      <c r="A1484" s="1">
        <v>40589</v>
      </c>
      <c r="B1484">
        <v>3223.22</v>
      </c>
      <c r="C1484">
        <v>3259.64</v>
      </c>
      <c r="D1484">
        <v>3215.62</v>
      </c>
      <c r="E1484" s="2">
        <v>3217.67</v>
      </c>
      <c r="F1484" s="19">
        <v>147747225600</v>
      </c>
      <c r="G1484" s="3">
        <f t="shared" si="69"/>
        <v>-4.5664369987008513E-4</v>
      </c>
      <c r="H1484" s="3">
        <f>1-E1484/MAX(E$2:E1484)</f>
        <v>0.45251650445790514</v>
      </c>
      <c r="I1484" s="3">
        <f ca="1">IFERROR(E1484/AVERAGE(OFFSET(E1484,0,0,-计算结果!B$18,1))-1,E1484/AVERAGE(OFFSET(E1484,0,0,-ROW(),1))-1)</f>
        <v>5.6743286162056039E-2</v>
      </c>
      <c r="J1484" s="4" t="str">
        <f ca="1">IF(OR(AND(I1484&lt;计算结果!B$19,I1484&gt;计算结果!B$20),I1484&lt;计算结果!B$21),"买","卖")</f>
        <v>买</v>
      </c>
      <c r="K1484" s="4" t="str">
        <f t="shared" ca="1" si="70"/>
        <v/>
      </c>
      <c r="L1484" s="3">
        <f ca="1">IF(J1483="买",E1484/E1483-1,0)-IF(K1484=1,计算结果!B$17,0)</f>
        <v>-4.5664369987008513E-4</v>
      </c>
      <c r="M1484" s="2">
        <f t="shared" ca="1" si="71"/>
        <v>9.196914140105374</v>
      </c>
      <c r="N1484" s="3">
        <f ca="1">1-M1484/MAX(M$2:M1484)</f>
        <v>9.9490670428041939E-2</v>
      </c>
    </row>
    <row r="1485" spans="1:14" x14ac:dyDescent="0.15">
      <c r="A1485" s="1">
        <v>40590</v>
      </c>
      <c r="B1485">
        <v>3211.14</v>
      </c>
      <c r="C1485">
        <v>3248.85</v>
      </c>
      <c r="D1485">
        <v>3195.47</v>
      </c>
      <c r="E1485" s="2">
        <v>3248.53</v>
      </c>
      <c r="F1485" s="19">
        <v>125549600768</v>
      </c>
      <c r="G1485" s="3">
        <f t="shared" si="69"/>
        <v>9.5907908517653961E-3</v>
      </c>
      <c r="H1485" s="3">
        <f>1-E1485/MAX(E$2:E1485)</f>
        <v>0.44726570475736738</v>
      </c>
      <c r="I1485" s="3">
        <f ca="1">IFERROR(E1485/AVERAGE(OFFSET(E1485,0,0,-计算结果!B$18,1))-1,E1485/AVERAGE(OFFSET(E1485,0,0,-ROW(),1))-1)</f>
        <v>6.3837289142093745E-2</v>
      </c>
      <c r="J1485" s="4" t="str">
        <f ca="1">IF(OR(AND(I1485&lt;计算结果!B$19,I1485&gt;计算结果!B$20),I1485&lt;计算结果!B$21),"买","卖")</f>
        <v>买</v>
      </c>
      <c r="K1485" s="4" t="str">
        <f t="shared" ca="1" si="70"/>
        <v/>
      </c>
      <c r="L1485" s="3">
        <f ca="1">IF(J1484="买",E1485/E1484-1,0)-IF(K1485=1,计算结果!B$17,0)</f>
        <v>9.5907908517653961E-3</v>
      </c>
      <c r="M1485" s="2">
        <f t="shared" ca="1" si="71"/>
        <v>9.285119820104768</v>
      </c>
      <c r="N1485" s="3">
        <f ca="1">1-M1485/MAX(M$2:M1485)</f>
        <v>9.085407378805388E-2</v>
      </c>
    </row>
    <row r="1486" spans="1:14" x14ac:dyDescent="0.15">
      <c r="A1486" s="1">
        <v>40591</v>
      </c>
      <c r="B1486">
        <v>3255.63</v>
      </c>
      <c r="C1486">
        <v>3265.26</v>
      </c>
      <c r="D1486">
        <v>3218.91</v>
      </c>
      <c r="E1486" s="2">
        <v>3245.91</v>
      </c>
      <c r="F1486" s="19">
        <v>127559671808</v>
      </c>
      <c r="G1486" s="3">
        <f t="shared" si="69"/>
        <v>-8.0651864073910673E-4</v>
      </c>
      <c r="H1486" s="3">
        <f>1-E1486/MAX(E$2:E1486)</f>
        <v>0.44771149526985643</v>
      </c>
      <c r="I1486" s="3">
        <f ca="1">IFERROR(E1486/AVERAGE(OFFSET(E1486,0,0,-计算结果!B$18,1))-1,E1486/AVERAGE(OFFSET(E1486,0,0,-ROW(),1))-1)</f>
        <v>5.7753325258933286E-2</v>
      </c>
      <c r="J1486" s="4" t="str">
        <f ca="1">IF(OR(AND(I1486&lt;计算结果!B$19,I1486&gt;计算结果!B$20),I1486&lt;计算结果!B$21),"买","卖")</f>
        <v>买</v>
      </c>
      <c r="K1486" s="4" t="str">
        <f t="shared" ca="1" si="70"/>
        <v/>
      </c>
      <c r="L1486" s="3">
        <f ca="1">IF(J1485="买",E1486/E1485-1,0)-IF(K1486=1,计算结果!B$17,0)</f>
        <v>-8.0651864073910673E-4</v>
      </c>
      <c r="M1486" s="2">
        <f t="shared" ca="1" si="71"/>
        <v>9.2776311978883577</v>
      </c>
      <c r="N1486" s="3">
        <f ca="1">1-M1486/MAX(M$2:M1486)</f>
        <v>9.1587316924695794E-2</v>
      </c>
    </row>
    <row r="1487" spans="1:14" x14ac:dyDescent="0.15">
      <c r="A1487" s="1">
        <v>40592</v>
      </c>
      <c r="B1487">
        <v>3240.05</v>
      </c>
      <c r="C1487">
        <v>3242.37</v>
      </c>
      <c r="D1487">
        <v>3203.12</v>
      </c>
      <c r="E1487" s="2">
        <v>3211.88</v>
      </c>
      <c r="F1487" s="19">
        <v>104743370752</v>
      </c>
      <c r="G1487" s="3">
        <f t="shared" si="69"/>
        <v>-1.0483962894842991E-2</v>
      </c>
      <c r="H1487" s="3">
        <f>1-E1487/MAX(E$2:E1487)</f>
        <v>0.45350166746069553</v>
      </c>
      <c r="I1487" s="3">
        <f ca="1">IFERROR(E1487/AVERAGE(OFFSET(E1487,0,0,-计算结果!B$18,1))-1,E1487/AVERAGE(OFFSET(E1487,0,0,-ROW(),1))-1)</f>
        <v>4.224423310900427E-2</v>
      </c>
      <c r="J1487" s="4" t="str">
        <f ca="1">IF(OR(AND(I1487&lt;计算结果!B$19,I1487&gt;计算结果!B$20),I1487&lt;计算结果!B$21),"买","卖")</f>
        <v>买</v>
      </c>
      <c r="K1487" s="4" t="str">
        <f t="shared" ca="1" si="70"/>
        <v/>
      </c>
      <c r="L1487" s="3">
        <f ca="1">IF(J1486="买",E1487/E1486-1,0)-IF(K1487=1,计算结果!B$17,0)</f>
        <v>-1.0483962894842991E-2</v>
      </c>
      <c r="M1487" s="2">
        <f t="shared" ca="1" si="71"/>
        <v>9.1803648566576577</v>
      </c>
      <c r="N1487" s="3">
        <f ca="1">1-M1487/MAX(M$2:M1487)</f>
        <v>0.10111108178726214</v>
      </c>
    </row>
    <row r="1488" spans="1:14" x14ac:dyDescent="0.15">
      <c r="A1488" s="1">
        <v>40595</v>
      </c>
      <c r="B1488">
        <v>3192.15</v>
      </c>
      <c r="C1488">
        <v>3258.28</v>
      </c>
      <c r="D1488">
        <v>3189.85</v>
      </c>
      <c r="E1488" s="2">
        <v>3257.91</v>
      </c>
      <c r="F1488" s="19">
        <v>108055879680</v>
      </c>
      <c r="G1488" s="3">
        <f t="shared" si="69"/>
        <v>1.4331170529409576E-2</v>
      </c>
      <c r="H1488" s="3">
        <f>1-E1488/MAX(E$2:E1488)</f>
        <v>0.44566970666303685</v>
      </c>
      <c r="I1488" s="3">
        <f ca="1">IFERROR(E1488/AVERAGE(OFFSET(E1488,0,0,-计算结果!B$18,1))-1,E1488/AVERAGE(OFFSET(E1488,0,0,-ROW(),1))-1)</f>
        <v>5.3135762259581387E-2</v>
      </c>
      <c r="J1488" s="4" t="str">
        <f ca="1">IF(OR(AND(I1488&lt;计算结果!B$19,I1488&gt;计算结果!B$20),I1488&lt;计算结果!B$21),"买","卖")</f>
        <v>买</v>
      </c>
      <c r="K1488" s="4" t="str">
        <f t="shared" ca="1" si="70"/>
        <v/>
      </c>
      <c r="L1488" s="3">
        <f ca="1">IF(J1487="买",E1488/E1487-1,0)-IF(K1488=1,计算结果!B$17,0)</f>
        <v>1.4331170529409576E-2</v>
      </c>
      <c r="M1488" s="2">
        <f t="shared" ca="1" si="71"/>
        <v>9.311930230940618</v>
      </c>
      <c r="N1488" s="3">
        <f ca="1">1-M1488/MAX(M$2:M1488)</f>
        <v>8.8228951413358847E-2</v>
      </c>
    </row>
    <row r="1489" spans="1:14" x14ac:dyDescent="0.15">
      <c r="A1489" s="1">
        <v>40596</v>
      </c>
      <c r="B1489">
        <v>3267.61</v>
      </c>
      <c r="C1489">
        <v>3269.05</v>
      </c>
      <c r="D1489">
        <v>3161.83</v>
      </c>
      <c r="E1489" s="2">
        <v>3163.58</v>
      </c>
      <c r="F1489" s="19">
        <v>147588612096</v>
      </c>
      <c r="G1489" s="3">
        <f t="shared" si="69"/>
        <v>-2.8954145449076263E-2</v>
      </c>
      <c r="H1489" s="3">
        <f>1-E1489/MAX(E$2:E1489)</f>
        <v>0.46171986660314435</v>
      </c>
      <c r="I1489" s="3">
        <f ca="1">IFERROR(E1489/AVERAGE(OFFSET(E1489,0,0,-计算结果!B$18,1))-1,E1489/AVERAGE(OFFSET(E1489,0,0,-ROW(),1))-1)</f>
        <v>1.8639251295917925E-2</v>
      </c>
      <c r="J1489" s="4" t="str">
        <f ca="1">IF(OR(AND(I1489&lt;计算结果!B$19,I1489&gt;计算结果!B$20),I1489&lt;计算结果!B$21),"买","卖")</f>
        <v>买</v>
      </c>
      <c r="K1489" s="4" t="str">
        <f t="shared" ca="1" si="70"/>
        <v/>
      </c>
      <c r="L1489" s="3">
        <f ca="1">IF(J1488="买",E1489/E1488-1,0)-IF(K1489=1,计算结果!B$17,0)</f>
        <v>-2.8954145449076263E-2</v>
      </c>
      <c r="M1489" s="2">
        <f t="shared" ca="1" si="71"/>
        <v>9.0423112486223136</v>
      </c>
      <c r="N1489" s="3">
        <f ca="1">1-M1489/MAX(M$2:M1489)</f>
        <v>0.11462850297039318</v>
      </c>
    </row>
    <row r="1490" spans="1:14" x14ac:dyDescent="0.15">
      <c r="A1490" s="1">
        <v>40597</v>
      </c>
      <c r="B1490">
        <v>3152.44</v>
      </c>
      <c r="C1490">
        <v>3182.19</v>
      </c>
      <c r="D1490">
        <v>3145.99</v>
      </c>
      <c r="E1490" s="2">
        <v>3174.74</v>
      </c>
      <c r="F1490" s="19">
        <v>97251426304</v>
      </c>
      <c r="G1490" s="3">
        <f t="shared" si="69"/>
        <v>3.5276490558164841E-3</v>
      </c>
      <c r="H1490" s="3">
        <f>1-E1490/MAX(E$2:E1490)</f>
        <v>0.45982100319880215</v>
      </c>
      <c r="I1490" s="3">
        <f ca="1">IFERROR(E1490/AVERAGE(OFFSET(E1490,0,0,-计算结果!B$18,1))-1,E1490/AVERAGE(OFFSET(E1490,0,0,-ROW(),1))-1)</f>
        <v>1.8746833425619558E-2</v>
      </c>
      <c r="J1490" s="4" t="str">
        <f ca="1">IF(OR(AND(I1490&lt;计算结果!B$19,I1490&gt;计算结果!B$20),I1490&lt;计算结果!B$21),"买","卖")</f>
        <v>买</v>
      </c>
      <c r="K1490" s="4" t="str">
        <f t="shared" ca="1" si="70"/>
        <v/>
      </c>
      <c r="L1490" s="3">
        <f ca="1">IF(J1489="买",E1490/E1489-1,0)-IF(K1490=1,计算结果!B$17,0)</f>
        <v>3.5276490558164841E-3</v>
      </c>
      <c r="M1490" s="2">
        <f t="shared" ca="1" si="71"/>
        <v>9.0742093493609151</v>
      </c>
      <c r="N1490" s="3">
        <f ca="1">1-M1490/MAX(M$2:M1490)</f>
        <v>0.11150522304484989</v>
      </c>
    </row>
    <row r="1491" spans="1:14" x14ac:dyDescent="0.15">
      <c r="A1491" s="1">
        <v>40598</v>
      </c>
      <c r="B1491">
        <v>3170.24</v>
      </c>
      <c r="C1491">
        <v>3195.69</v>
      </c>
      <c r="D1491">
        <v>3157.97</v>
      </c>
      <c r="E1491" s="2">
        <v>3190.94</v>
      </c>
      <c r="F1491" s="19">
        <v>94908284928</v>
      </c>
      <c r="G1491" s="3">
        <f t="shared" si="69"/>
        <v>5.1027800701790582E-3</v>
      </c>
      <c r="H1491" s="3">
        <f>1-E1491/MAX(E$2:E1491)</f>
        <v>0.45706458857959575</v>
      </c>
      <c r="I1491" s="3">
        <f ca="1">IFERROR(E1491/AVERAGE(OFFSET(E1491,0,0,-计算结果!B$18,1))-1,E1491/AVERAGE(OFFSET(E1491,0,0,-ROW(),1))-1)</f>
        <v>1.9642484659717852E-2</v>
      </c>
      <c r="J1491" s="4" t="str">
        <f ca="1">IF(OR(AND(I1491&lt;计算结果!B$19,I1491&gt;计算结果!B$20),I1491&lt;计算结果!B$21),"买","卖")</f>
        <v>买</v>
      </c>
      <c r="K1491" s="4" t="str">
        <f t="shared" ca="1" si="70"/>
        <v/>
      </c>
      <c r="L1491" s="3">
        <f ca="1">IF(J1490="买",E1491/E1490-1,0)-IF(K1491=1,计算结果!B$17,0)</f>
        <v>5.1027800701790582E-3</v>
      </c>
      <c r="M1491" s="2">
        <f t="shared" ca="1" si="71"/>
        <v>9.1205130439814663</v>
      </c>
      <c r="N1491" s="3">
        <f ca="1">1-M1491/MAX(M$2:M1491)</f>
        <v>0.10697142960454487</v>
      </c>
    </row>
    <row r="1492" spans="1:14" x14ac:dyDescent="0.15">
      <c r="A1492" s="1">
        <v>40599</v>
      </c>
      <c r="B1492">
        <v>3190.87</v>
      </c>
      <c r="C1492">
        <v>3213.79</v>
      </c>
      <c r="D1492">
        <v>3159.85</v>
      </c>
      <c r="E1492" s="2">
        <v>3197.62</v>
      </c>
      <c r="F1492" s="19">
        <v>88275902464</v>
      </c>
      <c r="G1492" s="3">
        <f t="shared" si="69"/>
        <v>2.0934270152368484E-3</v>
      </c>
      <c r="H1492" s="3">
        <f>1-E1492/MAX(E$2:E1492)</f>
        <v>0.45592799292179953</v>
      </c>
      <c r="I1492" s="3">
        <f ca="1">IFERROR(E1492/AVERAGE(OFFSET(E1492,0,0,-计算结果!B$18,1))-1,E1492/AVERAGE(OFFSET(E1492,0,0,-ROW(),1))-1)</f>
        <v>1.7101076490976475E-2</v>
      </c>
      <c r="J1492" s="4" t="str">
        <f ca="1">IF(OR(AND(I1492&lt;计算结果!B$19,I1492&gt;计算结果!B$20),I1492&lt;计算结果!B$21),"买","卖")</f>
        <v>买</v>
      </c>
      <c r="K1492" s="4" t="str">
        <f t="shared" ca="1" si="70"/>
        <v/>
      </c>
      <c r="L1492" s="3">
        <f ca="1">IF(J1491="买",E1492/E1491-1,0)-IF(K1492=1,计算结果!B$17,0)</f>
        <v>2.0934270152368484E-3</v>
      </c>
      <c r="M1492" s="2">
        <f t="shared" ca="1" si="71"/>
        <v>9.1396061723805566</v>
      </c>
      <c r="N1492" s="3">
        <f ca="1">1-M1492/MAX(M$2:M1492)</f>
        <v>0.10510193946990076</v>
      </c>
    </row>
    <row r="1493" spans="1:14" x14ac:dyDescent="0.15">
      <c r="A1493" s="1">
        <v>40602</v>
      </c>
      <c r="B1493">
        <v>3200.68</v>
      </c>
      <c r="C1493">
        <v>3241.6</v>
      </c>
      <c r="D1493">
        <v>3178.83</v>
      </c>
      <c r="E1493" s="2">
        <v>3239.56</v>
      </c>
      <c r="F1493" s="19">
        <v>109249970176</v>
      </c>
      <c r="G1493" s="3">
        <f t="shared" si="69"/>
        <v>1.3116005028740219E-2</v>
      </c>
      <c r="H1493" s="3">
        <f>1-E1493/MAX(E$2:E1493)</f>
        <v>0.44879194174096504</v>
      </c>
      <c r="I1493" s="3">
        <f ca="1">IFERROR(E1493/AVERAGE(OFFSET(E1493,0,0,-计算结果!B$18,1))-1,E1493/AVERAGE(OFFSET(E1493,0,0,-ROW(),1))-1)</f>
        <v>2.5708282505622515E-2</v>
      </c>
      <c r="J1493" s="4" t="str">
        <f ca="1">IF(OR(AND(I1493&lt;计算结果!B$19,I1493&gt;计算结果!B$20),I1493&lt;计算结果!B$21),"买","卖")</f>
        <v>买</v>
      </c>
      <c r="K1493" s="4" t="str">
        <f t="shared" ca="1" si="70"/>
        <v/>
      </c>
      <c r="L1493" s="3">
        <f ca="1">IF(J1492="买",E1493/E1492-1,0)-IF(K1493=1,计算结果!B$17,0)</f>
        <v>1.3116005028740219E-2</v>
      </c>
      <c r="M1493" s="2">
        <f t="shared" ca="1" si="71"/>
        <v>9.2594812928982044</v>
      </c>
      <c r="N1493" s="3">
        <f ca="1">1-M1493/MAX(M$2:M1493)</f>
        <v>9.3364452007778209E-2</v>
      </c>
    </row>
    <row r="1494" spans="1:14" x14ac:dyDescent="0.15">
      <c r="A1494" s="1">
        <v>40603</v>
      </c>
      <c r="B1494">
        <v>3241.71</v>
      </c>
      <c r="C1494">
        <v>3273.51</v>
      </c>
      <c r="D1494">
        <v>3235.75</v>
      </c>
      <c r="E1494" s="2">
        <v>3254.89</v>
      </c>
      <c r="F1494" s="19">
        <v>124040757248</v>
      </c>
      <c r="G1494" s="3">
        <f t="shared" si="69"/>
        <v>4.7321241156206284E-3</v>
      </c>
      <c r="H1494" s="3">
        <f>1-E1494/MAX(E$2:E1494)</f>
        <v>0.44618355679575306</v>
      </c>
      <c r="I1494" s="3">
        <f ca="1">IFERROR(E1494/AVERAGE(OFFSET(E1494,0,0,-计算结果!B$18,1))-1,E1494/AVERAGE(OFFSET(E1494,0,0,-ROW(),1))-1)</f>
        <v>2.6437933270344383E-2</v>
      </c>
      <c r="J1494" s="4" t="str">
        <f ca="1">IF(OR(AND(I1494&lt;计算结果!B$19,I1494&gt;计算结果!B$20),I1494&lt;计算结果!B$21),"买","卖")</f>
        <v>买</v>
      </c>
      <c r="K1494" s="4" t="str">
        <f t="shared" ca="1" si="70"/>
        <v/>
      </c>
      <c r="L1494" s="3">
        <f ca="1">IF(J1493="买",E1494/E1493-1,0)-IF(K1494=1,计算结果!B$17,0)</f>
        <v>4.7321241156206284E-3</v>
      </c>
      <c r="M1494" s="2">
        <f t="shared" ca="1" si="71"/>
        <v>9.303298307622466</v>
      </c>
      <c r="N1494" s="3">
        <f ca="1">1-M1494/MAX(M$2:M1494)</f>
        <v>8.9074140067045282E-2</v>
      </c>
    </row>
    <row r="1495" spans="1:14" x14ac:dyDescent="0.15">
      <c r="A1495" s="1">
        <v>40604</v>
      </c>
      <c r="B1495">
        <v>3237.12</v>
      </c>
      <c r="C1495">
        <v>3257.42</v>
      </c>
      <c r="D1495">
        <v>3202.83</v>
      </c>
      <c r="E1495" s="2">
        <v>3243.3</v>
      </c>
      <c r="F1495" s="19">
        <v>113592008704</v>
      </c>
      <c r="G1495" s="3">
        <f t="shared" si="69"/>
        <v>-3.5607962173835883E-3</v>
      </c>
      <c r="H1495" s="3">
        <f>1-E1495/MAX(E$2:E1495)</f>
        <v>0.44815558429183955</v>
      </c>
      <c r="I1495" s="3">
        <f ca="1">IFERROR(E1495/AVERAGE(OFFSET(E1495,0,0,-计算结果!B$18,1))-1,E1495/AVERAGE(OFFSET(E1495,0,0,-ROW(),1))-1)</f>
        <v>1.9095048959135053E-2</v>
      </c>
      <c r="J1495" s="4" t="str">
        <f ca="1">IF(OR(AND(I1495&lt;计算结果!B$19,I1495&gt;计算结果!B$20),I1495&lt;计算结果!B$21),"买","卖")</f>
        <v>买</v>
      </c>
      <c r="K1495" s="4" t="str">
        <f t="shared" ca="1" si="70"/>
        <v/>
      </c>
      <c r="L1495" s="3">
        <f ca="1">IF(J1494="买",E1495/E1494-1,0)-IF(K1495=1,计算结果!B$17,0)</f>
        <v>-3.5607962173835883E-3</v>
      </c>
      <c r="M1495" s="2">
        <f t="shared" ca="1" si="71"/>
        <v>9.2701711581994921</v>
      </c>
      <c r="N1495" s="3">
        <f ca="1">1-M1495/MAX(M$2:M1495)</f>
        <v>9.2317761423411526E-2</v>
      </c>
    </row>
    <row r="1496" spans="1:14" x14ac:dyDescent="0.15">
      <c r="A1496" s="1">
        <v>40605</v>
      </c>
      <c r="B1496">
        <v>3248.16</v>
      </c>
      <c r="C1496">
        <v>3271.64</v>
      </c>
      <c r="D1496">
        <v>3221.04</v>
      </c>
      <c r="E1496" s="2">
        <v>3221.72</v>
      </c>
      <c r="F1496" s="19">
        <v>131217801216</v>
      </c>
      <c r="G1496" s="3">
        <f t="shared" si="69"/>
        <v>-6.6537168932878643E-3</v>
      </c>
      <c r="H1496" s="3">
        <f>1-E1496/MAX(E$2:E1496)</f>
        <v>0.45182740080310357</v>
      </c>
      <c r="I1496" s="3">
        <f ca="1">IFERROR(E1496/AVERAGE(OFFSET(E1496,0,0,-计算结果!B$18,1))-1,E1496/AVERAGE(OFFSET(E1496,0,0,-ROW(),1))-1)</f>
        <v>9.7547062775091842E-3</v>
      </c>
      <c r="J1496" s="4" t="str">
        <f ca="1">IF(OR(AND(I1496&lt;计算结果!B$19,I1496&gt;计算结果!B$20),I1496&lt;计算结果!B$21),"买","卖")</f>
        <v>买</v>
      </c>
      <c r="K1496" s="4" t="str">
        <f t="shared" ca="1" si="70"/>
        <v/>
      </c>
      <c r="L1496" s="3">
        <f ca="1">IF(J1495="买",E1496/E1495-1,0)-IF(K1496=1,计算结果!B$17,0)</f>
        <v>-6.6537168932878643E-3</v>
      </c>
      <c r="M1496" s="2">
        <f t="shared" ca="1" si="71"/>
        <v>9.2084900637605109</v>
      </c>
      <c r="N1496" s="3">
        <f ca="1">1-M1496/MAX(M$2:M1496)</f>
        <v>9.8357222067965822E-2</v>
      </c>
    </row>
    <row r="1497" spans="1:14" x14ac:dyDescent="0.15">
      <c r="A1497" s="1">
        <v>40606</v>
      </c>
      <c r="B1497">
        <v>3223.51</v>
      </c>
      <c r="C1497">
        <v>3273.66</v>
      </c>
      <c r="D1497">
        <v>3217.48</v>
      </c>
      <c r="E1497" s="2">
        <v>3270.67</v>
      </c>
      <c r="F1497" s="19">
        <v>107401814016</v>
      </c>
      <c r="G1497" s="3">
        <f t="shared" si="69"/>
        <v>1.5193747439256056E-2</v>
      </c>
      <c r="H1497" s="3">
        <f>1-E1497/MAX(E$2:E1497)</f>
        <v>0.44349860477778535</v>
      </c>
      <c r="I1497" s="3">
        <f ca="1">IFERROR(E1497/AVERAGE(OFFSET(E1497,0,0,-计算结果!B$18,1))-1,E1497/AVERAGE(OFFSET(E1497,0,0,-ROW(),1))-1)</f>
        <v>2.1656379020385863E-2</v>
      </c>
      <c r="J1497" s="4" t="str">
        <f ca="1">IF(OR(AND(I1497&lt;计算结果!B$19,I1497&gt;计算结果!B$20),I1497&lt;计算结果!B$21),"买","卖")</f>
        <v>买</v>
      </c>
      <c r="K1497" s="4" t="str">
        <f t="shared" ca="1" si="70"/>
        <v/>
      </c>
      <c r="L1497" s="3">
        <f ca="1">IF(J1496="买",E1497/E1496-1,0)-IF(K1497=1,计算结果!B$17,0)</f>
        <v>1.5193747439256056E-2</v>
      </c>
      <c r="M1497" s="2">
        <f t="shared" ca="1" si="71"/>
        <v>9.3484015360861878</v>
      </c>
      <c r="N1497" s="3">
        <f ca="1">1-M1497/MAX(M$2:M1497)</f>
        <v>8.4657889419637256E-2</v>
      </c>
    </row>
    <row r="1498" spans="1:14" x14ac:dyDescent="0.15">
      <c r="A1498" s="1">
        <v>40609</v>
      </c>
      <c r="B1498">
        <v>3287.41</v>
      </c>
      <c r="C1498">
        <v>3337.47</v>
      </c>
      <c r="D1498">
        <v>3287.41</v>
      </c>
      <c r="E1498" s="2">
        <v>3334.51</v>
      </c>
      <c r="F1498" s="19">
        <v>170406772736</v>
      </c>
      <c r="G1498" s="3">
        <f t="shared" si="69"/>
        <v>1.9518936487019634E-2</v>
      </c>
      <c r="H1498" s="3">
        <f>1-E1498/MAX(E$2:E1498)</f>
        <v>0.43263628938950516</v>
      </c>
      <c r="I1498" s="3">
        <f ca="1">IFERROR(E1498/AVERAGE(OFFSET(E1498,0,0,-计算结果!B$18,1))-1,E1498/AVERAGE(OFFSET(E1498,0,0,-ROW(),1))-1)</f>
        <v>3.6318610082687774E-2</v>
      </c>
      <c r="J1498" s="4" t="str">
        <f ca="1">IF(OR(AND(I1498&lt;计算结果!B$19,I1498&gt;计算结果!B$20),I1498&lt;计算结果!B$21),"买","卖")</f>
        <v>买</v>
      </c>
      <c r="K1498" s="4" t="str">
        <f t="shared" ca="1" si="70"/>
        <v/>
      </c>
      <c r="L1498" s="3">
        <f ca="1">IF(J1497="买",E1498/E1497-1,0)-IF(K1498=1,计算结果!B$17,0)</f>
        <v>1.9518936487019634E-2</v>
      </c>
      <c r="M1498" s="2">
        <f t="shared" ca="1" si="71"/>
        <v>9.5308723919242109</v>
      </c>
      <c r="N1498" s="3">
        <f ca="1">1-M1498/MAX(M$2:M1498)</f>
        <v>6.6791384899324568E-2</v>
      </c>
    </row>
    <row r="1499" spans="1:14" x14ac:dyDescent="0.15">
      <c r="A1499" s="1">
        <v>40610</v>
      </c>
      <c r="B1499">
        <v>3335.71</v>
      </c>
      <c r="C1499">
        <v>3342.71</v>
      </c>
      <c r="D1499">
        <v>3311.72</v>
      </c>
      <c r="E1499" s="2">
        <v>3337.46</v>
      </c>
      <c r="F1499" s="19">
        <v>126306328576</v>
      </c>
      <c r="G1499" s="3">
        <f t="shared" si="69"/>
        <v>8.8468770523997264E-4</v>
      </c>
      <c r="H1499" s="3">
        <f>1-E1499/MAX(E$2:E1499)</f>
        <v>0.43213434969032871</v>
      </c>
      <c r="I1499" s="3">
        <f ca="1">IFERROR(E1499/AVERAGE(OFFSET(E1499,0,0,-计算结果!B$18,1))-1,E1499/AVERAGE(OFFSET(E1499,0,0,-ROW(),1))-1)</f>
        <v>3.3074071481844047E-2</v>
      </c>
      <c r="J1499" s="4" t="str">
        <f ca="1">IF(OR(AND(I1499&lt;计算结果!B$19,I1499&gt;计算结果!B$20),I1499&lt;计算结果!B$21),"买","卖")</f>
        <v>买</v>
      </c>
      <c r="K1499" s="4" t="str">
        <f t="shared" ca="1" si="70"/>
        <v/>
      </c>
      <c r="L1499" s="3">
        <f ca="1">IF(J1498="买",E1499/E1498-1,0)-IF(K1499=1,计算结果!B$17,0)</f>
        <v>8.8468770523997264E-4</v>
      </c>
      <c r="M1499" s="2">
        <f t="shared" ca="1" si="71"/>
        <v>9.5393042375495565</v>
      </c>
      <c r="N1499" s="3">
        <f ca="1">1-M1499/MAX(M$2:M1499)</f>
        <v>6.5965786711121077E-2</v>
      </c>
    </row>
    <row r="1500" spans="1:14" x14ac:dyDescent="0.15">
      <c r="A1500" s="1">
        <v>40611</v>
      </c>
      <c r="B1500">
        <v>3344.1</v>
      </c>
      <c r="C1500">
        <v>3355.49</v>
      </c>
      <c r="D1500">
        <v>3322.7</v>
      </c>
      <c r="E1500" s="2">
        <v>3338.86</v>
      </c>
      <c r="F1500" s="19">
        <v>113534091264</v>
      </c>
      <c r="G1500" s="3">
        <f t="shared" si="69"/>
        <v>4.1948068291453033E-4</v>
      </c>
      <c r="H1500" s="3">
        <f>1-E1500/MAX(E$2:E1500)</f>
        <v>0.43189614101953311</v>
      </c>
      <c r="I1500" s="3">
        <f ca="1">IFERROR(E1500/AVERAGE(OFFSET(E1500,0,0,-计算结果!B$18,1))-1,E1500/AVERAGE(OFFSET(E1500,0,0,-ROW(),1))-1)</f>
        <v>2.9649184694106934E-2</v>
      </c>
      <c r="J1500" s="4" t="str">
        <f ca="1">IF(OR(AND(I1500&lt;计算结果!B$19,I1500&gt;计算结果!B$20),I1500&lt;计算结果!B$21),"买","卖")</f>
        <v>买</v>
      </c>
      <c r="K1500" s="4" t="str">
        <f t="shared" ca="1" si="70"/>
        <v/>
      </c>
      <c r="L1500" s="3">
        <f ca="1">IF(J1499="买",E1500/E1499-1,0)-IF(K1500=1,计算结果!B$17,0)</f>
        <v>4.1948068291453033E-4</v>
      </c>
      <c r="M1500" s="2">
        <f t="shared" ca="1" si="71"/>
        <v>9.543305791405654</v>
      </c>
      <c r="N1500" s="3">
        <f ca="1">1-M1500/MAX(M$2:M1500)</f>
        <v>6.5573977401465089E-2</v>
      </c>
    </row>
    <row r="1501" spans="1:14" x14ac:dyDescent="0.15">
      <c r="A1501" s="1">
        <v>40612</v>
      </c>
      <c r="B1501">
        <v>3330.44</v>
      </c>
      <c r="C1501">
        <v>3330.44</v>
      </c>
      <c r="D1501">
        <v>3279.33</v>
      </c>
      <c r="E1501" s="2">
        <v>3280.26</v>
      </c>
      <c r="F1501" s="19">
        <v>117952634880</v>
      </c>
      <c r="G1501" s="3">
        <f t="shared" si="69"/>
        <v>-1.7550900606793873E-2</v>
      </c>
      <c r="H1501" s="3">
        <f>1-E1501/MAX(E$2:E1501)</f>
        <v>0.44186687538283531</v>
      </c>
      <c r="I1501" s="3">
        <f ca="1">IFERROR(E1501/AVERAGE(OFFSET(E1501,0,0,-计算结果!B$18,1))-1,E1501/AVERAGE(OFFSET(E1501,0,0,-ROW(),1))-1)</f>
        <v>1.0519765442449813E-2</v>
      </c>
      <c r="J1501" s="4" t="str">
        <f ca="1">IF(OR(AND(I1501&lt;计算结果!B$19,I1501&gt;计算结果!B$20),I1501&lt;计算结果!B$21),"买","卖")</f>
        <v>买</v>
      </c>
      <c r="K1501" s="4" t="str">
        <f t="shared" ca="1" si="70"/>
        <v/>
      </c>
      <c r="L1501" s="3">
        <f ca="1">IF(J1500="买",E1501/E1500-1,0)-IF(K1501=1,计算结果!B$17,0)</f>
        <v>-1.7550900606793873E-2</v>
      </c>
      <c r="M1501" s="2">
        <f t="shared" ca="1" si="71"/>
        <v>9.3758121800004535</v>
      </c>
      <c r="N1501" s="3">
        <f ca="1">1-M1501/MAX(M$2:M1501)</f>
        <v>8.1973995648493614E-2</v>
      </c>
    </row>
    <row r="1502" spans="1:14" x14ac:dyDescent="0.15">
      <c r="A1502" s="1">
        <v>40613</v>
      </c>
      <c r="B1502">
        <v>3263.08</v>
      </c>
      <c r="C1502">
        <v>3290.7</v>
      </c>
      <c r="D1502">
        <v>3240.18</v>
      </c>
      <c r="E1502" s="2">
        <v>3247.38</v>
      </c>
      <c r="F1502" s="19">
        <v>100306075648</v>
      </c>
      <c r="G1502" s="3">
        <f t="shared" si="69"/>
        <v>-1.0023595690585529E-2</v>
      </c>
      <c r="H1502" s="3">
        <f>1-E1502/MAX(E$2:E1502)</f>
        <v>0.44746137616552095</v>
      </c>
      <c r="I1502" s="3">
        <f ca="1">IFERROR(E1502/AVERAGE(OFFSET(E1502,0,0,-计算结果!B$18,1))-1,E1502/AVERAGE(OFFSET(E1502,0,0,-ROW(),1))-1)</f>
        <v>-1.1768787123844771E-4</v>
      </c>
      <c r="J1502" s="4" t="str">
        <f ca="1">IF(OR(AND(I1502&lt;计算结果!B$19,I1502&gt;计算结果!B$20),I1502&lt;计算结果!B$21),"买","卖")</f>
        <v>卖</v>
      </c>
      <c r="K1502" s="4">
        <f t="shared" ca="1" si="70"/>
        <v>1</v>
      </c>
      <c r="L1502" s="3">
        <f ca="1">IF(J1501="买",E1502/E1501-1,0)-IF(K1502=1,计算结果!B$17,0)</f>
        <v>-1.0023595690585529E-2</v>
      </c>
      <c r="M1502" s="2">
        <f t="shared" ca="1" si="71"/>
        <v>9.2818328294372616</v>
      </c>
      <c r="N1502" s="3">
        <f ca="1">1-M1502/MAX(M$2:M1502)</f>
        <v>9.1175917149556862E-2</v>
      </c>
    </row>
    <row r="1503" spans="1:14" x14ac:dyDescent="0.15">
      <c r="A1503" s="1">
        <v>40616</v>
      </c>
      <c r="B1503">
        <v>3238.91</v>
      </c>
      <c r="C1503">
        <v>3263.91</v>
      </c>
      <c r="D1503">
        <v>3230.11</v>
      </c>
      <c r="E1503" s="2">
        <v>3262.92</v>
      </c>
      <c r="F1503" s="19">
        <v>94134689792</v>
      </c>
      <c r="G1503" s="3">
        <f t="shared" si="69"/>
        <v>4.7853962271122708E-3</v>
      </c>
      <c r="H1503" s="3">
        <f>1-E1503/MAX(E$2:E1503)</f>
        <v>0.44481725991968957</v>
      </c>
      <c r="I1503" s="3">
        <f ca="1">IFERROR(E1503/AVERAGE(OFFSET(E1503,0,0,-计算结果!B$18,1))-1,E1503/AVERAGE(OFFSET(E1503,0,0,-ROW(),1))-1)</f>
        <v>4.4199048091539961E-3</v>
      </c>
      <c r="J1503" s="4" t="str">
        <f ca="1">IF(OR(AND(I1503&lt;计算结果!B$19,I1503&gt;计算结果!B$20),I1503&lt;计算结果!B$21),"买","卖")</f>
        <v>买</v>
      </c>
      <c r="K1503" s="4">
        <f t="shared" ca="1" si="70"/>
        <v>1</v>
      </c>
      <c r="L1503" s="3">
        <f ca="1">IF(J1502="买",E1503/E1502-1,0)-IF(K1503=1,计算结果!B$17,0)</f>
        <v>0</v>
      </c>
      <c r="M1503" s="2">
        <f t="shared" ca="1" si="71"/>
        <v>9.2818328294372616</v>
      </c>
      <c r="N1503" s="3">
        <f ca="1">1-M1503/MAX(M$2:M1503)</f>
        <v>9.1175917149556862E-2</v>
      </c>
    </row>
    <row r="1504" spans="1:14" x14ac:dyDescent="0.15">
      <c r="A1504" s="1">
        <v>40617</v>
      </c>
      <c r="B1504">
        <v>3250.59</v>
      </c>
      <c r="C1504">
        <v>3250.59</v>
      </c>
      <c r="D1504">
        <v>3147.96</v>
      </c>
      <c r="E1504" s="2">
        <v>3203.96</v>
      </c>
      <c r="F1504" s="19">
        <v>129603313664</v>
      </c>
      <c r="G1504" s="3">
        <f t="shared" si="69"/>
        <v>-1.8069704436517009E-2</v>
      </c>
      <c r="H1504" s="3">
        <f>1-E1504/MAX(E$2:E1504)</f>
        <v>0.45484924794119641</v>
      </c>
      <c r="I1504" s="3">
        <f ca="1">IFERROR(E1504/AVERAGE(OFFSET(E1504,0,0,-计算结果!B$18,1))-1,E1504/AVERAGE(OFFSET(E1504,0,0,-ROW(),1))-1)</f>
        <v>-1.3021596326406426E-2</v>
      </c>
      <c r="J1504" s="4" t="str">
        <f ca="1">IF(OR(AND(I1504&lt;计算结果!B$19,I1504&gt;计算结果!B$20),I1504&lt;计算结果!B$21),"买","卖")</f>
        <v>卖</v>
      </c>
      <c r="K1504" s="4">
        <f t="shared" ca="1" si="70"/>
        <v>1</v>
      </c>
      <c r="L1504" s="3">
        <f ca="1">IF(J1503="买",E1504/E1503-1,0)-IF(K1504=1,计算结果!B$17,0)</f>
        <v>-1.8069704436517009E-2</v>
      </c>
      <c r="M1504" s="2">
        <f t="shared" ca="1" si="71"/>
        <v>9.1141128535801705</v>
      </c>
      <c r="N1504" s="3">
        <f ca="1">1-M1504/MAX(M$2:M1504)</f>
        <v>0.10759809971145295</v>
      </c>
    </row>
    <row r="1505" spans="1:14" x14ac:dyDescent="0.15">
      <c r="A1505" s="1">
        <v>40618</v>
      </c>
      <c r="B1505">
        <v>3204.92</v>
      </c>
      <c r="C1505">
        <v>3250.88</v>
      </c>
      <c r="D1505">
        <v>3202.93</v>
      </c>
      <c r="E1505" s="2">
        <v>3248.2</v>
      </c>
      <c r="F1505" s="19">
        <v>111826092032</v>
      </c>
      <c r="G1505" s="3">
        <f t="shared" si="69"/>
        <v>1.3807912708023728E-2</v>
      </c>
      <c r="H1505" s="3">
        <f>1-E1505/MAX(E$2:E1505)</f>
        <v>0.44732185394405499</v>
      </c>
      <c r="I1505" s="3">
        <f ca="1">IFERROR(E1505/AVERAGE(OFFSET(E1505,0,0,-计算结果!B$18,1))-1,E1505/AVERAGE(OFFSET(E1505,0,0,-ROW(),1))-1)</f>
        <v>-1.5050844489272741E-5</v>
      </c>
      <c r="J1505" s="4" t="str">
        <f ca="1">IF(OR(AND(I1505&lt;计算结果!B$19,I1505&gt;计算结果!B$20),I1505&lt;计算结果!B$21),"买","卖")</f>
        <v>卖</v>
      </c>
      <c r="K1505" s="4" t="str">
        <f t="shared" ca="1" si="70"/>
        <v/>
      </c>
      <c r="L1505" s="3">
        <f ca="1">IF(J1504="买",E1505/E1504-1,0)-IF(K1505=1,计算结果!B$17,0)</f>
        <v>0</v>
      </c>
      <c r="M1505" s="2">
        <f t="shared" ca="1" si="71"/>
        <v>9.1141128535801705</v>
      </c>
      <c r="N1505" s="3">
        <f ca="1">1-M1505/MAX(M$2:M1505)</f>
        <v>0.10759809971145295</v>
      </c>
    </row>
    <row r="1506" spans="1:14" x14ac:dyDescent="0.15">
      <c r="A1506" s="1">
        <v>40619</v>
      </c>
      <c r="B1506">
        <v>3216.29</v>
      </c>
      <c r="C1506">
        <v>3240.38</v>
      </c>
      <c r="D1506">
        <v>3185.08</v>
      </c>
      <c r="E1506" s="2">
        <v>3197.1</v>
      </c>
      <c r="F1506" s="19">
        <v>117295726592</v>
      </c>
      <c r="G1506" s="3">
        <f t="shared" si="69"/>
        <v>-1.5731789914414152E-2</v>
      </c>
      <c r="H1506" s="3">
        <f>1-E1506/MAX(E$2:E1506)</f>
        <v>0.45601647042809501</v>
      </c>
      <c r="I1506" s="3">
        <f ca="1">IFERROR(E1506/AVERAGE(OFFSET(E1506,0,0,-计算结果!B$18,1))-1,E1506/AVERAGE(OFFSET(E1506,0,0,-ROW(),1))-1)</f>
        <v>-1.4721867864271876E-2</v>
      </c>
      <c r="J1506" s="4" t="str">
        <f ca="1">IF(OR(AND(I1506&lt;计算结果!B$19,I1506&gt;计算结果!B$20),I1506&lt;计算结果!B$21),"买","卖")</f>
        <v>卖</v>
      </c>
      <c r="K1506" s="4" t="str">
        <f t="shared" ca="1" si="70"/>
        <v/>
      </c>
      <c r="L1506" s="3">
        <f ca="1">IF(J1505="买",E1506/E1505-1,0)-IF(K1506=1,计算结果!B$17,0)</f>
        <v>0</v>
      </c>
      <c r="M1506" s="2">
        <f t="shared" ca="1" si="71"/>
        <v>9.1141128535801705</v>
      </c>
      <c r="N1506" s="3">
        <f ca="1">1-M1506/MAX(M$2:M1506)</f>
        <v>0.10759809971145295</v>
      </c>
    </row>
    <row r="1507" spans="1:14" x14ac:dyDescent="0.15">
      <c r="A1507" s="1">
        <v>40620</v>
      </c>
      <c r="B1507">
        <v>3228.92</v>
      </c>
      <c r="C1507">
        <v>3239.96</v>
      </c>
      <c r="D1507">
        <v>3205.14</v>
      </c>
      <c r="E1507" s="2">
        <v>3215.69</v>
      </c>
      <c r="F1507" s="19">
        <v>86845202432</v>
      </c>
      <c r="G1507" s="3">
        <f t="shared" si="69"/>
        <v>5.8146445215976339E-3</v>
      </c>
      <c r="H1507" s="3">
        <f>1-E1507/MAX(E$2:E1507)</f>
        <v>0.45285339957803028</v>
      </c>
      <c r="I1507" s="3">
        <f ca="1">IFERROR(E1507/AVERAGE(OFFSET(E1507,0,0,-计算结果!B$18,1))-1,E1507/AVERAGE(OFFSET(E1507,0,0,-ROW(),1))-1)</f>
        <v>-9.8761918022955975E-3</v>
      </c>
      <c r="J1507" s="4" t="str">
        <f ca="1">IF(OR(AND(I1507&lt;计算结果!B$19,I1507&gt;计算结果!B$20),I1507&lt;计算结果!B$21),"买","卖")</f>
        <v>卖</v>
      </c>
      <c r="K1507" s="4" t="str">
        <f t="shared" ca="1" si="70"/>
        <v/>
      </c>
      <c r="L1507" s="3">
        <f ca="1">IF(J1506="买",E1507/E1506-1,0)-IF(K1507=1,计算结果!B$17,0)</f>
        <v>0</v>
      </c>
      <c r="M1507" s="2">
        <f t="shared" ca="1" si="71"/>
        <v>9.1141128535801705</v>
      </c>
      <c r="N1507" s="3">
        <f ca="1">1-M1507/MAX(M$2:M1507)</f>
        <v>0.10759809971145295</v>
      </c>
    </row>
    <row r="1508" spans="1:14" x14ac:dyDescent="0.15">
      <c r="A1508" s="1">
        <v>40623</v>
      </c>
      <c r="B1508">
        <v>3220.68</v>
      </c>
      <c r="C1508">
        <v>3236.28</v>
      </c>
      <c r="D1508">
        <v>3194.15</v>
      </c>
      <c r="E1508" s="2">
        <v>3207.11</v>
      </c>
      <c r="F1508" s="19">
        <v>84105740288</v>
      </c>
      <c r="G1508" s="3">
        <f t="shared" si="69"/>
        <v>-2.6681676405374555E-3</v>
      </c>
      <c r="H1508" s="3">
        <f>1-E1508/MAX(E$2:E1508)</f>
        <v>0.45431327843190628</v>
      </c>
      <c r="I1508" s="3">
        <f ca="1">IFERROR(E1508/AVERAGE(OFFSET(E1508,0,0,-计算结果!B$18,1))-1,E1508/AVERAGE(OFFSET(E1508,0,0,-ROW(),1))-1)</f>
        <v>-1.3064488140716146E-2</v>
      </c>
      <c r="J1508" s="4" t="str">
        <f ca="1">IF(OR(AND(I1508&lt;计算结果!B$19,I1508&gt;计算结果!B$20),I1508&lt;计算结果!B$21),"买","卖")</f>
        <v>卖</v>
      </c>
      <c r="K1508" s="4" t="str">
        <f t="shared" ca="1" si="70"/>
        <v/>
      </c>
      <c r="L1508" s="3">
        <f ca="1">IF(J1507="买",E1508/E1507-1,0)-IF(K1508=1,计算结果!B$17,0)</f>
        <v>0</v>
      </c>
      <c r="M1508" s="2">
        <f t="shared" ca="1" si="71"/>
        <v>9.1141128535801705</v>
      </c>
      <c r="N1508" s="3">
        <f ca="1">1-M1508/MAX(M$2:M1508)</f>
        <v>0.10759809971145295</v>
      </c>
    </row>
    <row r="1509" spans="1:14" x14ac:dyDescent="0.15">
      <c r="A1509" s="1">
        <v>40624</v>
      </c>
      <c r="B1509">
        <v>3217.8</v>
      </c>
      <c r="C1509">
        <v>3227.8</v>
      </c>
      <c r="D1509">
        <v>3175.93</v>
      </c>
      <c r="E1509" s="2">
        <v>3222.96</v>
      </c>
      <c r="F1509" s="19">
        <v>80009789440</v>
      </c>
      <c r="G1509" s="3">
        <f t="shared" si="69"/>
        <v>4.9421441734147642E-3</v>
      </c>
      <c r="H1509" s="3">
        <f>1-E1509/MAX(E$2:E1509)</f>
        <v>0.45161641598039881</v>
      </c>
      <c r="I1509" s="3">
        <f ca="1">IFERROR(E1509/AVERAGE(OFFSET(E1509,0,0,-计算结果!B$18,1))-1,E1509/AVERAGE(OFFSET(E1509,0,0,-ROW(),1))-1)</f>
        <v>-8.7295556690507592E-3</v>
      </c>
      <c r="J1509" s="4" t="str">
        <f ca="1">IF(OR(AND(I1509&lt;计算结果!B$19,I1509&gt;计算结果!B$20),I1509&lt;计算结果!B$21),"买","卖")</f>
        <v>卖</v>
      </c>
      <c r="K1509" s="4" t="str">
        <f t="shared" ca="1" si="70"/>
        <v/>
      </c>
      <c r="L1509" s="3">
        <f ca="1">IF(J1508="买",E1509/E1508-1,0)-IF(K1509=1,计算结果!B$17,0)</f>
        <v>0</v>
      </c>
      <c r="M1509" s="2">
        <f t="shared" ca="1" si="71"/>
        <v>9.1141128535801705</v>
      </c>
      <c r="N1509" s="3">
        <f ca="1">1-M1509/MAX(M$2:M1509)</f>
        <v>0.10759809971145295</v>
      </c>
    </row>
    <row r="1510" spans="1:14" x14ac:dyDescent="0.15">
      <c r="A1510" s="1">
        <v>40625</v>
      </c>
      <c r="B1510">
        <v>3222.32</v>
      </c>
      <c r="C1510">
        <v>3267</v>
      </c>
      <c r="D1510">
        <v>3216.65</v>
      </c>
      <c r="E1510" s="2">
        <v>3264.93</v>
      </c>
      <c r="F1510" s="19">
        <v>98540421120</v>
      </c>
      <c r="G1510" s="3">
        <f t="shared" si="69"/>
        <v>1.3022190781145193E-2</v>
      </c>
      <c r="H1510" s="3">
        <f>1-E1510/MAX(E$2:E1510)</f>
        <v>0.44447526032804741</v>
      </c>
      <c r="I1510" s="3">
        <f ca="1">IFERROR(E1510/AVERAGE(OFFSET(E1510,0,0,-计算结果!B$18,1))-1,E1510/AVERAGE(OFFSET(E1510,0,0,-ROW(),1))-1)</f>
        <v>3.0253545396021764E-3</v>
      </c>
      <c r="J1510" s="4" t="str">
        <f ca="1">IF(OR(AND(I1510&lt;计算结果!B$19,I1510&gt;计算结果!B$20),I1510&lt;计算结果!B$21),"买","卖")</f>
        <v>买</v>
      </c>
      <c r="K1510" s="4">
        <f t="shared" ca="1" si="70"/>
        <v>1</v>
      </c>
      <c r="L1510" s="3">
        <f ca="1">IF(J1509="买",E1510/E1509-1,0)-IF(K1510=1,计算结果!B$17,0)</f>
        <v>0</v>
      </c>
      <c r="M1510" s="2">
        <f t="shared" ca="1" si="71"/>
        <v>9.1141128535801705</v>
      </c>
      <c r="N1510" s="3">
        <f ca="1">1-M1510/MAX(M$2:M1510)</f>
        <v>0.10759809971145295</v>
      </c>
    </row>
    <row r="1511" spans="1:14" x14ac:dyDescent="0.15">
      <c r="A1511" s="1">
        <v>40626</v>
      </c>
      <c r="B1511">
        <v>3269.57</v>
      </c>
      <c r="C1511">
        <v>3273.37</v>
      </c>
      <c r="D1511">
        <v>3250.02</v>
      </c>
      <c r="E1511" s="2">
        <v>3251.36</v>
      </c>
      <c r="F1511" s="19">
        <v>88058904576</v>
      </c>
      <c r="G1511" s="3">
        <f t="shared" si="69"/>
        <v>-4.156291252798594E-3</v>
      </c>
      <c r="H1511" s="3">
        <f>1-E1511/MAX(E$2:E1511)</f>
        <v>0.44678418294425915</v>
      </c>
      <c r="I1511" s="3">
        <f ca="1">IFERROR(E1511/AVERAGE(OFFSET(E1511,0,0,-计算结果!B$18,1))-1,E1511/AVERAGE(OFFSET(E1511,0,0,-ROW(),1))-1)</f>
        <v>-1.344634634784958E-3</v>
      </c>
      <c r="J1511" s="4" t="str">
        <f ca="1">IF(OR(AND(I1511&lt;计算结果!B$19,I1511&gt;计算结果!B$20),I1511&lt;计算结果!B$21),"买","卖")</f>
        <v>卖</v>
      </c>
      <c r="K1511" s="4">
        <f t="shared" ca="1" si="70"/>
        <v>1</v>
      </c>
      <c r="L1511" s="3">
        <f ca="1">IF(J1510="买",E1511/E1510-1,0)-IF(K1511=1,计算结果!B$17,0)</f>
        <v>-4.156291252798594E-3</v>
      </c>
      <c r="M1511" s="2">
        <f t="shared" ca="1" si="71"/>
        <v>9.0762319460498162</v>
      </c>
      <c r="N1511" s="3">
        <f ca="1">1-M1511/MAX(M$2:M1511)</f>
        <v>0.111307181923603</v>
      </c>
    </row>
    <row r="1512" spans="1:14" x14ac:dyDescent="0.15">
      <c r="A1512" s="1">
        <v>40627</v>
      </c>
      <c r="B1512">
        <v>3256.18</v>
      </c>
      <c r="C1512">
        <v>3304.26</v>
      </c>
      <c r="D1512">
        <v>3254.68</v>
      </c>
      <c r="E1512" s="2">
        <v>3294.48</v>
      </c>
      <c r="F1512" s="19">
        <v>122021363712</v>
      </c>
      <c r="G1512" s="3">
        <f t="shared" si="69"/>
        <v>1.3262142611091932E-2</v>
      </c>
      <c r="H1512" s="3">
        <f>1-E1512/MAX(E$2:E1512)</f>
        <v>0.43944735588375416</v>
      </c>
      <c r="I1512" s="3">
        <f ca="1">IFERROR(E1512/AVERAGE(OFFSET(E1512,0,0,-计算结果!B$18,1))-1,E1512/AVERAGE(OFFSET(E1512,0,0,-ROW(),1))-1)</f>
        <v>1.1216538344729798E-2</v>
      </c>
      <c r="J1512" s="4" t="str">
        <f ca="1">IF(OR(AND(I1512&lt;计算结果!B$19,I1512&gt;计算结果!B$20),I1512&lt;计算结果!B$21),"买","卖")</f>
        <v>买</v>
      </c>
      <c r="K1512" s="4">
        <f t="shared" ca="1" si="70"/>
        <v>1</v>
      </c>
      <c r="L1512" s="3">
        <f ca="1">IF(J1511="买",E1512/E1511-1,0)-IF(K1512=1,计算结果!B$17,0)</f>
        <v>0</v>
      </c>
      <c r="M1512" s="2">
        <f t="shared" ca="1" si="71"/>
        <v>9.0762319460498162</v>
      </c>
      <c r="N1512" s="3">
        <f ca="1">1-M1512/MAX(M$2:M1512)</f>
        <v>0.111307181923603</v>
      </c>
    </row>
    <row r="1513" spans="1:14" x14ac:dyDescent="0.15">
      <c r="A1513" s="1">
        <v>40630</v>
      </c>
      <c r="B1513">
        <v>3307.41</v>
      </c>
      <c r="C1513">
        <v>3328.07</v>
      </c>
      <c r="D1513">
        <v>3286.86</v>
      </c>
      <c r="E1513" s="2">
        <v>3290.57</v>
      </c>
      <c r="F1513" s="19">
        <v>139030085632</v>
      </c>
      <c r="G1513" s="3">
        <f t="shared" si="69"/>
        <v>-1.1868337340035229E-3</v>
      </c>
      <c r="H1513" s="3">
        <f>1-E1513/MAX(E$2:E1513)</f>
        <v>0.44011263867147621</v>
      </c>
      <c r="I1513" s="3">
        <f ca="1">IFERROR(E1513/AVERAGE(OFFSET(E1513,0,0,-计算结果!B$18,1))-1,E1513/AVERAGE(OFFSET(E1513,0,0,-ROW(),1))-1)</f>
        <v>9.2029086998257625E-3</v>
      </c>
      <c r="J1513" s="4" t="str">
        <f ca="1">IF(OR(AND(I1513&lt;计算结果!B$19,I1513&gt;计算结果!B$20),I1513&lt;计算结果!B$21),"买","卖")</f>
        <v>买</v>
      </c>
      <c r="K1513" s="4" t="str">
        <f t="shared" ca="1" si="70"/>
        <v/>
      </c>
      <c r="L1513" s="3">
        <f ca="1">IF(J1512="买",E1513/E1512-1,0)-IF(K1513=1,计算结果!B$17,0)</f>
        <v>-1.1868337340035229E-3</v>
      </c>
      <c r="M1513" s="2">
        <f t="shared" ca="1" si="71"/>
        <v>9.0654599677986045</v>
      </c>
      <c r="N1513" s="3">
        <f ca="1">1-M1513/MAX(M$2:M1513)</f>
        <v>0.11236191253926275</v>
      </c>
    </row>
    <row r="1514" spans="1:14" x14ac:dyDescent="0.15">
      <c r="A1514" s="1">
        <v>40631</v>
      </c>
      <c r="B1514">
        <v>3288.56</v>
      </c>
      <c r="C1514">
        <v>3309.2</v>
      </c>
      <c r="D1514">
        <v>3256.34</v>
      </c>
      <c r="E1514" s="2">
        <v>3257.98</v>
      </c>
      <c r="F1514" s="19">
        <v>132908072960</v>
      </c>
      <c r="G1514" s="3">
        <f t="shared" si="69"/>
        <v>-9.9040591751581308E-3</v>
      </c>
      <c r="H1514" s="3">
        <f>1-E1514/MAX(E$2:E1514)</f>
        <v>0.44565779622949697</v>
      </c>
      <c r="I1514" s="3">
        <f ca="1">IFERROR(E1514/AVERAGE(OFFSET(E1514,0,0,-计算结果!B$18,1))-1,E1514/AVERAGE(OFFSET(E1514,0,0,-ROW(),1))-1)</f>
        <v>-1.4092469485617043E-3</v>
      </c>
      <c r="J1514" s="4" t="str">
        <f ca="1">IF(OR(AND(I1514&lt;计算结果!B$19,I1514&gt;计算结果!B$20),I1514&lt;计算结果!B$21),"买","卖")</f>
        <v>卖</v>
      </c>
      <c r="K1514" s="4">
        <f t="shared" ca="1" si="70"/>
        <v>1</v>
      </c>
      <c r="L1514" s="3">
        <f ca="1">IF(J1513="买",E1514/E1513-1,0)-IF(K1514=1,计算结果!B$17,0)</f>
        <v>-9.9040591751581308E-3</v>
      </c>
      <c r="M1514" s="2">
        <f t="shared" ca="1" si="71"/>
        <v>8.9756751158274994</v>
      </c>
      <c r="N1514" s="3">
        <f ca="1">1-M1514/MAX(M$2:M1514)</f>
        <v>0.12115313268359806</v>
      </c>
    </row>
    <row r="1515" spans="1:14" x14ac:dyDescent="0.15">
      <c r="A1515" s="1">
        <v>40632</v>
      </c>
      <c r="B1515">
        <v>3256.72</v>
      </c>
      <c r="C1515">
        <v>3274.98</v>
      </c>
      <c r="D1515">
        <v>3233.11</v>
      </c>
      <c r="E1515" s="2">
        <v>3256.08</v>
      </c>
      <c r="F1515" s="19">
        <v>103271931904</v>
      </c>
      <c r="G1515" s="3">
        <f t="shared" si="69"/>
        <v>-5.8318344495666974E-4</v>
      </c>
      <c r="H1515" s="3">
        <f>1-E1515/MAX(E$2:E1515)</f>
        <v>0.44598107942557685</v>
      </c>
      <c r="I1515" s="3">
        <f ca="1">IFERROR(E1515/AVERAGE(OFFSET(E1515,0,0,-计算结果!B$18,1))-1,E1515/AVERAGE(OFFSET(E1515,0,0,-ROW(),1))-1)</f>
        <v>-1.7436015002775251E-3</v>
      </c>
      <c r="J1515" s="4" t="str">
        <f ca="1">IF(OR(AND(I1515&lt;计算结果!B$19,I1515&gt;计算结果!B$20),I1515&lt;计算结果!B$21),"买","卖")</f>
        <v>卖</v>
      </c>
      <c r="K1515" s="4" t="str">
        <f t="shared" ca="1" si="70"/>
        <v/>
      </c>
      <c r="L1515" s="3">
        <f ca="1">IF(J1514="买",E1515/E1514-1,0)-IF(K1515=1,计算结果!B$17,0)</f>
        <v>0</v>
      </c>
      <c r="M1515" s="2">
        <f t="shared" ca="1" si="71"/>
        <v>8.9756751158274994</v>
      </c>
      <c r="N1515" s="3">
        <f ca="1">1-M1515/MAX(M$2:M1515)</f>
        <v>0.12115313268359806</v>
      </c>
    </row>
    <row r="1516" spans="1:14" x14ac:dyDescent="0.15">
      <c r="A1516" s="1">
        <v>40633</v>
      </c>
      <c r="B1516">
        <v>3257.16</v>
      </c>
      <c r="C1516">
        <v>3264.96</v>
      </c>
      <c r="D1516">
        <v>3210.17</v>
      </c>
      <c r="E1516" s="2">
        <v>3223.29</v>
      </c>
      <c r="F1516" s="19">
        <v>86565371904</v>
      </c>
      <c r="G1516" s="3">
        <f t="shared" si="69"/>
        <v>-1.0070391390874955E-2</v>
      </c>
      <c r="H1516" s="3">
        <f>1-E1516/MAX(E$2:E1516)</f>
        <v>0.45156026679371131</v>
      </c>
      <c r="I1516" s="3">
        <f ca="1">IFERROR(E1516/AVERAGE(OFFSET(E1516,0,0,-计算结果!B$18,1))-1,E1516/AVERAGE(OFFSET(E1516,0,0,-ROW(),1))-1)</f>
        <v>-9.9208898749996166E-3</v>
      </c>
      <c r="J1516" s="4" t="str">
        <f ca="1">IF(OR(AND(I1516&lt;计算结果!B$19,I1516&gt;计算结果!B$20),I1516&lt;计算结果!B$21),"买","卖")</f>
        <v>卖</v>
      </c>
      <c r="K1516" s="4" t="str">
        <f t="shared" ca="1" si="70"/>
        <v/>
      </c>
      <c r="L1516" s="3">
        <f ca="1">IF(J1515="买",E1516/E1515-1,0)-IF(K1516=1,计算结果!B$17,0)</f>
        <v>0</v>
      </c>
      <c r="M1516" s="2">
        <f t="shared" ca="1" si="71"/>
        <v>8.9756751158274994</v>
      </c>
      <c r="N1516" s="3">
        <f ca="1">1-M1516/MAX(M$2:M1516)</f>
        <v>0.12115313268359806</v>
      </c>
    </row>
    <row r="1517" spans="1:14" x14ac:dyDescent="0.15">
      <c r="A1517" s="1">
        <v>40634</v>
      </c>
      <c r="B1517">
        <v>3227.56</v>
      </c>
      <c r="C1517">
        <v>3272.77</v>
      </c>
      <c r="D1517">
        <v>3220.91</v>
      </c>
      <c r="E1517" s="2">
        <v>3272.73</v>
      </c>
      <c r="F1517" s="19">
        <v>86711549952</v>
      </c>
      <c r="G1517" s="3">
        <f t="shared" si="69"/>
        <v>1.5338365458894554E-2</v>
      </c>
      <c r="H1517" s="3">
        <f>1-E1517/MAX(E$2:E1517)</f>
        <v>0.44314809773361463</v>
      </c>
      <c r="I1517" s="3">
        <f ca="1">IFERROR(E1517/AVERAGE(OFFSET(E1517,0,0,-计算结果!B$18,1))-1,E1517/AVERAGE(OFFSET(E1517,0,0,-ROW(),1))-1)</f>
        <v>6.3769456876519026E-3</v>
      </c>
      <c r="J1517" s="4" t="str">
        <f ca="1">IF(OR(AND(I1517&lt;计算结果!B$19,I1517&gt;计算结果!B$20),I1517&lt;计算结果!B$21),"买","卖")</f>
        <v>买</v>
      </c>
      <c r="K1517" s="4">
        <f t="shared" ca="1" si="70"/>
        <v>1</v>
      </c>
      <c r="L1517" s="3">
        <f ca="1">IF(J1516="买",E1517/E1516-1,0)-IF(K1517=1,计算结果!B$17,0)</f>
        <v>0</v>
      </c>
      <c r="M1517" s="2">
        <f t="shared" ca="1" si="71"/>
        <v>8.9756751158274994</v>
      </c>
      <c r="N1517" s="3">
        <f ca="1">1-M1517/MAX(M$2:M1517)</f>
        <v>0.12115313268359806</v>
      </c>
    </row>
    <row r="1518" spans="1:14" x14ac:dyDescent="0.15">
      <c r="A1518" s="1">
        <v>40639</v>
      </c>
      <c r="B1518">
        <v>3269.19</v>
      </c>
      <c r="C1518">
        <v>3315.3</v>
      </c>
      <c r="D1518">
        <v>3268.76</v>
      </c>
      <c r="E1518" s="2">
        <v>3311.07</v>
      </c>
      <c r="F1518" s="19">
        <v>143030091776</v>
      </c>
      <c r="G1518" s="3">
        <f t="shared" si="69"/>
        <v>1.1714990237508216E-2</v>
      </c>
      <c r="H1518" s="3">
        <f>1-E1518/MAX(E$2:E1518)</f>
        <v>0.43662458313482611</v>
      </c>
      <c r="I1518" s="3">
        <f ca="1">IFERROR(E1518/AVERAGE(OFFSET(E1518,0,0,-计算结果!B$18,1))-1,E1518/AVERAGE(OFFSET(E1518,0,0,-ROW(),1))-1)</f>
        <v>1.8650247735055858E-2</v>
      </c>
      <c r="J1518" s="4" t="str">
        <f ca="1">IF(OR(AND(I1518&lt;计算结果!B$19,I1518&gt;计算结果!B$20),I1518&lt;计算结果!B$21),"买","卖")</f>
        <v>买</v>
      </c>
      <c r="K1518" s="4" t="str">
        <f t="shared" ca="1" si="70"/>
        <v/>
      </c>
      <c r="L1518" s="3">
        <f ca="1">IF(J1517="买",E1518/E1517-1,0)-IF(K1518=1,计算结果!B$17,0)</f>
        <v>1.1714990237508216E-2</v>
      </c>
      <c r="M1518" s="2">
        <f t="shared" ca="1" si="71"/>
        <v>9.0808250621844646</v>
      </c>
      <c r="N1518" s="3">
        <f ca="1">1-M1518/MAX(M$2:M1518)</f>
        <v>0.11085745021272175</v>
      </c>
    </row>
    <row r="1519" spans="1:14" x14ac:dyDescent="0.15">
      <c r="A1519" s="1">
        <v>40640</v>
      </c>
      <c r="B1519">
        <v>3313.47</v>
      </c>
      <c r="C1519">
        <v>3330.8</v>
      </c>
      <c r="D1519">
        <v>3302.82</v>
      </c>
      <c r="E1519" s="2">
        <v>3324.42</v>
      </c>
      <c r="F1519" s="19">
        <v>112678584320</v>
      </c>
      <c r="G1519" s="3">
        <f t="shared" si="69"/>
        <v>4.0319292554973352E-3</v>
      </c>
      <c r="H1519" s="3">
        <f>1-E1519/MAX(E$2:E1519)</f>
        <v>0.43435309330973926</v>
      </c>
      <c r="I1519" s="3">
        <f ca="1">IFERROR(E1519/AVERAGE(OFFSET(E1519,0,0,-计算结果!B$18,1))-1,E1519/AVERAGE(OFFSET(E1519,0,0,-ROW(),1))-1)</f>
        <v>2.198601146361101E-2</v>
      </c>
      <c r="J1519" s="4" t="str">
        <f ca="1">IF(OR(AND(I1519&lt;计算结果!B$19,I1519&gt;计算结果!B$20),I1519&lt;计算结果!B$21),"买","卖")</f>
        <v>买</v>
      </c>
      <c r="K1519" s="4" t="str">
        <f t="shared" ca="1" si="70"/>
        <v/>
      </c>
      <c r="L1519" s="3">
        <f ca="1">IF(J1518="买",E1519/E1518-1,0)-IF(K1519=1,计算结果!B$17,0)</f>
        <v>4.0319292554973352E-3</v>
      </c>
      <c r="M1519" s="2">
        <f t="shared" ca="1" si="71"/>
        <v>9.117438306416739</v>
      </c>
      <c r="N1519" s="3">
        <f ca="1">1-M1519/MAX(M$2:M1519)</f>
        <v>0.10727249035392694</v>
      </c>
    </row>
    <row r="1520" spans="1:14" x14ac:dyDescent="0.15">
      <c r="A1520" s="1">
        <v>40641</v>
      </c>
      <c r="B1520">
        <v>3321.54</v>
      </c>
      <c r="C1520">
        <v>3353.89</v>
      </c>
      <c r="D1520">
        <v>3314.09</v>
      </c>
      <c r="E1520" s="2">
        <v>3353.36</v>
      </c>
      <c r="F1520" s="19">
        <v>107329314816</v>
      </c>
      <c r="G1520" s="3">
        <f t="shared" si="69"/>
        <v>8.7052779131397973E-3</v>
      </c>
      <c r="H1520" s="3">
        <f>1-E1520/MAX(E$2:E1520)</f>
        <v>0.4294289797862928</v>
      </c>
      <c r="I1520" s="3">
        <f ca="1">IFERROR(E1520/AVERAGE(OFFSET(E1520,0,0,-计算结果!B$18,1))-1,E1520/AVERAGE(OFFSET(E1520,0,0,-ROW(),1))-1)</f>
        <v>2.9020149097628511E-2</v>
      </c>
      <c r="J1520" s="4" t="str">
        <f ca="1">IF(OR(AND(I1520&lt;计算结果!B$19,I1520&gt;计算结果!B$20),I1520&lt;计算结果!B$21),"买","卖")</f>
        <v>买</v>
      </c>
      <c r="K1520" s="4" t="str">
        <f t="shared" ca="1" si="70"/>
        <v/>
      </c>
      <c r="L1520" s="3">
        <f ca="1">IF(J1519="买",E1520/E1519-1,0)-IF(K1520=1,计算结果!B$17,0)</f>
        <v>8.7052779131397973E-3</v>
      </c>
      <c r="M1520" s="2">
        <f t="shared" ca="1" si="71"/>
        <v>9.1968081407300026</v>
      </c>
      <c r="N1520" s="3">
        <f ca="1">1-M1520/MAX(M$2:M1520)</f>
        <v>9.950104928175274E-2</v>
      </c>
    </row>
    <row r="1521" spans="1:14" x14ac:dyDescent="0.15">
      <c r="A1521" s="1">
        <v>40644</v>
      </c>
      <c r="B1521">
        <v>3363.37</v>
      </c>
      <c r="C1521">
        <v>3380.53</v>
      </c>
      <c r="D1521">
        <v>3331.17</v>
      </c>
      <c r="E1521" s="2">
        <v>3333.43</v>
      </c>
      <c r="F1521" s="19">
        <v>141974388736</v>
      </c>
      <c r="G1521" s="3">
        <f t="shared" si="69"/>
        <v>-5.9432926974736233E-3</v>
      </c>
      <c r="H1521" s="3">
        <f>1-E1521/MAX(E$2:E1521)</f>
        <v>0.43282005036411897</v>
      </c>
      <c r="I1521" s="3">
        <f ca="1">IFERROR(E1521/AVERAGE(OFFSET(E1521,0,0,-计算结果!B$18,1))-1,E1521/AVERAGE(OFFSET(E1521,0,0,-ROW(),1))-1)</f>
        <v>2.1676276956146712E-2</v>
      </c>
      <c r="J1521" s="4" t="str">
        <f ca="1">IF(OR(AND(I1521&lt;计算结果!B$19,I1521&gt;计算结果!B$20),I1521&lt;计算结果!B$21),"买","卖")</f>
        <v>买</v>
      </c>
      <c r="K1521" s="4" t="str">
        <f t="shared" ca="1" si="70"/>
        <v/>
      </c>
      <c r="L1521" s="3">
        <f ca="1">IF(J1520="买",E1521/E1520-1,0)-IF(K1521=1,计算结果!B$17,0)</f>
        <v>-5.9432926974736233E-3</v>
      </c>
      <c r="M1521" s="2">
        <f t="shared" ca="1" si="71"/>
        <v>9.1421488180671364</v>
      </c>
      <c r="N1521" s="3">
        <f ca="1">1-M1521/MAX(M$2:M1521)</f>
        <v>0.10485297811963912</v>
      </c>
    </row>
    <row r="1522" spans="1:14" x14ac:dyDescent="0.15">
      <c r="A1522" s="1">
        <v>40645</v>
      </c>
      <c r="B1522">
        <v>3324.75</v>
      </c>
      <c r="C1522">
        <v>3350.16</v>
      </c>
      <c r="D1522">
        <v>3307.48</v>
      </c>
      <c r="E1522" s="2">
        <v>3326.77</v>
      </c>
      <c r="F1522" s="19">
        <v>122863558656</v>
      </c>
      <c r="G1522" s="3">
        <f t="shared" si="69"/>
        <v>-1.99794205968018E-3</v>
      </c>
      <c r="H1522" s="3">
        <f>1-E1522/MAX(E$2:E1522)</f>
        <v>0.43395324304090377</v>
      </c>
      <c r="I1522" s="3">
        <f ca="1">IFERROR(E1522/AVERAGE(OFFSET(E1522,0,0,-计算结果!B$18,1))-1,E1522/AVERAGE(OFFSET(E1522,0,0,-ROW(),1))-1)</f>
        <v>1.7507276361379276E-2</v>
      </c>
      <c r="J1522" s="4" t="str">
        <f ca="1">IF(OR(AND(I1522&lt;计算结果!B$19,I1522&gt;计算结果!B$20),I1522&lt;计算结果!B$21),"买","卖")</f>
        <v>买</v>
      </c>
      <c r="K1522" s="4" t="str">
        <f t="shared" ca="1" si="70"/>
        <v/>
      </c>
      <c r="L1522" s="3">
        <f ca="1">IF(J1521="买",E1522/E1521-1,0)-IF(K1522=1,计算结果!B$17,0)</f>
        <v>-1.99794205968018E-3</v>
      </c>
      <c r="M1522" s="2">
        <f t="shared" ca="1" si="71"/>
        <v>9.1238833344276653</v>
      </c>
      <c r="N1522" s="3">
        <f ca="1">1-M1522/MAX(M$2:M1522)</f>
        <v>0.1066414300042513</v>
      </c>
    </row>
    <row r="1523" spans="1:14" x14ac:dyDescent="0.15">
      <c r="A1523" s="1">
        <v>40646</v>
      </c>
      <c r="B1523">
        <v>3311.32</v>
      </c>
      <c r="C1523">
        <v>3372.03</v>
      </c>
      <c r="D1523">
        <v>3296.51</v>
      </c>
      <c r="E1523" s="2">
        <v>3372.03</v>
      </c>
      <c r="F1523" s="19">
        <v>108305235968</v>
      </c>
      <c r="G1523" s="3">
        <f t="shared" si="69"/>
        <v>1.3604787827231846E-2</v>
      </c>
      <c r="H1523" s="3">
        <f>1-E1523/MAX(E$2:E1523)</f>
        <v>0.42625229701218259</v>
      </c>
      <c r="I1523" s="3">
        <f ca="1">IFERROR(E1523/AVERAGE(OFFSET(E1523,0,0,-计算结果!B$18,1))-1,E1523/AVERAGE(OFFSET(E1523,0,0,-ROW(),1))-1)</f>
        <v>2.9184730707875195E-2</v>
      </c>
      <c r="J1523" s="4" t="str">
        <f ca="1">IF(OR(AND(I1523&lt;计算结果!B$19,I1523&gt;计算结果!B$20),I1523&lt;计算结果!B$21),"买","卖")</f>
        <v>买</v>
      </c>
      <c r="K1523" s="4" t="str">
        <f t="shared" ca="1" si="70"/>
        <v/>
      </c>
      <c r="L1523" s="3">
        <f ca="1">IF(J1522="买",E1523/E1522-1,0)-IF(K1523=1,计算结果!B$17,0)</f>
        <v>1.3604787827231846E-2</v>
      </c>
      <c r="M1523" s="2">
        <f t="shared" ca="1" si="71"/>
        <v>9.2480118313529704</v>
      </c>
      <c r="N1523" s="3">
        <f ca="1">1-M1523/MAX(M$2:M1523)</f>
        <v>9.4487476205819876E-2</v>
      </c>
    </row>
    <row r="1524" spans="1:14" x14ac:dyDescent="0.15">
      <c r="A1524" s="1">
        <v>40647</v>
      </c>
      <c r="B1524">
        <v>3374.32</v>
      </c>
      <c r="C1524">
        <v>3378.7</v>
      </c>
      <c r="D1524">
        <v>3347.49</v>
      </c>
      <c r="E1524" s="2">
        <v>3353.56</v>
      </c>
      <c r="F1524" s="19">
        <v>107491229696</v>
      </c>
      <c r="G1524" s="3">
        <f t="shared" si="69"/>
        <v>-5.4774127157825037E-3</v>
      </c>
      <c r="H1524" s="3">
        <f>1-E1524/MAX(E$2:E1524)</f>
        <v>0.42939494997617911</v>
      </c>
      <c r="I1524" s="3">
        <f ca="1">IFERROR(E1524/AVERAGE(OFFSET(E1524,0,0,-计算结果!B$18,1))-1,E1524/AVERAGE(OFFSET(E1524,0,0,-ROW(),1))-1)</f>
        <v>2.0839202987494643E-2</v>
      </c>
      <c r="J1524" s="4" t="str">
        <f ca="1">IF(OR(AND(I1524&lt;计算结果!B$19,I1524&gt;计算结果!B$20),I1524&lt;计算结果!B$21),"买","卖")</f>
        <v>买</v>
      </c>
      <c r="K1524" s="4" t="str">
        <f t="shared" ca="1" si="70"/>
        <v/>
      </c>
      <c r="L1524" s="3">
        <f ca="1">IF(J1523="买",E1524/E1523-1,0)-IF(K1524=1,计算结果!B$17,0)</f>
        <v>-5.4774127157825037E-3</v>
      </c>
      <c r="M1524" s="2">
        <f t="shared" ca="1" si="71"/>
        <v>9.1973566537522107</v>
      </c>
      <c r="N1524" s="3">
        <f ca="1">1-M1524/MAX(M$2:M1524)</f>
        <v>9.9447342017950469E-2</v>
      </c>
    </row>
    <row r="1525" spans="1:14" x14ac:dyDescent="0.15">
      <c r="A1525" s="1">
        <v>40648</v>
      </c>
      <c r="B1525">
        <v>3345.13</v>
      </c>
      <c r="C1525">
        <v>3378.11</v>
      </c>
      <c r="D1525">
        <v>3323.56</v>
      </c>
      <c r="E1525" s="2">
        <v>3358.94</v>
      </c>
      <c r="F1525" s="19">
        <v>98934571008</v>
      </c>
      <c r="G1525" s="3">
        <f t="shared" si="69"/>
        <v>1.6042653180501354E-3</v>
      </c>
      <c r="H1525" s="3">
        <f>1-E1525/MAX(E$2:E1525)</f>
        <v>0.4284795480841217</v>
      </c>
      <c r="I1525" s="3">
        <f ca="1">IFERROR(E1525/AVERAGE(OFFSET(E1525,0,0,-计算结果!B$18,1))-1,E1525/AVERAGE(OFFSET(E1525,0,0,-ROW(),1))-1)</f>
        <v>2.0005881055897401E-2</v>
      </c>
      <c r="J1525" s="4" t="str">
        <f ca="1">IF(OR(AND(I1525&lt;计算结果!B$19,I1525&gt;计算结果!B$20),I1525&lt;计算结果!B$21),"买","卖")</f>
        <v>买</v>
      </c>
      <c r="K1525" s="4" t="str">
        <f t="shared" ca="1" si="70"/>
        <v/>
      </c>
      <c r="L1525" s="3">
        <f ca="1">IF(J1524="买",E1525/E1524-1,0)-IF(K1525=1,计算结果!B$17,0)</f>
        <v>1.6042653180501354E-3</v>
      </c>
      <c r="M1525" s="2">
        <f t="shared" ca="1" si="71"/>
        <v>9.2121116540495631</v>
      </c>
      <c r="N1525" s="3">
        <f ca="1">1-M1525/MAX(M$2:M1525)</f>
        <v>9.8002616621671979E-2</v>
      </c>
    </row>
    <row r="1526" spans="1:14" x14ac:dyDescent="0.15">
      <c r="A1526" s="1">
        <v>40651</v>
      </c>
      <c r="B1526">
        <v>3346.15</v>
      </c>
      <c r="C1526">
        <v>3372.9</v>
      </c>
      <c r="D1526">
        <v>3335.6</v>
      </c>
      <c r="E1526" s="2">
        <v>3359.44</v>
      </c>
      <c r="F1526" s="19">
        <v>107178229760</v>
      </c>
      <c r="G1526" s="3">
        <f t="shared" si="69"/>
        <v>1.4885648448625943E-4</v>
      </c>
      <c r="H1526" s="3">
        <f>1-E1526/MAX(E$2:E1526)</f>
        <v>0.42839447355883753</v>
      </c>
      <c r="I1526" s="3">
        <f ca="1">IFERROR(E1526/AVERAGE(OFFSET(E1526,0,0,-计算结果!B$18,1))-1,E1526/AVERAGE(OFFSET(E1526,0,0,-ROW(),1))-1)</f>
        <v>1.7542749640738098E-2</v>
      </c>
      <c r="J1526" s="4" t="str">
        <f ca="1">IF(OR(AND(I1526&lt;计算结果!B$19,I1526&gt;计算结果!B$20),I1526&lt;计算结果!B$21),"买","卖")</f>
        <v>买</v>
      </c>
      <c r="K1526" s="4" t="str">
        <f t="shared" ca="1" si="70"/>
        <v/>
      </c>
      <c r="L1526" s="3">
        <f ca="1">IF(J1525="买",E1526/E1525-1,0)-IF(K1526=1,计算结果!B$17,0)</f>
        <v>1.4885648448625943E-4</v>
      </c>
      <c r="M1526" s="2">
        <f t="shared" ca="1" si="71"/>
        <v>9.2134829366050806</v>
      </c>
      <c r="N1526" s="3">
        <f ca="1">1-M1526/MAX(M$2:M1526)</f>
        <v>9.786834846216641E-2</v>
      </c>
    </row>
    <row r="1527" spans="1:14" x14ac:dyDescent="0.15">
      <c r="A1527" s="1">
        <v>40652</v>
      </c>
      <c r="B1527">
        <v>3334.91</v>
      </c>
      <c r="C1527">
        <v>3334.91</v>
      </c>
      <c r="D1527">
        <v>3290.74</v>
      </c>
      <c r="E1527" s="2">
        <v>3295.81</v>
      </c>
      <c r="F1527" s="19">
        <v>104368979968</v>
      </c>
      <c r="G1527" s="3">
        <f t="shared" si="69"/>
        <v>-1.8940656776129439E-2</v>
      </c>
      <c r="H1527" s="3">
        <f>1-E1527/MAX(E$2:E1527)</f>
        <v>0.43922105764649833</v>
      </c>
      <c r="I1527" s="3">
        <f ca="1">IFERROR(E1527/AVERAGE(OFFSET(E1527,0,0,-计算结果!B$18,1))-1,E1527/AVERAGE(OFFSET(E1527,0,0,-ROW(),1))-1)</f>
        <v>-2.9524245696446183E-3</v>
      </c>
      <c r="J1527" s="4" t="str">
        <f ca="1">IF(OR(AND(I1527&lt;计算结果!B$19,I1527&gt;计算结果!B$20),I1527&lt;计算结果!B$21),"买","卖")</f>
        <v>卖</v>
      </c>
      <c r="K1527" s="4">
        <f t="shared" ca="1" si="70"/>
        <v>1</v>
      </c>
      <c r="L1527" s="3">
        <f ca="1">IF(J1526="买",E1527/E1526-1,0)-IF(K1527=1,计算结果!B$17,0)</f>
        <v>-1.8940656776129439E-2</v>
      </c>
      <c r="M1527" s="2">
        <f t="shared" ca="1" si="71"/>
        <v>9.0389735185901188</v>
      </c>
      <c r="N1527" s="3">
        <f ca="1">1-M1527/MAX(M$2:M1527)</f>
        <v>0.11495531444082729</v>
      </c>
    </row>
    <row r="1528" spans="1:14" x14ac:dyDescent="0.15">
      <c r="A1528" s="1">
        <v>40653</v>
      </c>
      <c r="B1528">
        <v>3300.42</v>
      </c>
      <c r="C1528">
        <v>3311.73</v>
      </c>
      <c r="D1528">
        <v>3281.83</v>
      </c>
      <c r="E1528" s="2">
        <v>3295.76</v>
      </c>
      <c r="F1528" s="19">
        <v>93667139584</v>
      </c>
      <c r="G1528" s="3">
        <f t="shared" si="69"/>
        <v>-1.5170777441619876E-5</v>
      </c>
      <c r="H1528" s="3">
        <f>1-E1528/MAX(E$2:E1528)</f>
        <v>0.43922956509902666</v>
      </c>
      <c r="I1528" s="3">
        <f ca="1">IFERROR(E1528/AVERAGE(OFFSET(E1528,0,0,-计算结果!B$18,1))-1,E1528/AVERAGE(OFFSET(E1528,0,0,-ROW(),1))-1)</f>
        <v>-3.4838944631946367E-3</v>
      </c>
      <c r="J1528" s="4" t="str">
        <f ca="1">IF(OR(AND(I1528&lt;计算结果!B$19,I1528&gt;计算结果!B$20),I1528&lt;计算结果!B$21),"买","卖")</f>
        <v>卖</v>
      </c>
      <c r="K1528" s="4" t="str">
        <f t="shared" ca="1" si="70"/>
        <v/>
      </c>
      <c r="L1528" s="3">
        <f ca="1">IF(J1527="买",E1528/E1527-1,0)-IF(K1528=1,计算结果!B$17,0)</f>
        <v>0</v>
      </c>
      <c r="M1528" s="2">
        <f t="shared" ca="1" si="71"/>
        <v>9.0389735185901188</v>
      </c>
      <c r="N1528" s="3">
        <f ca="1">1-M1528/MAX(M$2:M1528)</f>
        <v>0.11495531444082729</v>
      </c>
    </row>
    <row r="1529" spans="1:14" x14ac:dyDescent="0.15">
      <c r="A1529" s="1">
        <v>40654</v>
      </c>
      <c r="B1529">
        <v>3312.27</v>
      </c>
      <c r="C1529">
        <v>3330.24</v>
      </c>
      <c r="D1529">
        <v>3301.94</v>
      </c>
      <c r="E1529" s="2">
        <v>3317.37</v>
      </c>
      <c r="F1529" s="19">
        <v>96739131392</v>
      </c>
      <c r="G1529" s="3">
        <f t="shared" si="69"/>
        <v>6.5569094837001352E-3</v>
      </c>
      <c r="H1529" s="3">
        <f>1-E1529/MAX(E$2:E1529)</f>
        <v>0.43555264411624584</v>
      </c>
      <c r="I1529" s="3">
        <f ca="1">IFERROR(E1529/AVERAGE(OFFSET(E1529,0,0,-计算结果!B$18,1))-1,E1529/AVERAGE(OFFSET(E1529,0,0,-ROW(),1))-1)</f>
        <v>1.939188641592926E-3</v>
      </c>
      <c r="J1529" s="4" t="str">
        <f ca="1">IF(OR(AND(I1529&lt;计算结果!B$19,I1529&gt;计算结果!B$20),I1529&lt;计算结果!B$21),"买","卖")</f>
        <v>买</v>
      </c>
      <c r="K1529" s="4">
        <f t="shared" ca="1" si="70"/>
        <v>1</v>
      </c>
      <c r="L1529" s="3">
        <f ca="1">IF(J1528="买",E1529/E1528-1,0)-IF(K1529=1,计算结果!B$17,0)</f>
        <v>0</v>
      </c>
      <c r="M1529" s="2">
        <f t="shared" ca="1" si="71"/>
        <v>9.0389735185901188</v>
      </c>
      <c r="N1529" s="3">
        <f ca="1">1-M1529/MAX(M$2:M1529)</f>
        <v>0.11495531444082729</v>
      </c>
    </row>
    <row r="1530" spans="1:14" x14ac:dyDescent="0.15">
      <c r="A1530" s="1">
        <v>40655</v>
      </c>
      <c r="B1530">
        <v>3317.08</v>
      </c>
      <c r="C1530">
        <v>3325.46</v>
      </c>
      <c r="D1530">
        <v>3291.64</v>
      </c>
      <c r="E1530" s="2">
        <v>3299.94</v>
      </c>
      <c r="F1530" s="19">
        <v>83528335360</v>
      </c>
      <c r="G1530" s="3">
        <f t="shared" si="69"/>
        <v>-5.254162182692812E-3</v>
      </c>
      <c r="H1530" s="3">
        <f>1-E1530/MAX(E$2:E1530)</f>
        <v>0.43851834206765128</v>
      </c>
      <c r="I1530" s="3">
        <f ca="1">IFERROR(E1530/AVERAGE(OFFSET(E1530,0,0,-计算结果!B$18,1))-1,E1530/AVERAGE(OFFSET(E1530,0,0,-ROW(),1))-1)</f>
        <v>-3.4164645640161195E-3</v>
      </c>
      <c r="J1530" s="4" t="str">
        <f ca="1">IF(OR(AND(I1530&lt;计算结果!B$19,I1530&gt;计算结果!B$20),I1530&lt;计算结果!B$21),"买","卖")</f>
        <v>卖</v>
      </c>
      <c r="K1530" s="4">
        <f t="shared" ca="1" si="70"/>
        <v>1</v>
      </c>
      <c r="L1530" s="3">
        <f ca="1">IF(J1529="买",E1530/E1529-1,0)-IF(K1530=1,计算结果!B$17,0)</f>
        <v>-5.254162182692812E-3</v>
      </c>
      <c r="M1530" s="2">
        <f t="shared" ca="1" si="71"/>
        <v>8.9914812857583808</v>
      </c>
      <c r="N1530" s="3">
        <f ca="1">1-M1530/MAX(M$2:M1530)</f>
        <v>0.11960548275768557</v>
      </c>
    </row>
    <row r="1531" spans="1:14" x14ac:dyDescent="0.15">
      <c r="A1531" s="1">
        <v>40658</v>
      </c>
      <c r="B1531">
        <v>3292.48</v>
      </c>
      <c r="C1531">
        <v>3292.48</v>
      </c>
      <c r="D1531">
        <v>3247.69</v>
      </c>
      <c r="E1531" s="2">
        <v>3249.57</v>
      </c>
      <c r="F1531" s="19">
        <v>98455879680</v>
      </c>
      <c r="G1531" s="3">
        <f t="shared" si="69"/>
        <v>-1.526391388934345E-2</v>
      </c>
      <c r="H1531" s="3">
        <f>1-E1531/MAX(E$2:E1531)</f>
        <v>0.44708874974477641</v>
      </c>
      <c r="I1531" s="3">
        <f ca="1">IFERROR(E1531/AVERAGE(OFFSET(E1531,0,0,-计算结果!B$18,1))-1,E1531/AVERAGE(OFFSET(E1531,0,0,-ROW(),1))-1)</f>
        <v>-1.7952689276890976E-2</v>
      </c>
      <c r="J1531" s="4" t="str">
        <f ca="1">IF(OR(AND(I1531&lt;计算结果!B$19,I1531&gt;计算结果!B$20),I1531&lt;计算结果!B$21),"买","卖")</f>
        <v>卖</v>
      </c>
      <c r="K1531" s="4" t="str">
        <f t="shared" ca="1" si="70"/>
        <v/>
      </c>
      <c r="L1531" s="3">
        <f ca="1">IF(J1530="买",E1531/E1530-1,0)-IF(K1531=1,计算结果!B$17,0)</f>
        <v>0</v>
      </c>
      <c r="M1531" s="2">
        <f t="shared" ca="1" si="71"/>
        <v>8.9914812857583808</v>
      </c>
      <c r="N1531" s="3">
        <f ca="1">1-M1531/MAX(M$2:M1531)</f>
        <v>0.11960548275768557</v>
      </c>
    </row>
    <row r="1532" spans="1:14" x14ac:dyDescent="0.15">
      <c r="A1532" s="1">
        <v>40659</v>
      </c>
      <c r="B1532">
        <v>3242.53</v>
      </c>
      <c r="C1532">
        <v>3257.8</v>
      </c>
      <c r="D1532">
        <v>3216.21</v>
      </c>
      <c r="E1532" s="2">
        <v>3230.96</v>
      </c>
      <c r="F1532" s="19">
        <v>76696854528</v>
      </c>
      <c r="G1532" s="3">
        <f t="shared" si="69"/>
        <v>-5.7269115606065624E-3</v>
      </c>
      <c r="H1532" s="3">
        <f>1-E1532/MAX(E$2:E1532)</f>
        <v>0.45025522357585246</v>
      </c>
      <c r="I1532" s="3">
        <f ca="1">IFERROR(E1532/AVERAGE(OFFSET(E1532,0,0,-计算结果!B$18,1))-1,E1532/AVERAGE(OFFSET(E1532,0,0,-ROW(),1))-1)</f>
        <v>-2.3133633540064924E-2</v>
      </c>
      <c r="J1532" s="4" t="str">
        <f ca="1">IF(OR(AND(I1532&lt;计算结果!B$19,I1532&gt;计算结果!B$20),I1532&lt;计算结果!B$21),"买","卖")</f>
        <v>卖</v>
      </c>
      <c r="K1532" s="4" t="str">
        <f t="shared" ca="1" si="70"/>
        <v/>
      </c>
      <c r="L1532" s="3">
        <f ca="1">IF(J1531="买",E1532/E1531-1,0)-IF(K1532=1,计算结果!B$17,0)</f>
        <v>0</v>
      </c>
      <c r="M1532" s="2">
        <f t="shared" ca="1" si="71"/>
        <v>8.9914812857583808</v>
      </c>
      <c r="N1532" s="3">
        <f ca="1">1-M1532/MAX(M$2:M1532)</f>
        <v>0.11960548275768557</v>
      </c>
    </row>
    <row r="1533" spans="1:14" x14ac:dyDescent="0.15">
      <c r="A1533" s="1">
        <v>40660</v>
      </c>
      <c r="B1533">
        <v>3242.62</v>
      </c>
      <c r="C1533">
        <v>3256.41</v>
      </c>
      <c r="D1533">
        <v>3189.04</v>
      </c>
      <c r="E1533" s="2">
        <v>3209.5</v>
      </c>
      <c r="F1533" s="19">
        <v>75111243776</v>
      </c>
      <c r="G1533" s="3">
        <f t="shared" si="69"/>
        <v>-6.6419887587589876E-3</v>
      </c>
      <c r="H1533" s="3">
        <f>1-E1533/MAX(E$2:E1533)</f>
        <v>0.45390662220104805</v>
      </c>
      <c r="I1533" s="3">
        <f ca="1">IFERROR(E1533/AVERAGE(OFFSET(E1533,0,0,-计算结果!B$18,1))-1,E1533/AVERAGE(OFFSET(E1533,0,0,-ROW(),1))-1)</f>
        <v>-2.8862147712267916E-2</v>
      </c>
      <c r="J1533" s="4" t="str">
        <f ca="1">IF(OR(AND(I1533&lt;计算结果!B$19,I1533&gt;计算结果!B$20),I1533&lt;计算结果!B$21),"买","卖")</f>
        <v>卖</v>
      </c>
      <c r="K1533" s="4" t="str">
        <f t="shared" ca="1" si="70"/>
        <v/>
      </c>
      <c r="L1533" s="3">
        <f ca="1">IF(J1532="买",E1533/E1532-1,0)-IF(K1533=1,计算结果!B$17,0)</f>
        <v>0</v>
      </c>
      <c r="M1533" s="2">
        <f t="shared" ca="1" si="71"/>
        <v>8.9914812857583808</v>
      </c>
      <c r="N1533" s="3">
        <f ca="1">1-M1533/MAX(M$2:M1533)</f>
        <v>0.11960548275768557</v>
      </c>
    </row>
    <row r="1534" spans="1:14" x14ac:dyDescent="0.15">
      <c r="A1534" s="1">
        <v>40661</v>
      </c>
      <c r="B1534">
        <v>3224.41</v>
      </c>
      <c r="C1534">
        <v>3237.19</v>
      </c>
      <c r="D1534">
        <v>3160.41</v>
      </c>
      <c r="E1534" s="2">
        <v>3161.78</v>
      </c>
      <c r="F1534" s="19">
        <v>79155830784</v>
      </c>
      <c r="G1534" s="3">
        <f t="shared" si="69"/>
        <v>-1.4868359557563382E-2</v>
      </c>
      <c r="H1534" s="3">
        <f>1-E1534/MAX(E$2:E1534)</f>
        <v>0.46202613489416722</v>
      </c>
      <c r="I1534" s="3">
        <f ca="1">IFERROR(E1534/AVERAGE(OFFSET(E1534,0,0,-计算结果!B$18,1))-1,E1534/AVERAGE(OFFSET(E1534,0,0,-ROW(),1))-1)</f>
        <v>-4.2311132889669922E-2</v>
      </c>
      <c r="J1534" s="4" t="str">
        <f ca="1">IF(OR(AND(I1534&lt;计算结果!B$19,I1534&gt;计算结果!B$20),I1534&lt;计算结果!B$21),"买","卖")</f>
        <v>卖</v>
      </c>
      <c r="K1534" s="4" t="str">
        <f t="shared" ca="1" si="70"/>
        <v/>
      </c>
      <c r="L1534" s="3">
        <f ca="1">IF(J1533="买",E1534/E1533-1,0)-IF(K1534=1,计算结果!B$17,0)</f>
        <v>0</v>
      </c>
      <c r="M1534" s="2">
        <f t="shared" ca="1" si="71"/>
        <v>8.9914812857583808</v>
      </c>
      <c r="N1534" s="3">
        <f ca="1">1-M1534/MAX(M$2:M1534)</f>
        <v>0.11960548275768557</v>
      </c>
    </row>
    <row r="1535" spans="1:14" x14ac:dyDescent="0.15">
      <c r="A1535" s="1">
        <v>40662</v>
      </c>
      <c r="B1535">
        <v>3161.16</v>
      </c>
      <c r="C1535">
        <v>3193.6</v>
      </c>
      <c r="D1535">
        <v>3147.14</v>
      </c>
      <c r="E1535" s="2">
        <v>3192.72</v>
      </c>
      <c r="F1535" s="19">
        <v>63455813632</v>
      </c>
      <c r="G1535" s="3">
        <f t="shared" si="69"/>
        <v>9.7856270834781878E-3</v>
      </c>
      <c r="H1535" s="3">
        <f>1-E1535/MAX(E$2:E1535)</f>
        <v>0.4567617232695842</v>
      </c>
      <c r="I1535" s="3">
        <f ca="1">IFERROR(E1535/AVERAGE(OFFSET(E1535,0,0,-计算结果!B$18,1))-1,E1535/AVERAGE(OFFSET(E1535,0,0,-ROW(),1))-1)</f>
        <v>-3.1635769834849392E-2</v>
      </c>
      <c r="J1535" s="4" t="str">
        <f ca="1">IF(OR(AND(I1535&lt;计算结果!B$19,I1535&gt;计算结果!B$20),I1535&lt;计算结果!B$21),"买","卖")</f>
        <v>卖</v>
      </c>
      <c r="K1535" s="4" t="str">
        <f t="shared" ca="1" si="70"/>
        <v/>
      </c>
      <c r="L1535" s="3">
        <f ca="1">IF(J1534="买",E1535/E1534-1,0)-IF(K1535=1,计算结果!B$17,0)</f>
        <v>0</v>
      </c>
      <c r="M1535" s="2">
        <f t="shared" ca="1" si="71"/>
        <v>8.9914812857583808</v>
      </c>
      <c r="N1535" s="3">
        <f ca="1">1-M1535/MAX(M$2:M1535)</f>
        <v>0.11960548275768557</v>
      </c>
    </row>
    <row r="1536" spans="1:14" x14ac:dyDescent="0.15">
      <c r="A1536" s="1">
        <v>40666</v>
      </c>
      <c r="B1536">
        <v>3192.84</v>
      </c>
      <c r="C1536">
        <v>3212.05</v>
      </c>
      <c r="D1536">
        <v>3164.93</v>
      </c>
      <c r="E1536" s="2">
        <v>3211.13</v>
      </c>
      <c r="F1536" s="19">
        <v>64348987392</v>
      </c>
      <c r="G1536" s="3">
        <f t="shared" si="69"/>
        <v>5.7662432032876687E-3</v>
      </c>
      <c r="H1536" s="3">
        <f>1-E1536/MAX(E$2:E1536)</f>
        <v>0.45362927924862173</v>
      </c>
      <c r="I1536" s="3">
        <f ca="1">IFERROR(E1536/AVERAGE(OFFSET(E1536,0,0,-计算结果!B$18,1))-1,E1536/AVERAGE(OFFSET(E1536,0,0,-ROW(),1))-1)</f>
        <v>-2.4409040940653215E-2</v>
      </c>
      <c r="J1536" s="4" t="str">
        <f ca="1">IF(OR(AND(I1536&lt;计算结果!B$19,I1536&gt;计算结果!B$20),I1536&lt;计算结果!B$21),"买","卖")</f>
        <v>卖</v>
      </c>
      <c r="K1536" s="4" t="str">
        <f t="shared" ca="1" si="70"/>
        <v/>
      </c>
      <c r="L1536" s="3">
        <f ca="1">IF(J1535="买",E1536/E1535-1,0)-IF(K1536=1,计算结果!B$17,0)</f>
        <v>0</v>
      </c>
      <c r="M1536" s="2">
        <f t="shared" ca="1" si="71"/>
        <v>8.9914812857583808</v>
      </c>
      <c r="N1536" s="3">
        <f ca="1">1-M1536/MAX(M$2:M1536)</f>
        <v>0.11960548275768557</v>
      </c>
    </row>
    <row r="1537" spans="1:14" x14ac:dyDescent="0.15">
      <c r="A1537" s="1">
        <v>40667</v>
      </c>
      <c r="B1537">
        <v>3192.84</v>
      </c>
      <c r="C1537">
        <v>3193.45</v>
      </c>
      <c r="D1537">
        <v>3120.96</v>
      </c>
      <c r="E1537" s="2">
        <v>3129.03</v>
      </c>
      <c r="F1537" s="19">
        <v>83567656960</v>
      </c>
      <c r="G1537" s="3">
        <f t="shared" si="69"/>
        <v>-2.5567323652421425E-2</v>
      </c>
      <c r="H1537" s="3">
        <f>1-E1537/MAX(E$2:E1537)</f>
        <v>0.46759851630027904</v>
      </c>
      <c r="I1537" s="3">
        <f ca="1">IFERROR(E1537/AVERAGE(OFFSET(E1537,0,0,-计算结果!B$18,1))-1,E1537/AVERAGE(OFFSET(E1537,0,0,-ROW(),1))-1)</f>
        <v>-4.6206759907944095E-2</v>
      </c>
      <c r="J1537" s="4" t="str">
        <f ca="1">IF(OR(AND(I1537&lt;计算结果!B$19,I1537&gt;计算结果!B$20),I1537&lt;计算结果!B$21),"买","卖")</f>
        <v>卖</v>
      </c>
      <c r="K1537" s="4" t="str">
        <f t="shared" ca="1" si="70"/>
        <v/>
      </c>
      <c r="L1537" s="3">
        <f ca="1">IF(J1536="买",E1537/E1536-1,0)-IF(K1537=1,计算结果!B$17,0)</f>
        <v>0</v>
      </c>
      <c r="M1537" s="2">
        <f t="shared" ca="1" si="71"/>
        <v>8.9914812857583808</v>
      </c>
      <c r="N1537" s="3">
        <f ca="1">1-M1537/MAX(M$2:M1537)</f>
        <v>0.11960548275768557</v>
      </c>
    </row>
    <row r="1538" spans="1:14" x14ac:dyDescent="0.15">
      <c r="A1538" s="1">
        <v>40668</v>
      </c>
      <c r="B1538">
        <v>3115</v>
      </c>
      <c r="C1538">
        <v>3136.9</v>
      </c>
      <c r="D1538">
        <v>3105.85</v>
      </c>
      <c r="E1538" s="2">
        <v>3126.12</v>
      </c>
      <c r="F1538" s="19">
        <v>63009374208</v>
      </c>
      <c r="G1538" s="3">
        <f t="shared" si="69"/>
        <v>-9.3000067113457874E-4</v>
      </c>
      <c r="H1538" s="3">
        <f>1-E1538/MAX(E$2:E1538)</f>
        <v>0.46809365003743275</v>
      </c>
      <c r="I1538" s="3">
        <f ca="1">IFERROR(E1538/AVERAGE(OFFSET(E1538,0,0,-计算结果!B$18,1))-1,E1538/AVERAGE(OFFSET(E1538,0,0,-ROW(),1))-1)</f>
        <v>-4.3412656020873075E-2</v>
      </c>
      <c r="J1538" s="4" t="str">
        <f ca="1">IF(OR(AND(I1538&lt;计算结果!B$19,I1538&gt;计算结果!B$20),I1538&lt;计算结果!B$21),"买","卖")</f>
        <v>卖</v>
      </c>
      <c r="K1538" s="4" t="str">
        <f t="shared" ca="1" si="70"/>
        <v/>
      </c>
      <c r="L1538" s="3">
        <f ca="1">IF(J1537="买",E1538/E1537-1,0)-IF(K1538=1,计算结果!B$17,0)</f>
        <v>0</v>
      </c>
      <c r="M1538" s="2">
        <f t="shared" ca="1" si="71"/>
        <v>8.9914812857583808</v>
      </c>
      <c r="N1538" s="3">
        <f ca="1">1-M1538/MAX(M$2:M1538)</f>
        <v>0.11960548275768557</v>
      </c>
    </row>
    <row r="1539" spans="1:14" x14ac:dyDescent="0.15">
      <c r="A1539" s="1">
        <v>40669</v>
      </c>
      <c r="B1539">
        <v>3093.81</v>
      </c>
      <c r="C1539">
        <v>3141.68</v>
      </c>
      <c r="D1539">
        <v>3083.91</v>
      </c>
      <c r="E1539" s="2">
        <v>3121.4</v>
      </c>
      <c r="F1539" s="19">
        <v>69747376128</v>
      </c>
      <c r="G1539" s="3">
        <f t="shared" ref="G1539:G1602" si="72">E1539/E1538-1</f>
        <v>-1.5098588665821699E-3</v>
      </c>
      <c r="H1539" s="3">
        <f>1-E1539/MAX(E$2:E1539)</f>
        <v>0.46889675355611515</v>
      </c>
      <c r="I1539" s="3">
        <f ca="1">IFERROR(E1539/AVERAGE(OFFSET(E1539,0,0,-计算结果!B$18,1))-1,E1539/AVERAGE(OFFSET(E1539,0,0,-ROW(),1))-1)</f>
        <v>-4.1401710200824615E-2</v>
      </c>
      <c r="J1539" s="4" t="str">
        <f ca="1">IF(OR(AND(I1539&lt;计算结果!B$19,I1539&gt;计算结果!B$20),I1539&lt;计算结果!B$21),"买","卖")</f>
        <v>卖</v>
      </c>
      <c r="K1539" s="4" t="str">
        <f t="shared" ca="1" si="70"/>
        <v/>
      </c>
      <c r="L1539" s="3">
        <f ca="1">IF(J1538="买",E1539/E1538-1,0)-IF(K1539=1,计算结果!B$17,0)</f>
        <v>0</v>
      </c>
      <c r="M1539" s="2">
        <f t="shared" ca="1" si="71"/>
        <v>8.9914812857583808</v>
      </c>
      <c r="N1539" s="3">
        <f ca="1">1-M1539/MAX(M$2:M1539)</f>
        <v>0.11960548275768557</v>
      </c>
    </row>
    <row r="1540" spans="1:14" x14ac:dyDescent="0.15">
      <c r="A1540" s="1">
        <v>40672</v>
      </c>
      <c r="B1540">
        <v>3126.26</v>
      </c>
      <c r="C1540">
        <v>3149.94</v>
      </c>
      <c r="D1540">
        <v>3118.14</v>
      </c>
      <c r="E1540" s="2">
        <v>3129.76</v>
      </c>
      <c r="F1540" s="19">
        <v>57287413760</v>
      </c>
      <c r="G1540" s="3">
        <f t="shared" si="72"/>
        <v>2.6782853847633348E-3</v>
      </c>
      <c r="H1540" s="3">
        <f>1-E1540/MAX(E$2:E1540)</f>
        <v>0.46747430749336416</v>
      </c>
      <c r="I1540" s="3">
        <f ca="1">IFERROR(E1540/AVERAGE(OFFSET(E1540,0,0,-计算结果!B$18,1))-1,E1540/AVERAGE(OFFSET(E1540,0,0,-ROW(),1))-1)</f>
        <v>-3.5592680076733885E-2</v>
      </c>
      <c r="J1540" s="4" t="str">
        <f ca="1">IF(OR(AND(I1540&lt;计算结果!B$19,I1540&gt;计算结果!B$20),I1540&lt;计算结果!B$21),"买","卖")</f>
        <v>卖</v>
      </c>
      <c r="K1540" s="4" t="str">
        <f t="shared" ref="K1540:K1603" ca="1" si="73">IF(J1539&lt;&gt;J1540,1,"")</f>
        <v/>
      </c>
      <c r="L1540" s="3">
        <f ca="1">IF(J1539="买",E1540/E1539-1,0)-IF(K1540=1,计算结果!B$17,0)</f>
        <v>0</v>
      </c>
      <c r="M1540" s="2">
        <f t="shared" ref="M1540:M1603" ca="1" si="74">IFERROR(M1539*(1+L1540),M1539)</f>
        <v>8.9914812857583808</v>
      </c>
      <c r="N1540" s="3">
        <f ca="1">1-M1540/MAX(M$2:M1540)</f>
        <v>0.11960548275768557</v>
      </c>
    </row>
    <row r="1541" spans="1:14" x14ac:dyDescent="0.15">
      <c r="A1541" s="1">
        <v>40673</v>
      </c>
      <c r="B1541">
        <v>3135.15</v>
      </c>
      <c r="C1541">
        <v>3153.3</v>
      </c>
      <c r="D1541">
        <v>3121.75</v>
      </c>
      <c r="E1541" s="2">
        <v>3153.22</v>
      </c>
      <c r="F1541" s="19">
        <v>54931226624</v>
      </c>
      <c r="G1541" s="3">
        <f t="shared" si="72"/>
        <v>7.4957824242112281E-3</v>
      </c>
      <c r="H1541" s="3">
        <f>1-E1541/MAX(E$2:E1541)</f>
        <v>0.4634826107670319</v>
      </c>
      <c r="I1541" s="3">
        <f ca="1">IFERROR(E1541/AVERAGE(OFFSET(E1541,0,0,-计算结果!B$18,1))-1,E1541/AVERAGE(OFFSET(E1541,0,0,-ROW(),1))-1)</f>
        <v>-2.4710456954007753E-2</v>
      </c>
      <c r="J1541" s="4" t="str">
        <f ca="1">IF(OR(AND(I1541&lt;计算结果!B$19,I1541&gt;计算结果!B$20),I1541&lt;计算结果!B$21),"买","卖")</f>
        <v>卖</v>
      </c>
      <c r="K1541" s="4" t="str">
        <f t="shared" ca="1" si="73"/>
        <v/>
      </c>
      <c r="L1541" s="3">
        <f ca="1">IF(J1540="买",E1541/E1540-1,0)-IF(K1541=1,计算结果!B$17,0)</f>
        <v>0</v>
      </c>
      <c r="M1541" s="2">
        <f t="shared" ca="1" si="74"/>
        <v>8.9914812857583808</v>
      </c>
      <c r="N1541" s="3">
        <f ca="1">1-M1541/MAX(M$2:M1541)</f>
        <v>0.11960548275768557</v>
      </c>
    </row>
    <row r="1542" spans="1:14" x14ac:dyDescent="0.15">
      <c r="A1542" s="1">
        <v>40674</v>
      </c>
      <c r="B1542">
        <v>3153.65</v>
      </c>
      <c r="C1542">
        <v>3164.65</v>
      </c>
      <c r="D1542">
        <v>3127.49</v>
      </c>
      <c r="E1542" s="2">
        <v>3145.08</v>
      </c>
      <c r="F1542" s="19">
        <v>59507720192</v>
      </c>
      <c r="G1542" s="3">
        <f t="shared" si="72"/>
        <v>-2.5814881295944669E-3</v>
      </c>
      <c r="H1542" s="3">
        <f>1-E1542/MAX(E$2:E1542)</f>
        <v>0.46486762403865789</v>
      </c>
      <c r="I1542" s="3">
        <f ca="1">IFERROR(E1542/AVERAGE(OFFSET(E1542,0,0,-计算结果!B$18,1))-1,E1542/AVERAGE(OFFSET(E1542,0,0,-ROW(),1))-1)</f>
        <v>-2.373079177540427E-2</v>
      </c>
      <c r="J1542" s="4" t="str">
        <f ca="1">IF(OR(AND(I1542&lt;计算结果!B$19,I1542&gt;计算结果!B$20),I1542&lt;计算结果!B$21),"买","卖")</f>
        <v>卖</v>
      </c>
      <c r="K1542" s="4" t="str">
        <f t="shared" ca="1" si="73"/>
        <v/>
      </c>
      <c r="L1542" s="3">
        <f ca="1">IF(J1541="买",E1542/E1541-1,0)-IF(K1542=1,计算结果!B$17,0)</f>
        <v>0</v>
      </c>
      <c r="M1542" s="2">
        <f t="shared" ca="1" si="74"/>
        <v>8.9914812857583808</v>
      </c>
      <c r="N1542" s="3">
        <f ca="1">1-M1542/MAX(M$2:M1542)</f>
        <v>0.11960548275768557</v>
      </c>
    </row>
    <row r="1543" spans="1:14" x14ac:dyDescent="0.15">
      <c r="A1543" s="1">
        <v>40675</v>
      </c>
      <c r="B1543">
        <v>3123.16</v>
      </c>
      <c r="C1543">
        <v>3142.4</v>
      </c>
      <c r="D1543">
        <v>3101.14</v>
      </c>
      <c r="E1543" s="2">
        <v>3101.6</v>
      </c>
      <c r="F1543" s="19">
        <v>61703081984</v>
      </c>
      <c r="G1543" s="3">
        <f t="shared" si="72"/>
        <v>-1.3824767573479835E-2</v>
      </c>
      <c r="H1543" s="3">
        <f>1-E1543/MAX(E$2:E1543)</f>
        <v>0.4722657047573674</v>
      </c>
      <c r="I1543" s="3">
        <f ca="1">IFERROR(E1543/AVERAGE(OFFSET(E1543,0,0,-计算结果!B$18,1))-1,E1543/AVERAGE(OFFSET(E1543,0,0,-ROW(),1))-1)</f>
        <v>-3.2935800142005478E-2</v>
      </c>
      <c r="J1543" s="4" t="str">
        <f ca="1">IF(OR(AND(I1543&lt;计算结果!B$19,I1543&gt;计算结果!B$20),I1543&lt;计算结果!B$21),"买","卖")</f>
        <v>卖</v>
      </c>
      <c r="K1543" s="4" t="str">
        <f t="shared" ca="1" si="73"/>
        <v/>
      </c>
      <c r="L1543" s="3">
        <f ca="1">IF(J1542="买",E1543/E1542-1,0)-IF(K1543=1,计算结果!B$17,0)</f>
        <v>0</v>
      </c>
      <c r="M1543" s="2">
        <f t="shared" ca="1" si="74"/>
        <v>8.9914812857583808</v>
      </c>
      <c r="N1543" s="3">
        <f ca="1">1-M1543/MAX(M$2:M1543)</f>
        <v>0.11960548275768557</v>
      </c>
    </row>
    <row r="1544" spans="1:14" x14ac:dyDescent="0.15">
      <c r="A1544" s="1">
        <v>40676</v>
      </c>
      <c r="B1544">
        <v>3105.3</v>
      </c>
      <c r="C1544">
        <v>3128.44</v>
      </c>
      <c r="D1544">
        <v>3080.19</v>
      </c>
      <c r="E1544" s="2">
        <v>3128.09</v>
      </c>
      <c r="F1544" s="19">
        <v>57757204480</v>
      </c>
      <c r="G1544" s="3">
        <f t="shared" si="72"/>
        <v>8.5407531596595199E-3</v>
      </c>
      <c r="H1544" s="3">
        <f>1-E1544/MAX(E$2:E1544)</f>
        <v>0.46775845640781322</v>
      </c>
      <c r="I1544" s="3">
        <f ca="1">IFERROR(E1544/AVERAGE(OFFSET(E1544,0,0,-计算结果!B$18,1))-1,E1544/AVERAGE(OFFSET(E1544,0,0,-ROW(),1))-1)</f>
        <v>-2.075207082438546E-2</v>
      </c>
      <c r="J1544" s="4" t="str">
        <f ca="1">IF(OR(AND(I1544&lt;计算结果!B$19,I1544&gt;计算结果!B$20),I1544&lt;计算结果!B$21),"买","卖")</f>
        <v>卖</v>
      </c>
      <c r="K1544" s="4" t="str">
        <f t="shared" ca="1" si="73"/>
        <v/>
      </c>
      <c r="L1544" s="3">
        <f ca="1">IF(J1543="买",E1544/E1543-1,0)-IF(K1544=1,计算结果!B$17,0)</f>
        <v>0</v>
      </c>
      <c r="M1544" s="2">
        <f t="shared" ca="1" si="74"/>
        <v>8.9914812857583808</v>
      </c>
      <c r="N1544" s="3">
        <f ca="1">1-M1544/MAX(M$2:M1544)</f>
        <v>0.11960548275768557</v>
      </c>
    </row>
    <row r="1545" spans="1:14" x14ac:dyDescent="0.15">
      <c r="A1545" s="1">
        <v>40679</v>
      </c>
      <c r="B1545">
        <v>3120.44</v>
      </c>
      <c r="C1545">
        <v>3137.6</v>
      </c>
      <c r="D1545">
        <v>3098.78</v>
      </c>
      <c r="E1545" s="2">
        <v>3100.46</v>
      </c>
      <c r="F1545" s="19">
        <v>54238724096</v>
      </c>
      <c r="G1545" s="3">
        <f t="shared" si="72"/>
        <v>-8.8328660620379251E-3</v>
      </c>
      <c r="H1545" s="3">
        <f>1-E1545/MAX(E$2:E1545)</f>
        <v>0.47245967467501526</v>
      </c>
      <c r="I1545" s="3">
        <f ca="1">IFERROR(E1545/AVERAGE(OFFSET(E1545,0,0,-计算结果!B$18,1))-1,E1545/AVERAGE(OFFSET(E1545,0,0,-ROW(),1))-1)</f>
        <v>-2.6092826108846001E-2</v>
      </c>
      <c r="J1545" s="4" t="str">
        <f ca="1">IF(OR(AND(I1545&lt;计算结果!B$19,I1545&gt;计算结果!B$20),I1545&lt;计算结果!B$21),"买","卖")</f>
        <v>卖</v>
      </c>
      <c r="K1545" s="4" t="str">
        <f t="shared" ca="1" si="73"/>
        <v/>
      </c>
      <c r="L1545" s="3">
        <f ca="1">IF(J1544="买",E1545/E1544-1,0)-IF(K1545=1,计算结果!B$17,0)</f>
        <v>0</v>
      </c>
      <c r="M1545" s="2">
        <f t="shared" ca="1" si="74"/>
        <v>8.9914812857583808</v>
      </c>
      <c r="N1545" s="3">
        <f ca="1">1-M1545/MAX(M$2:M1545)</f>
        <v>0.11960548275768557</v>
      </c>
    </row>
    <row r="1546" spans="1:14" x14ac:dyDescent="0.15">
      <c r="A1546" s="1">
        <v>40680</v>
      </c>
      <c r="B1546">
        <v>3097.07</v>
      </c>
      <c r="C1546">
        <v>3136.23</v>
      </c>
      <c r="D1546">
        <v>3076.95</v>
      </c>
      <c r="E1546" s="2">
        <v>3116.03</v>
      </c>
      <c r="F1546" s="19">
        <v>65417945088</v>
      </c>
      <c r="G1546" s="3">
        <f t="shared" si="72"/>
        <v>5.0218354695754641E-3</v>
      </c>
      <c r="H1546" s="3">
        <f>1-E1546/MAX(E$2:E1546)</f>
        <v>0.46981045395766685</v>
      </c>
      <c r="I1546" s="3">
        <f ca="1">IFERROR(E1546/AVERAGE(OFFSET(E1546,0,0,-计算结果!B$18,1))-1,E1546/AVERAGE(OFFSET(E1546,0,0,-ROW(),1))-1)</f>
        <v>-1.8122406508255029E-2</v>
      </c>
      <c r="J1546" s="4" t="str">
        <f ca="1">IF(OR(AND(I1546&lt;计算结果!B$19,I1546&gt;计算结果!B$20),I1546&lt;计算结果!B$21),"买","卖")</f>
        <v>卖</v>
      </c>
      <c r="K1546" s="4" t="str">
        <f t="shared" ca="1" si="73"/>
        <v/>
      </c>
      <c r="L1546" s="3">
        <f ca="1">IF(J1545="买",E1546/E1545-1,0)-IF(K1546=1,计算结果!B$17,0)</f>
        <v>0</v>
      </c>
      <c r="M1546" s="2">
        <f t="shared" ca="1" si="74"/>
        <v>8.9914812857583808</v>
      </c>
      <c r="N1546" s="3">
        <f ca="1">1-M1546/MAX(M$2:M1546)</f>
        <v>0.11960548275768557</v>
      </c>
    </row>
    <row r="1547" spans="1:14" x14ac:dyDescent="0.15">
      <c r="A1547" s="1">
        <v>40681</v>
      </c>
      <c r="B1547">
        <v>3109.29</v>
      </c>
      <c r="C1547">
        <v>3145.7</v>
      </c>
      <c r="D1547">
        <v>3106.55</v>
      </c>
      <c r="E1547" s="2">
        <v>3139.38</v>
      </c>
      <c r="F1547" s="19">
        <v>49757175808</v>
      </c>
      <c r="G1547" s="3">
        <f t="shared" si="72"/>
        <v>7.493509369293605E-3</v>
      </c>
      <c r="H1547" s="3">
        <f>1-E1547/MAX(E$2:E1547)</f>
        <v>0.46583747362689709</v>
      </c>
      <c r="I1547" s="3">
        <f ca="1">IFERROR(E1547/AVERAGE(OFFSET(E1547,0,0,-计算结果!B$18,1))-1,E1547/AVERAGE(OFFSET(E1547,0,0,-ROW(),1))-1)</f>
        <v>-7.6727384667903964E-3</v>
      </c>
      <c r="J1547" s="4" t="str">
        <f ca="1">IF(OR(AND(I1547&lt;计算结果!B$19,I1547&gt;计算结果!B$20),I1547&lt;计算结果!B$21),"买","卖")</f>
        <v>卖</v>
      </c>
      <c r="K1547" s="4" t="str">
        <f t="shared" ca="1" si="73"/>
        <v/>
      </c>
      <c r="L1547" s="3">
        <f ca="1">IF(J1546="买",E1547/E1546-1,0)-IF(K1547=1,计算结果!B$17,0)</f>
        <v>0</v>
      </c>
      <c r="M1547" s="2">
        <f t="shared" ca="1" si="74"/>
        <v>8.9914812857583808</v>
      </c>
      <c r="N1547" s="3">
        <f ca="1">1-M1547/MAX(M$2:M1547)</f>
        <v>0.11960548275768557</v>
      </c>
    </row>
    <row r="1548" spans="1:14" x14ac:dyDescent="0.15">
      <c r="A1548" s="1">
        <v>40682</v>
      </c>
      <c r="B1548">
        <v>3148.35</v>
      </c>
      <c r="C1548">
        <v>3154.94</v>
      </c>
      <c r="D1548">
        <v>3118.62</v>
      </c>
      <c r="E1548" s="2">
        <v>3120.64</v>
      </c>
      <c r="F1548" s="19">
        <v>52249677824</v>
      </c>
      <c r="G1548" s="3">
        <f t="shared" si="72"/>
        <v>-5.969331524058985E-3</v>
      </c>
      <c r="H1548" s="3">
        <f>1-E1548/MAX(E$2:E1548)</f>
        <v>0.46902606683454706</v>
      </c>
      <c r="I1548" s="3">
        <f ca="1">IFERROR(E1548/AVERAGE(OFFSET(E1548,0,0,-计算结果!B$18,1))-1,E1548/AVERAGE(OFFSET(E1548,0,0,-ROW(),1))-1)</f>
        <v>-1.0480658740978699E-2</v>
      </c>
      <c r="J1548" s="4" t="str">
        <f ca="1">IF(OR(AND(I1548&lt;计算结果!B$19,I1548&gt;计算结果!B$20),I1548&lt;计算结果!B$21),"买","卖")</f>
        <v>卖</v>
      </c>
      <c r="K1548" s="4" t="str">
        <f t="shared" ca="1" si="73"/>
        <v/>
      </c>
      <c r="L1548" s="3">
        <f ca="1">IF(J1547="买",E1548/E1547-1,0)-IF(K1548=1,计算结果!B$17,0)</f>
        <v>0</v>
      </c>
      <c r="M1548" s="2">
        <f t="shared" ca="1" si="74"/>
        <v>8.9914812857583808</v>
      </c>
      <c r="N1548" s="3">
        <f ca="1">1-M1548/MAX(M$2:M1548)</f>
        <v>0.11960548275768557</v>
      </c>
    </row>
    <row r="1549" spans="1:14" x14ac:dyDescent="0.15">
      <c r="A1549" s="1">
        <v>40683</v>
      </c>
      <c r="B1549">
        <v>3120.58</v>
      </c>
      <c r="C1549">
        <v>3133.43</v>
      </c>
      <c r="D1549">
        <v>3113.27</v>
      </c>
      <c r="E1549" s="2">
        <v>3121.6</v>
      </c>
      <c r="F1549" s="19">
        <v>48967028736</v>
      </c>
      <c r="G1549" s="3">
        <f t="shared" si="72"/>
        <v>3.0762920426585794E-4</v>
      </c>
      <c r="H1549" s="3">
        <f>1-E1549/MAX(E$2:E1549)</f>
        <v>0.46886272374600146</v>
      </c>
      <c r="I1549" s="3">
        <f ca="1">IFERROR(E1549/AVERAGE(OFFSET(E1549,0,0,-计算结果!B$18,1))-1,E1549/AVERAGE(OFFSET(E1549,0,0,-ROW(),1))-1)</f>
        <v>-7.9398289149605894E-3</v>
      </c>
      <c r="J1549" s="4" t="str">
        <f ca="1">IF(OR(AND(I1549&lt;计算结果!B$19,I1549&gt;计算结果!B$20),I1549&lt;计算结果!B$21),"买","卖")</f>
        <v>卖</v>
      </c>
      <c r="K1549" s="4" t="str">
        <f t="shared" ca="1" si="73"/>
        <v/>
      </c>
      <c r="L1549" s="3">
        <f ca="1">IF(J1548="买",E1549/E1548-1,0)-IF(K1549=1,计算结果!B$17,0)</f>
        <v>0</v>
      </c>
      <c r="M1549" s="2">
        <f t="shared" ca="1" si="74"/>
        <v>8.9914812857583808</v>
      </c>
      <c r="N1549" s="3">
        <f ca="1">1-M1549/MAX(M$2:M1549)</f>
        <v>0.11960548275768557</v>
      </c>
    </row>
    <row r="1550" spans="1:14" x14ac:dyDescent="0.15">
      <c r="A1550" s="1">
        <v>40686</v>
      </c>
      <c r="B1550">
        <v>3115.31</v>
      </c>
      <c r="C1550">
        <v>3115.31</v>
      </c>
      <c r="D1550">
        <v>3021.45</v>
      </c>
      <c r="E1550" s="2">
        <v>3022.98</v>
      </c>
      <c r="F1550" s="19">
        <v>66976428032</v>
      </c>
      <c r="G1550" s="3">
        <f t="shared" si="72"/>
        <v>-3.1592772936955393E-2</v>
      </c>
      <c r="H1550" s="3">
        <f>1-E1550/MAX(E$2:E1550)</f>
        <v>0.48564282311304696</v>
      </c>
      <c r="I1550" s="3">
        <f ca="1">IFERROR(E1550/AVERAGE(OFFSET(E1550,0,0,-计算结果!B$18,1))-1,E1550/AVERAGE(OFFSET(E1550,0,0,-ROW(),1))-1)</f>
        <v>-3.5740943021613125E-2</v>
      </c>
      <c r="J1550" s="4" t="str">
        <f ca="1">IF(OR(AND(I1550&lt;计算结果!B$19,I1550&gt;计算结果!B$20),I1550&lt;计算结果!B$21),"买","卖")</f>
        <v>卖</v>
      </c>
      <c r="K1550" s="4" t="str">
        <f t="shared" ca="1" si="73"/>
        <v/>
      </c>
      <c r="L1550" s="3">
        <f ca="1">IF(J1549="买",E1550/E1549-1,0)-IF(K1550=1,计算结果!B$17,0)</f>
        <v>0</v>
      </c>
      <c r="M1550" s="2">
        <f t="shared" ca="1" si="74"/>
        <v>8.9914812857583808</v>
      </c>
      <c r="N1550" s="3">
        <f ca="1">1-M1550/MAX(M$2:M1550)</f>
        <v>0.11960548275768557</v>
      </c>
    </row>
    <row r="1551" spans="1:14" x14ac:dyDescent="0.15">
      <c r="A1551" s="1">
        <v>40687</v>
      </c>
      <c r="B1551">
        <v>3013.72</v>
      </c>
      <c r="C1551">
        <v>3029.75</v>
      </c>
      <c r="D1551">
        <v>2999.89</v>
      </c>
      <c r="E1551" s="2">
        <v>3026.22</v>
      </c>
      <c r="F1551" s="19">
        <v>52971692032</v>
      </c>
      <c r="G1551" s="3">
        <f t="shared" si="72"/>
        <v>1.0717900879264608E-3</v>
      </c>
      <c r="H1551" s="3">
        <f>1-E1551/MAX(E$2:E1551)</f>
        <v>0.48509154018920575</v>
      </c>
      <c r="I1551" s="3">
        <f ca="1">IFERROR(E1551/AVERAGE(OFFSET(E1551,0,0,-计算结果!B$18,1))-1,E1551/AVERAGE(OFFSET(E1551,0,0,-ROW(),1))-1)</f>
        <v>-3.1562081979489287E-2</v>
      </c>
      <c r="J1551" s="4" t="str">
        <f ca="1">IF(OR(AND(I1551&lt;计算结果!B$19,I1551&gt;计算结果!B$20),I1551&lt;计算结果!B$21),"买","卖")</f>
        <v>卖</v>
      </c>
      <c r="K1551" s="4" t="str">
        <f t="shared" ca="1" si="73"/>
        <v/>
      </c>
      <c r="L1551" s="3">
        <f ca="1">IF(J1550="买",E1551/E1550-1,0)-IF(K1551=1,计算结果!B$17,0)</f>
        <v>0</v>
      </c>
      <c r="M1551" s="2">
        <f t="shared" ca="1" si="74"/>
        <v>8.9914812857583808</v>
      </c>
      <c r="N1551" s="3">
        <f ca="1">1-M1551/MAX(M$2:M1551)</f>
        <v>0.11960548275768557</v>
      </c>
    </row>
    <row r="1552" spans="1:14" x14ac:dyDescent="0.15">
      <c r="A1552" s="1">
        <v>40688</v>
      </c>
      <c r="B1552">
        <v>3020.32</v>
      </c>
      <c r="C1552">
        <v>3030.99</v>
      </c>
      <c r="D1552">
        <v>2988.09</v>
      </c>
      <c r="E1552" s="2">
        <v>2990.34</v>
      </c>
      <c r="F1552" s="19">
        <v>48604397568</v>
      </c>
      <c r="G1552" s="3">
        <f t="shared" si="72"/>
        <v>-1.1856375280052234E-2</v>
      </c>
      <c r="H1552" s="3">
        <f>1-E1552/MAX(E$2:E1552)</f>
        <v>0.49119648812359618</v>
      </c>
      <c r="I1552" s="3">
        <f ca="1">IFERROR(E1552/AVERAGE(OFFSET(E1552,0,0,-计算结果!B$18,1))-1,E1552/AVERAGE(OFFSET(E1552,0,0,-ROW(),1))-1)</f>
        <v>-4.011855381465812E-2</v>
      </c>
      <c r="J1552" s="4" t="str">
        <f ca="1">IF(OR(AND(I1552&lt;计算结果!B$19,I1552&gt;计算结果!B$20),I1552&lt;计算结果!B$21),"买","卖")</f>
        <v>卖</v>
      </c>
      <c r="K1552" s="4" t="str">
        <f t="shared" ca="1" si="73"/>
        <v/>
      </c>
      <c r="L1552" s="3">
        <f ca="1">IF(J1551="买",E1552/E1551-1,0)-IF(K1552=1,计算结果!B$17,0)</f>
        <v>0</v>
      </c>
      <c r="M1552" s="2">
        <f t="shared" ca="1" si="74"/>
        <v>8.9914812857583808</v>
      </c>
      <c r="N1552" s="3">
        <f ca="1">1-M1552/MAX(M$2:M1552)</f>
        <v>0.11960548275768557</v>
      </c>
    </row>
    <row r="1553" spans="1:14" x14ac:dyDescent="0.15">
      <c r="A1553" s="1">
        <v>40689</v>
      </c>
      <c r="B1553">
        <v>3011.47</v>
      </c>
      <c r="C1553">
        <v>3021.2</v>
      </c>
      <c r="D1553">
        <v>2977.6</v>
      </c>
      <c r="E1553" s="2">
        <v>2978.38</v>
      </c>
      <c r="F1553" s="19">
        <v>48346480640</v>
      </c>
      <c r="G1553" s="3">
        <f t="shared" si="72"/>
        <v>-3.9995452022177913E-3</v>
      </c>
      <c r="H1553" s="3">
        <f>1-E1553/MAX(E$2:E1553)</f>
        <v>0.49323147076839313</v>
      </c>
      <c r="I1553" s="3">
        <f ca="1">IFERROR(E1553/AVERAGE(OFFSET(E1553,0,0,-计算结果!B$18,1))-1,E1553/AVERAGE(OFFSET(E1553,0,0,-ROW(),1))-1)</f>
        <v>-4.0289315746491416E-2</v>
      </c>
      <c r="J1553" s="4" t="str">
        <f ca="1">IF(OR(AND(I1553&lt;计算结果!B$19,I1553&gt;计算结果!B$20),I1553&lt;计算结果!B$21),"买","卖")</f>
        <v>卖</v>
      </c>
      <c r="K1553" s="4" t="str">
        <f t="shared" ca="1" si="73"/>
        <v/>
      </c>
      <c r="L1553" s="3">
        <f ca="1">IF(J1552="买",E1553/E1552-1,0)-IF(K1553=1,计算结果!B$17,0)</f>
        <v>0</v>
      </c>
      <c r="M1553" s="2">
        <f t="shared" ca="1" si="74"/>
        <v>8.9914812857583808</v>
      </c>
      <c r="N1553" s="3">
        <f ca="1">1-M1553/MAX(M$2:M1553)</f>
        <v>0.11960548275768557</v>
      </c>
    </row>
    <row r="1554" spans="1:14" x14ac:dyDescent="0.15">
      <c r="A1554" s="1">
        <v>40690</v>
      </c>
      <c r="B1554">
        <v>2980.72</v>
      </c>
      <c r="C1554">
        <v>2996.6</v>
      </c>
      <c r="D1554">
        <v>2962.07</v>
      </c>
      <c r="E1554" s="2">
        <v>2963.31</v>
      </c>
      <c r="F1554" s="19">
        <v>52019994624</v>
      </c>
      <c r="G1554" s="3">
        <f t="shared" si="72"/>
        <v>-5.0597976080957174E-3</v>
      </c>
      <c r="H1554" s="3">
        <f>1-E1554/MAX(E$2:E1554)</f>
        <v>0.49579561696045737</v>
      </c>
      <c r="I1554" s="3">
        <f ca="1">IFERROR(E1554/AVERAGE(OFFSET(E1554,0,0,-计算结果!B$18,1))-1,E1554/AVERAGE(OFFSET(E1554,0,0,-ROW(),1))-1)</f>
        <v>-4.089032834390971E-2</v>
      </c>
      <c r="J1554" s="4" t="str">
        <f ca="1">IF(OR(AND(I1554&lt;计算结果!B$19,I1554&gt;计算结果!B$20),I1554&lt;计算结果!B$21),"买","卖")</f>
        <v>卖</v>
      </c>
      <c r="K1554" s="4" t="str">
        <f t="shared" ca="1" si="73"/>
        <v/>
      </c>
      <c r="L1554" s="3">
        <f ca="1">IF(J1553="买",E1554/E1553-1,0)-IF(K1554=1,计算结果!B$17,0)</f>
        <v>0</v>
      </c>
      <c r="M1554" s="2">
        <f t="shared" ca="1" si="74"/>
        <v>8.9914812857583808</v>
      </c>
      <c r="N1554" s="3">
        <f ca="1">1-M1554/MAX(M$2:M1554)</f>
        <v>0.11960548275768557</v>
      </c>
    </row>
    <row r="1555" spans="1:14" x14ac:dyDescent="0.15">
      <c r="A1555" s="1">
        <v>40693</v>
      </c>
      <c r="B1555">
        <v>2956.58</v>
      </c>
      <c r="C1555">
        <v>2982.58</v>
      </c>
      <c r="D1555">
        <v>2942.36</v>
      </c>
      <c r="E1555" s="2">
        <v>2954.51</v>
      </c>
      <c r="F1555" s="19">
        <v>42960261120</v>
      </c>
      <c r="G1555" s="3">
        <f t="shared" si="72"/>
        <v>-2.9696521794884134E-3</v>
      </c>
      <c r="H1555" s="3">
        <f>1-E1555/MAX(E$2:E1555)</f>
        <v>0.49729292860545837</v>
      </c>
      <c r="I1555" s="3">
        <f ca="1">IFERROR(E1555/AVERAGE(OFFSET(E1555,0,0,-计算结果!B$18,1))-1,E1555/AVERAGE(OFFSET(E1555,0,0,-ROW(),1))-1)</f>
        <v>-4.0728279958267666E-2</v>
      </c>
      <c r="J1555" s="4" t="str">
        <f ca="1">IF(OR(AND(I1555&lt;计算结果!B$19,I1555&gt;计算结果!B$20),I1555&lt;计算结果!B$21),"买","卖")</f>
        <v>卖</v>
      </c>
      <c r="K1555" s="4" t="str">
        <f t="shared" ca="1" si="73"/>
        <v/>
      </c>
      <c r="L1555" s="3">
        <f ca="1">IF(J1554="买",E1555/E1554-1,0)-IF(K1555=1,计算结果!B$17,0)</f>
        <v>0</v>
      </c>
      <c r="M1555" s="2">
        <f t="shared" ca="1" si="74"/>
        <v>8.9914812857583808</v>
      </c>
      <c r="N1555" s="3">
        <f ca="1">1-M1555/MAX(M$2:M1555)</f>
        <v>0.11960548275768557</v>
      </c>
    </row>
    <row r="1556" spans="1:14" x14ac:dyDescent="0.15">
      <c r="A1556" s="1">
        <v>40694</v>
      </c>
      <c r="B1556">
        <v>2958.61</v>
      </c>
      <c r="C1556">
        <v>3001.73</v>
      </c>
      <c r="D1556">
        <v>2946.15</v>
      </c>
      <c r="E1556" s="2">
        <v>3001.56</v>
      </c>
      <c r="F1556" s="19">
        <v>50553384960</v>
      </c>
      <c r="G1556" s="3">
        <f t="shared" si="72"/>
        <v>1.5924806482292997E-2</v>
      </c>
      <c r="H1556" s="3">
        <f>1-E1556/MAX(E$2:E1556)</f>
        <v>0.48928741577621992</v>
      </c>
      <c r="I1556" s="3">
        <f ca="1">IFERROR(E1556/AVERAGE(OFFSET(E1556,0,0,-计算结果!B$18,1))-1,E1556/AVERAGE(OFFSET(E1556,0,0,-ROW(),1))-1)</f>
        <v>-2.3257529301507596E-2</v>
      </c>
      <c r="J1556" s="4" t="str">
        <f ca="1">IF(OR(AND(I1556&lt;计算结果!B$19,I1556&gt;计算结果!B$20),I1556&lt;计算结果!B$21),"买","卖")</f>
        <v>卖</v>
      </c>
      <c r="K1556" s="4" t="str">
        <f t="shared" ca="1" si="73"/>
        <v/>
      </c>
      <c r="L1556" s="3">
        <f ca="1">IF(J1555="买",E1556/E1555-1,0)-IF(K1556=1,计算结果!B$17,0)</f>
        <v>0</v>
      </c>
      <c r="M1556" s="2">
        <f t="shared" ca="1" si="74"/>
        <v>8.9914812857583808</v>
      </c>
      <c r="N1556" s="3">
        <f ca="1">1-M1556/MAX(M$2:M1556)</f>
        <v>0.11960548275768557</v>
      </c>
    </row>
    <row r="1557" spans="1:14" x14ac:dyDescent="0.15">
      <c r="A1557" s="1">
        <v>40695</v>
      </c>
      <c r="B1557">
        <v>2996.09</v>
      </c>
      <c r="C1557">
        <v>3006.56</v>
      </c>
      <c r="D1557">
        <v>2985.71</v>
      </c>
      <c r="E1557" s="2">
        <v>3004.17</v>
      </c>
      <c r="F1557" s="19">
        <v>49060077568</v>
      </c>
      <c r="G1557" s="3">
        <f t="shared" si="72"/>
        <v>8.6954783512571687E-4</v>
      </c>
      <c r="H1557" s="3">
        <f>1-E1557/MAX(E$2:E1557)</f>
        <v>0.4888433267542367</v>
      </c>
      <c r="I1557" s="3">
        <f ca="1">IFERROR(E1557/AVERAGE(OFFSET(E1557,0,0,-计算结果!B$18,1))-1,E1557/AVERAGE(OFFSET(E1557,0,0,-ROW(),1))-1)</f>
        <v>-2.0331961709017188E-2</v>
      </c>
      <c r="J1557" s="4" t="str">
        <f ca="1">IF(OR(AND(I1557&lt;计算结果!B$19,I1557&gt;计算结果!B$20),I1557&lt;计算结果!B$21),"买","卖")</f>
        <v>卖</v>
      </c>
      <c r="K1557" s="4" t="str">
        <f t="shared" ca="1" si="73"/>
        <v/>
      </c>
      <c r="L1557" s="3">
        <f ca="1">IF(J1556="买",E1557/E1556-1,0)-IF(K1557=1,计算结果!B$17,0)</f>
        <v>0</v>
      </c>
      <c r="M1557" s="2">
        <f t="shared" ca="1" si="74"/>
        <v>8.9914812857583808</v>
      </c>
      <c r="N1557" s="3">
        <f ca="1">1-M1557/MAX(M$2:M1557)</f>
        <v>0.11960548275768557</v>
      </c>
    </row>
    <row r="1558" spans="1:14" x14ac:dyDescent="0.15">
      <c r="A1558" s="1">
        <v>40696</v>
      </c>
      <c r="B1558">
        <v>2970.63</v>
      </c>
      <c r="C1558">
        <v>2984.49</v>
      </c>
      <c r="D1558">
        <v>2923.02</v>
      </c>
      <c r="E1558" s="2">
        <v>2955.71</v>
      </c>
      <c r="F1558" s="19">
        <v>61748346880</v>
      </c>
      <c r="G1558" s="3">
        <f t="shared" si="72"/>
        <v>-1.6130911366533884E-2</v>
      </c>
      <c r="H1558" s="3">
        <f>1-E1558/MAX(E$2:E1558)</f>
        <v>0.49708874974477635</v>
      </c>
      <c r="I1558" s="3">
        <f ca="1">IFERROR(E1558/AVERAGE(OFFSET(E1558,0,0,-计算结果!B$18,1))-1,E1558/AVERAGE(OFFSET(E1558,0,0,-ROW(),1))-1)</f>
        <v>-3.3085995600407481E-2</v>
      </c>
      <c r="J1558" s="4" t="str">
        <f ca="1">IF(OR(AND(I1558&lt;计算结果!B$19,I1558&gt;计算结果!B$20),I1558&lt;计算结果!B$21),"买","卖")</f>
        <v>卖</v>
      </c>
      <c r="K1558" s="4" t="str">
        <f t="shared" ca="1" si="73"/>
        <v/>
      </c>
      <c r="L1558" s="3">
        <f ca="1">IF(J1557="买",E1558/E1557-1,0)-IF(K1558=1,计算结果!B$17,0)</f>
        <v>0</v>
      </c>
      <c r="M1558" s="2">
        <f t="shared" ca="1" si="74"/>
        <v>8.9914812857583808</v>
      </c>
      <c r="N1558" s="3">
        <f ca="1">1-M1558/MAX(M$2:M1558)</f>
        <v>0.11960548275768557</v>
      </c>
    </row>
    <row r="1559" spans="1:14" x14ac:dyDescent="0.15">
      <c r="A1559" s="1">
        <v>40697</v>
      </c>
      <c r="B1559">
        <v>2951.58</v>
      </c>
      <c r="C1559">
        <v>2993.9</v>
      </c>
      <c r="D1559">
        <v>2951.2</v>
      </c>
      <c r="E1559" s="2">
        <v>2986.35</v>
      </c>
      <c r="F1559" s="19">
        <v>49273757696</v>
      </c>
      <c r="G1559" s="3">
        <f t="shared" si="72"/>
        <v>1.0366375591651433E-2</v>
      </c>
      <c r="H1559" s="3">
        <f>1-E1559/MAX(E$2:E1559)</f>
        <v>0.49187538283536381</v>
      </c>
      <c r="I1559" s="3">
        <f ca="1">IFERROR(E1559/AVERAGE(OFFSET(E1559,0,0,-计算结果!B$18,1))-1,E1559/AVERAGE(OFFSET(E1559,0,0,-ROW(),1))-1)</f>
        <v>-2.0090815275735197E-2</v>
      </c>
      <c r="J1559" s="4" t="str">
        <f ca="1">IF(OR(AND(I1559&lt;计算结果!B$19,I1559&gt;计算结果!B$20),I1559&lt;计算结果!B$21),"买","卖")</f>
        <v>卖</v>
      </c>
      <c r="K1559" s="4" t="str">
        <f t="shared" ca="1" si="73"/>
        <v/>
      </c>
      <c r="L1559" s="3">
        <f ca="1">IF(J1558="买",E1559/E1558-1,0)-IF(K1559=1,计算结果!B$17,0)</f>
        <v>0</v>
      </c>
      <c r="M1559" s="2">
        <f t="shared" ca="1" si="74"/>
        <v>8.9914812857583808</v>
      </c>
      <c r="N1559" s="3">
        <f ca="1">1-M1559/MAX(M$2:M1559)</f>
        <v>0.11960548275768557</v>
      </c>
    </row>
    <row r="1560" spans="1:14" x14ac:dyDescent="0.15">
      <c r="A1560" s="1">
        <v>40701</v>
      </c>
      <c r="B1560">
        <v>2977.68</v>
      </c>
      <c r="C1560">
        <v>3006.57</v>
      </c>
      <c r="D1560">
        <v>2974.36</v>
      </c>
      <c r="E1560" s="2">
        <v>3004.26</v>
      </c>
      <c r="F1560" s="19">
        <v>49859133440</v>
      </c>
      <c r="G1560" s="3">
        <f t="shared" si="72"/>
        <v>5.997287658847883E-3</v>
      </c>
      <c r="H1560" s="3">
        <f>1-E1560/MAX(E$2:E1560)</f>
        <v>0.48882801333968551</v>
      </c>
      <c r="I1560" s="3">
        <f ca="1">IFERROR(E1560/AVERAGE(OFFSET(E1560,0,0,-计算结果!B$18,1))-1,E1560/AVERAGE(OFFSET(E1560,0,0,-ROW(),1))-1)</f>
        <v>-1.1676927910308388E-2</v>
      </c>
      <c r="J1560" s="4" t="str">
        <f ca="1">IF(OR(AND(I1560&lt;计算结果!B$19,I1560&gt;计算结果!B$20),I1560&lt;计算结果!B$21),"买","卖")</f>
        <v>卖</v>
      </c>
      <c r="K1560" s="4" t="str">
        <f t="shared" ca="1" si="73"/>
        <v/>
      </c>
      <c r="L1560" s="3">
        <f ca="1">IF(J1559="买",E1560/E1559-1,0)-IF(K1560=1,计算结果!B$17,0)</f>
        <v>0</v>
      </c>
      <c r="M1560" s="2">
        <f t="shared" ca="1" si="74"/>
        <v>8.9914812857583808</v>
      </c>
      <c r="N1560" s="3">
        <f ca="1">1-M1560/MAX(M$2:M1560)</f>
        <v>0.11960548275768557</v>
      </c>
    </row>
    <row r="1561" spans="1:14" x14ac:dyDescent="0.15">
      <c r="A1561" s="1">
        <v>40702</v>
      </c>
      <c r="B1561">
        <v>3003.58</v>
      </c>
      <c r="C1561">
        <v>3012.81</v>
      </c>
      <c r="D1561">
        <v>2965.92</v>
      </c>
      <c r="E1561" s="2">
        <v>3008.65</v>
      </c>
      <c r="F1561" s="19">
        <v>51123187712</v>
      </c>
      <c r="G1561" s="3">
        <f t="shared" si="72"/>
        <v>1.4612583464812534E-3</v>
      </c>
      <c r="H1561" s="3">
        <f>1-E1561/MAX(E$2:E1561)</f>
        <v>0.48808105900769072</v>
      </c>
      <c r="I1561" s="3">
        <f ca="1">IFERROR(E1561/AVERAGE(OFFSET(E1561,0,0,-计算结果!B$18,1))-1,E1561/AVERAGE(OFFSET(E1561,0,0,-ROW(),1))-1)</f>
        <v>-8.5484700117020029E-3</v>
      </c>
      <c r="J1561" s="4" t="str">
        <f ca="1">IF(OR(AND(I1561&lt;计算结果!B$19,I1561&gt;计算结果!B$20),I1561&lt;计算结果!B$21),"买","卖")</f>
        <v>卖</v>
      </c>
      <c r="K1561" s="4" t="str">
        <f t="shared" ca="1" si="73"/>
        <v/>
      </c>
      <c r="L1561" s="3">
        <f ca="1">IF(J1560="买",E1561/E1560-1,0)-IF(K1561=1,计算结果!B$17,0)</f>
        <v>0</v>
      </c>
      <c r="M1561" s="2">
        <f t="shared" ca="1" si="74"/>
        <v>8.9914812857583808</v>
      </c>
      <c r="N1561" s="3">
        <f ca="1">1-M1561/MAX(M$2:M1561)</f>
        <v>0.11960548275768557</v>
      </c>
    </row>
    <row r="1562" spans="1:14" x14ac:dyDescent="0.15">
      <c r="A1562" s="1">
        <v>40703</v>
      </c>
      <c r="B1562">
        <v>3000.4</v>
      </c>
      <c r="C1562">
        <v>3004.06</v>
      </c>
      <c r="D1562">
        <v>2951.89</v>
      </c>
      <c r="E1562" s="2">
        <v>2951.89</v>
      </c>
      <c r="F1562" s="19">
        <v>55381278720</v>
      </c>
      <c r="G1562" s="3">
        <f t="shared" si="72"/>
        <v>-1.8865604174629902E-2</v>
      </c>
      <c r="H1562" s="3">
        <f>1-E1562/MAX(E$2:E1562)</f>
        <v>0.49773871911794731</v>
      </c>
      <c r="I1562" s="3">
        <f ca="1">IFERROR(E1562/AVERAGE(OFFSET(E1562,0,0,-计算结果!B$18,1))-1,E1562/AVERAGE(OFFSET(E1562,0,0,-ROW(),1))-1)</f>
        <v>-2.4104789955045836E-2</v>
      </c>
      <c r="J1562" s="4" t="str">
        <f ca="1">IF(OR(AND(I1562&lt;计算结果!B$19,I1562&gt;计算结果!B$20),I1562&lt;计算结果!B$21),"买","卖")</f>
        <v>卖</v>
      </c>
      <c r="K1562" s="4" t="str">
        <f t="shared" ca="1" si="73"/>
        <v/>
      </c>
      <c r="L1562" s="3">
        <f ca="1">IF(J1561="买",E1562/E1561-1,0)-IF(K1562=1,计算结果!B$17,0)</f>
        <v>0</v>
      </c>
      <c r="M1562" s="2">
        <f t="shared" ca="1" si="74"/>
        <v>8.9914812857583808</v>
      </c>
      <c r="N1562" s="3">
        <f ca="1">1-M1562/MAX(M$2:M1562)</f>
        <v>0.11960548275768557</v>
      </c>
    </row>
    <row r="1563" spans="1:14" x14ac:dyDescent="0.15">
      <c r="A1563" s="1">
        <v>40704</v>
      </c>
      <c r="B1563">
        <v>2947.93</v>
      </c>
      <c r="C1563">
        <v>2964.08</v>
      </c>
      <c r="D1563">
        <v>2925.87</v>
      </c>
      <c r="E1563" s="2">
        <v>2961.93</v>
      </c>
      <c r="F1563" s="19">
        <v>50942992384</v>
      </c>
      <c r="G1563" s="3">
        <f t="shared" si="72"/>
        <v>3.4012107497229938E-3</v>
      </c>
      <c r="H1563" s="3">
        <f>1-E1563/MAX(E$2:E1563)</f>
        <v>0.49603042265024166</v>
      </c>
      <c r="I1563" s="3">
        <f ca="1">IFERROR(E1563/AVERAGE(OFFSET(E1563,0,0,-计算结果!B$18,1))-1,E1563/AVERAGE(OFFSET(E1563,0,0,-ROW(),1))-1)</f>
        <v>-1.8287759554731498E-2</v>
      </c>
      <c r="J1563" s="4" t="str">
        <f ca="1">IF(OR(AND(I1563&lt;计算结果!B$19,I1563&gt;计算结果!B$20),I1563&lt;计算结果!B$21),"买","卖")</f>
        <v>卖</v>
      </c>
      <c r="K1563" s="4" t="str">
        <f t="shared" ca="1" si="73"/>
        <v/>
      </c>
      <c r="L1563" s="3">
        <f ca="1">IF(J1562="买",E1563/E1562-1,0)-IF(K1563=1,计算结果!B$17,0)</f>
        <v>0</v>
      </c>
      <c r="M1563" s="2">
        <f t="shared" ca="1" si="74"/>
        <v>8.9914812857583808</v>
      </c>
      <c r="N1563" s="3">
        <f ca="1">1-M1563/MAX(M$2:M1563)</f>
        <v>0.11960548275768557</v>
      </c>
    </row>
    <row r="1564" spans="1:14" x14ac:dyDescent="0.15">
      <c r="A1564" s="1">
        <v>40707</v>
      </c>
      <c r="B1564">
        <v>2940.39</v>
      </c>
      <c r="C1564">
        <v>2957.52</v>
      </c>
      <c r="D1564">
        <v>2921.75</v>
      </c>
      <c r="E1564" s="2">
        <v>2950.35</v>
      </c>
      <c r="F1564" s="19">
        <v>46991282176</v>
      </c>
      <c r="G1564" s="3">
        <f t="shared" si="72"/>
        <v>-3.9096129888281927E-3</v>
      </c>
      <c r="H1564" s="3">
        <f>1-E1564/MAX(E$2:E1564)</f>
        <v>0.49800074865582244</v>
      </c>
      <c r="I1564" s="3">
        <f ca="1">IFERROR(E1564/AVERAGE(OFFSET(E1564,0,0,-计算结果!B$18,1))-1,E1564/AVERAGE(OFFSET(E1564,0,0,-ROW(),1))-1)</f>
        <v>-1.9133493393234891E-2</v>
      </c>
      <c r="J1564" s="4" t="str">
        <f ca="1">IF(OR(AND(I1564&lt;计算结果!B$19,I1564&gt;计算结果!B$20),I1564&lt;计算结果!B$21),"买","卖")</f>
        <v>卖</v>
      </c>
      <c r="K1564" s="4" t="str">
        <f t="shared" ca="1" si="73"/>
        <v/>
      </c>
      <c r="L1564" s="3">
        <f ca="1">IF(J1563="买",E1564/E1563-1,0)-IF(K1564=1,计算结果!B$17,0)</f>
        <v>0</v>
      </c>
      <c r="M1564" s="2">
        <f t="shared" ca="1" si="74"/>
        <v>8.9914812857583808</v>
      </c>
      <c r="N1564" s="3">
        <f ca="1">1-M1564/MAX(M$2:M1564)</f>
        <v>0.11960548275768557</v>
      </c>
    </row>
    <row r="1565" spans="1:14" x14ac:dyDescent="0.15">
      <c r="A1565" s="1">
        <v>40708</v>
      </c>
      <c r="B1565">
        <v>2947.66</v>
      </c>
      <c r="C1565">
        <v>3000.53</v>
      </c>
      <c r="D1565">
        <v>2943.53</v>
      </c>
      <c r="E1565" s="2">
        <v>2993.56</v>
      </c>
      <c r="F1565" s="19">
        <v>66158911488</v>
      </c>
      <c r="G1565" s="3">
        <f t="shared" si="72"/>
        <v>1.4645719999322182E-2</v>
      </c>
      <c r="H1565" s="3">
        <f>1-E1565/MAX(E$2:E1565)</f>
        <v>0.49064860818076639</v>
      </c>
      <c r="I1565" s="3">
        <f ca="1">IFERROR(E1565/AVERAGE(OFFSET(E1565,0,0,-计算结果!B$18,1))-1,E1565/AVERAGE(OFFSET(E1565,0,0,-ROW(),1))-1)</f>
        <v>-2.080323488172664E-3</v>
      </c>
      <c r="J1565" s="4" t="str">
        <f ca="1">IF(OR(AND(I1565&lt;计算结果!B$19,I1565&gt;计算结果!B$20),I1565&lt;计算结果!B$21),"买","卖")</f>
        <v>卖</v>
      </c>
      <c r="K1565" s="4" t="str">
        <f t="shared" ca="1" si="73"/>
        <v/>
      </c>
      <c r="L1565" s="3">
        <f ca="1">IF(J1564="买",E1565/E1564-1,0)-IF(K1565=1,计算结果!B$17,0)</f>
        <v>0</v>
      </c>
      <c r="M1565" s="2">
        <f t="shared" ca="1" si="74"/>
        <v>8.9914812857583808</v>
      </c>
      <c r="N1565" s="3">
        <f ca="1">1-M1565/MAX(M$2:M1565)</f>
        <v>0.11960548275768557</v>
      </c>
    </row>
    <row r="1566" spans="1:14" x14ac:dyDescent="0.15">
      <c r="A1566" s="1">
        <v>40709</v>
      </c>
      <c r="B1566">
        <v>2984.96</v>
      </c>
      <c r="C1566">
        <v>2999.15</v>
      </c>
      <c r="D1566">
        <v>2963.11</v>
      </c>
      <c r="E1566" s="2">
        <v>2963.12</v>
      </c>
      <c r="F1566" s="19">
        <v>54467702784</v>
      </c>
      <c r="G1566" s="3">
        <f t="shared" si="72"/>
        <v>-1.0168495036010694E-2</v>
      </c>
      <c r="H1566" s="3">
        <f>1-E1566/MAX(E$2:E1566)</f>
        <v>0.49582794528006535</v>
      </c>
      <c r="I1566" s="3">
        <f ca="1">IFERROR(E1566/AVERAGE(OFFSET(E1566,0,0,-计算结果!B$18,1))-1,E1566/AVERAGE(OFFSET(E1566,0,0,-ROW(),1))-1)</f>
        <v>-9.3376739379287255E-3</v>
      </c>
      <c r="J1566" s="4" t="str">
        <f ca="1">IF(OR(AND(I1566&lt;计算结果!B$19,I1566&gt;计算结果!B$20),I1566&lt;计算结果!B$21),"买","卖")</f>
        <v>卖</v>
      </c>
      <c r="K1566" s="4" t="str">
        <f t="shared" ca="1" si="73"/>
        <v/>
      </c>
      <c r="L1566" s="3">
        <f ca="1">IF(J1565="买",E1566/E1565-1,0)-IF(K1566=1,计算结果!B$17,0)</f>
        <v>0</v>
      </c>
      <c r="M1566" s="2">
        <f t="shared" ca="1" si="74"/>
        <v>8.9914812857583808</v>
      </c>
      <c r="N1566" s="3">
        <f ca="1">1-M1566/MAX(M$2:M1566)</f>
        <v>0.11960548275768557</v>
      </c>
    </row>
    <row r="1567" spans="1:14" x14ac:dyDescent="0.15">
      <c r="A1567" s="1">
        <v>40710</v>
      </c>
      <c r="B1567">
        <v>2939.68</v>
      </c>
      <c r="C1567">
        <v>2946.82</v>
      </c>
      <c r="D1567">
        <v>2915.4</v>
      </c>
      <c r="E1567" s="2">
        <v>2917.58</v>
      </c>
      <c r="F1567" s="19">
        <v>47067185152</v>
      </c>
      <c r="G1567" s="3">
        <f t="shared" si="72"/>
        <v>-1.5368935446421372E-2</v>
      </c>
      <c r="H1567" s="3">
        <f>1-E1567/MAX(E$2:E1567)</f>
        <v>0.50357653304294558</v>
      </c>
      <c r="I1567" s="3">
        <f ca="1">IFERROR(E1567/AVERAGE(OFFSET(E1567,0,0,-计算结果!B$18,1))-1,E1567/AVERAGE(OFFSET(E1567,0,0,-ROW(),1))-1)</f>
        <v>-2.0852665439480056E-2</v>
      </c>
      <c r="J1567" s="4" t="str">
        <f ca="1">IF(OR(AND(I1567&lt;计算结果!B$19,I1567&gt;计算结果!B$20),I1567&lt;计算结果!B$21),"买","卖")</f>
        <v>卖</v>
      </c>
      <c r="K1567" s="4" t="str">
        <f t="shared" ca="1" si="73"/>
        <v/>
      </c>
      <c r="L1567" s="3">
        <f ca="1">IF(J1566="买",E1567/E1566-1,0)-IF(K1567=1,计算结果!B$17,0)</f>
        <v>0</v>
      </c>
      <c r="M1567" s="2">
        <f t="shared" ca="1" si="74"/>
        <v>8.9914812857583808</v>
      </c>
      <c r="N1567" s="3">
        <f ca="1">1-M1567/MAX(M$2:M1567)</f>
        <v>0.11960548275768557</v>
      </c>
    </row>
    <row r="1568" spans="1:14" x14ac:dyDescent="0.15">
      <c r="A1568" s="1">
        <v>40711</v>
      </c>
      <c r="B1568">
        <v>2916.41</v>
      </c>
      <c r="C1568">
        <v>2934.06</v>
      </c>
      <c r="D1568">
        <v>2891.01</v>
      </c>
      <c r="E1568" s="2">
        <v>2892.16</v>
      </c>
      <c r="F1568" s="19">
        <v>51647156224</v>
      </c>
      <c r="G1568" s="3">
        <f t="shared" si="72"/>
        <v>-8.7127002515784424E-3</v>
      </c>
      <c r="H1568" s="3">
        <f>1-E1568/MAX(E$2:E1568)</f>
        <v>0.50790172190839178</v>
      </c>
      <c r="I1568" s="3">
        <f ca="1">IFERROR(E1568/AVERAGE(OFFSET(E1568,0,0,-计算结果!B$18,1))-1,E1568/AVERAGE(OFFSET(E1568,0,0,-ROW(),1))-1)</f>
        <v>-2.701047864600914E-2</v>
      </c>
      <c r="J1568" s="4" t="str">
        <f ca="1">IF(OR(AND(I1568&lt;计算结果!B$19,I1568&gt;计算结果!B$20),I1568&lt;计算结果!B$21),"买","卖")</f>
        <v>卖</v>
      </c>
      <c r="K1568" s="4" t="str">
        <f t="shared" ca="1" si="73"/>
        <v/>
      </c>
      <c r="L1568" s="3">
        <f ca="1">IF(J1567="买",E1568/E1567-1,0)-IF(K1568=1,计算结果!B$17,0)</f>
        <v>0</v>
      </c>
      <c r="M1568" s="2">
        <f t="shared" ca="1" si="74"/>
        <v>8.9914812857583808</v>
      </c>
      <c r="N1568" s="3">
        <f ca="1">1-M1568/MAX(M$2:M1568)</f>
        <v>0.11960548275768557</v>
      </c>
    </row>
    <row r="1569" spans="1:14" x14ac:dyDescent="0.15">
      <c r="A1569" s="1">
        <v>40714</v>
      </c>
      <c r="B1569">
        <v>2888.94</v>
      </c>
      <c r="C1569">
        <v>2896.08</v>
      </c>
      <c r="D1569">
        <v>2862.41</v>
      </c>
      <c r="E1569" s="2">
        <v>2874.9</v>
      </c>
      <c r="F1569" s="19">
        <v>45416697856</v>
      </c>
      <c r="G1569" s="3">
        <f t="shared" si="72"/>
        <v>-5.9678579331710058E-3</v>
      </c>
      <c r="H1569" s="3">
        <f>1-E1569/MAX(E$2:E1569)</f>
        <v>0.51083849452120056</v>
      </c>
      <c r="I1569" s="3">
        <f ca="1">IFERROR(E1569/AVERAGE(OFFSET(E1569,0,0,-计算结果!B$18,1))-1,E1569/AVERAGE(OFFSET(E1569,0,0,-ROW(),1))-1)</f>
        <v>-3.0073999962138775E-2</v>
      </c>
      <c r="J1569" s="4" t="str">
        <f ca="1">IF(OR(AND(I1569&lt;计算结果!B$19,I1569&gt;计算结果!B$20),I1569&lt;计算结果!B$21),"买","卖")</f>
        <v>卖</v>
      </c>
      <c r="K1569" s="4" t="str">
        <f t="shared" ca="1" si="73"/>
        <v/>
      </c>
      <c r="L1569" s="3">
        <f ca="1">IF(J1568="买",E1569/E1568-1,0)-IF(K1569=1,计算结果!B$17,0)</f>
        <v>0</v>
      </c>
      <c r="M1569" s="2">
        <f t="shared" ca="1" si="74"/>
        <v>8.9914812857583808</v>
      </c>
      <c r="N1569" s="3">
        <f ca="1">1-M1569/MAX(M$2:M1569)</f>
        <v>0.11960548275768557</v>
      </c>
    </row>
    <row r="1570" spans="1:14" x14ac:dyDescent="0.15">
      <c r="A1570" s="1">
        <v>40715</v>
      </c>
      <c r="B1570">
        <v>2883.35</v>
      </c>
      <c r="C1570">
        <v>2909.57</v>
      </c>
      <c r="D1570">
        <v>2877.05</v>
      </c>
      <c r="E1570" s="2">
        <v>2909.07</v>
      </c>
      <c r="F1570" s="19">
        <v>50160676864</v>
      </c>
      <c r="G1570" s="3">
        <f t="shared" si="72"/>
        <v>1.1885630804549852E-2</v>
      </c>
      <c r="H1570" s="3">
        <f>1-E1570/MAX(E$2:E1570)</f>
        <v>0.50502450146328182</v>
      </c>
      <c r="I1570" s="3">
        <f ca="1">IFERROR(E1570/AVERAGE(OFFSET(E1570,0,0,-计算结果!B$18,1))-1,E1570/AVERAGE(OFFSET(E1570,0,0,-ROW(),1))-1)</f>
        <v>-1.7048528424038034E-2</v>
      </c>
      <c r="J1570" s="4" t="str">
        <f ca="1">IF(OR(AND(I1570&lt;计算结果!B$19,I1570&gt;计算结果!B$20),I1570&lt;计算结果!B$21),"买","卖")</f>
        <v>卖</v>
      </c>
      <c r="K1570" s="4" t="str">
        <f t="shared" ca="1" si="73"/>
        <v/>
      </c>
      <c r="L1570" s="3">
        <f ca="1">IF(J1569="买",E1570/E1569-1,0)-IF(K1570=1,计算结果!B$17,0)</f>
        <v>0</v>
      </c>
      <c r="M1570" s="2">
        <f t="shared" ca="1" si="74"/>
        <v>8.9914812857583808</v>
      </c>
      <c r="N1570" s="3">
        <f ca="1">1-M1570/MAX(M$2:M1570)</f>
        <v>0.11960548275768557</v>
      </c>
    </row>
    <row r="1571" spans="1:14" x14ac:dyDescent="0.15">
      <c r="A1571" s="1">
        <v>40716</v>
      </c>
      <c r="B1571">
        <v>2913.67</v>
      </c>
      <c r="C1571">
        <v>2921.03</v>
      </c>
      <c r="D1571">
        <v>2894.18</v>
      </c>
      <c r="E1571" s="2">
        <v>2908.58</v>
      </c>
      <c r="F1571" s="19">
        <v>43263823872</v>
      </c>
      <c r="G1571" s="3">
        <f t="shared" si="72"/>
        <v>-1.6843871065330696E-4</v>
      </c>
      <c r="H1571" s="3">
        <f>1-E1571/MAX(E$2:E1571)</f>
        <v>0.50510787449806027</v>
      </c>
      <c r="I1571" s="3">
        <f ca="1">IFERROR(E1571/AVERAGE(OFFSET(E1571,0,0,-计算结果!B$18,1))-1,E1571/AVERAGE(OFFSET(E1571,0,0,-ROW(),1))-1)</f>
        <v>-1.5924691071669717E-2</v>
      </c>
      <c r="J1571" s="4" t="str">
        <f ca="1">IF(OR(AND(I1571&lt;计算结果!B$19,I1571&gt;计算结果!B$20),I1571&lt;计算结果!B$21),"买","卖")</f>
        <v>卖</v>
      </c>
      <c r="K1571" s="4" t="str">
        <f t="shared" ca="1" si="73"/>
        <v/>
      </c>
      <c r="L1571" s="3">
        <f ca="1">IF(J1570="买",E1571/E1570-1,0)-IF(K1571=1,计算结果!B$17,0)</f>
        <v>0</v>
      </c>
      <c r="M1571" s="2">
        <f t="shared" ca="1" si="74"/>
        <v>8.9914812857583808</v>
      </c>
      <c r="N1571" s="3">
        <f ca="1">1-M1571/MAX(M$2:M1571)</f>
        <v>0.11960548275768557</v>
      </c>
    </row>
    <row r="1572" spans="1:14" x14ac:dyDescent="0.15">
      <c r="A1572" s="1">
        <v>40717</v>
      </c>
      <c r="B1572">
        <v>2899.01</v>
      </c>
      <c r="C1572">
        <v>2966.54</v>
      </c>
      <c r="D1572">
        <v>2888.68</v>
      </c>
      <c r="E1572" s="2">
        <v>2957.63</v>
      </c>
      <c r="F1572" s="19">
        <v>55276888064</v>
      </c>
      <c r="G1572" s="3">
        <f t="shared" si="72"/>
        <v>1.6863899222300915E-2</v>
      </c>
      <c r="H1572" s="3">
        <f>1-E1572/MAX(E$2:E1572)</f>
        <v>0.49676206356768526</v>
      </c>
      <c r="I1572" s="3">
        <f ca="1">IFERROR(E1572/AVERAGE(OFFSET(E1572,0,0,-计算结果!B$18,1))-1,E1572/AVERAGE(OFFSET(E1572,0,0,-ROW(),1))-1)</f>
        <v>7.7750236014084706E-4</v>
      </c>
      <c r="J1572" s="4" t="str">
        <f ca="1">IF(OR(AND(I1572&lt;计算结果!B$19,I1572&gt;计算结果!B$20),I1572&lt;计算结果!B$21),"买","卖")</f>
        <v>买</v>
      </c>
      <c r="K1572" s="4">
        <f t="shared" ca="1" si="73"/>
        <v>1</v>
      </c>
      <c r="L1572" s="3">
        <f ca="1">IF(J1571="买",E1572/E1571-1,0)-IF(K1572=1,计算结果!B$17,0)</f>
        <v>0</v>
      </c>
      <c r="M1572" s="2">
        <f t="shared" ca="1" si="74"/>
        <v>8.9914812857583808</v>
      </c>
      <c r="N1572" s="3">
        <f ca="1">1-M1572/MAX(M$2:M1572)</f>
        <v>0.11960548275768557</v>
      </c>
    </row>
    <row r="1573" spans="1:14" x14ac:dyDescent="0.15">
      <c r="A1573" s="1">
        <v>40718</v>
      </c>
      <c r="B1573">
        <v>2946.61</v>
      </c>
      <c r="C1573">
        <v>3047.94</v>
      </c>
      <c r="D1573">
        <v>2944.05</v>
      </c>
      <c r="E1573" s="2">
        <v>3027.47</v>
      </c>
      <c r="F1573" s="19">
        <v>104972926976</v>
      </c>
      <c r="G1573" s="3">
        <f t="shared" si="72"/>
        <v>2.3613501350743471E-2</v>
      </c>
      <c r="H1573" s="3">
        <f>1-E1573/MAX(E$2:E1573)</f>
        <v>0.48487885387599539</v>
      </c>
      <c r="I1573" s="3">
        <f ca="1">IFERROR(E1573/AVERAGE(OFFSET(E1573,0,0,-计算结果!B$18,1))-1,E1573/AVERAGE(OFFSET(E1573,0,0,-ROW(),1))-1)</f>
        <v>2.3006277203938774E-2</v>
      </c>
      <c r="J1573" s="4" t="str">
        <f ca="1">IF(OR(AND(I1573&lt;计算结果!B$19,I1573&gt;计算结果!B$20),I1573&lt;计算结果!B$21),"买","卖")</f>
        <v>买</v>
      </c>
      <c r="K1573" s="4" t="str">
        <f t="shared" ca="1" si="73"/>
        <v/>
      </c>
      <c r="L1573" s="3">
        <f ca="1">IF(J1572="买",E1573/E1572-1,0)-IF(K1573=1,计算结果!B$17,0)</f>
        <v>2.3613501350743471E-2</v>
      </c>
      <c r="M1573" s="2">
        <f t="shared" ca="1" si="74"/>
        <v>9.2038016412448211</v>
      </c>
      <c r="N1573" s="3">
        <f ca="1">1-M1573/MAX(M$2:M1573)</f>
        <v>9.8816285635596968E-2</v>
      </c>
    </row>
    <row r="1574" spans="1:14" x14ac:dyDescent="0.15">
      <c r="A1574" s="1">
        <v>40721</v>
      </c>
      <c r="B1574">
        <v>3028.5</v>
      </c>
      <c r="C1574">
        <v>3056.02</v>
      </c>
      <c r="D1574">
        <v>3019.24</v>
      </c>
      <c r="E1574" s="2">
        <v>3036.49</v>
      </c>
      <c r="F1574" s="19">
        <v>79044149248</v>
      </c>
      <c r="G1574" s="3">
        <f t="shared" si="72"/>
        <v>2.9793854274360321E-3</v>
      </c>
      <c r="H1574" s="3">
        <f>1-E1574/MAX(E$2:E1574)</f>
        <v>0.48334410943986938</v>
      </c>
      <c r="I1574" s="3">
        <f ca="1">IFERROR(E1574/AVERAGE(OFFSET(E1574,0,0,-计算结果!B$18,1))-1,E1574/AVERAGE(OFFSET(E1574,0,0,-ROW(),1))-1)</f>
        <v>2.5381834377128598E-2</v>
      </c>
      <c r="J1574" s="4" t="str">
        <f ca="1">IF(OR(AND(I1574&lt;计算结果!B$19,I1574&gt;计算结果!B$20),I1574&lt;计算结果!B$21),"买","卖")</f>
        <v>买</v>
      </c>
      <c r="K1574" s="4" t="str">
        <f t="shared" ca="1" si="73"/>
        <v/>
      </c>
      <c r="L1574" s="3">
        <f ca="1">IF(J1573="买",E1574/E1573-1,0)-IF(K1574=1,计算结果!B$17,0)</f>
        <v>2.9793854274360321E-3</v>
      </c>
      <c r="M1574" s="2">
        <f t="shared" ca="1" si="74"/>
        <v>9.231223313731757</v>
      </c>
      <c r="N1574" s="3">
        <f ca="1">1-M1574/MAX(M$2:M1574)</f>
        <v>9.613131200957703E-2</v>
      </c>
    </row>
    <row r="1575" spans="1:14" x14ac:dyDescent="0.15">
      <c r="A1575" s="1">
        <v>40722</v>
      </c>
      <c r="B1575">
        <v>3040.18</v>
      </c>
      <c r="C1575">
        <v>3046.8</v>
      </c>
      <c r="D1575">
        <v>3014</v>
      </c>
      <c r="E1575" s="2">
        <v>3041.73</v>
      </c>
      <c r="F1575" s="19">
        <v>70333382656</v>
      </c>
      <c r="G1575" s="3">
        <f t="shared" si="72"/>
        <v>1.7256766859103934E-3</v>
      </c>
      <c r="H1575" s="3">
        <f>1-E1575/MAX(E$2:E1575)</f>
        <v>0.48245252841489139</v>
      </c>
      <c r="I1575" s="3">
        <f ca="1">IFERROR(E1575/AVERAGE(OFFSET(E1575,0,0,-计算结果!B$18,1))-1,E1575/AVERAGE(OFFSET(E1575,0,0,-ROW(),1))-1)</f>
        <v>2.64280503915999E-2</v>
      </c>
      <c r="J1575" s="4" t="str">
        <f ca="1">IF(OR(AND(I1575&lt;计算结果!B$19,I1575&gt;计算结果!B$20),I1575&lt;计算结果!B$21),"买","卖")</f>
        <v>买</v>
      </c>
      <c r="K1575" s="4" t="str">
        <f t="shared" ca="1" si="73"/>
        <v/>
      </c>
      <c r="L1575" s="3">
        <f ca="1">IF(J1574="买",E1575/E1574-1,0)-IF(K1575=1,计算结果!B$17,0)</f>
        <v>1.7256766859103934E-3</v>
      </c>
      <c r="M1575" s="2">
        <f t="shared" ca="1" si="74"/>
        <v>9.247153420586697</v>
      </c>
      <c r="N1575" s="3">
        <f ca="1">1-M1575/MAX(M$2:M1575)</f>
        <v>9.457152688758752E-2</v>
      </c>
    </row>
    <row r="1576" spans="1:14" x14ac:dyDescent="0.15">
      <c r="A1576" s="1">
        <v>40723</v>
      </c>
      <c r="B1576">
        <v>3039.05</v>
      </c>
      <c r="C1576">
        <v>3043.82</v>
      </c>
      <c r="D1576">
        <v>2999.95</v>
      </c>
      <c r="E1576" s="2">
        <v>3000.17</v>
      </c>
      <c r="F1576" s="19">
        <v>61717622784</v>
      </c>
      <c r="G1576" s="3">
        <f t="shared" si="72"/>
        <v>-1.3663277148201813E-2</v>
      </c>
      <c r="H1576" s="3">
        <f>1-E1576/MAX(E$2:E1576)</f>
        <v>0.48952392295650993</v>
      </c>
      <c r="I1576" s="3">
        <f ca="1">IFERROR(E1576/AVERAGE(OFFSET(E1576,0,0,-计算结果!B$18,1))-1,E1576/AVERAGE(OFFSET(E1576,0,0,-ROW(),1))-1)</f>
        <v>1.1560545305135728E-2</v>
      </c>
      <c r="J1576" s="4" t="str">
        <f ca="1">IF(OR(AND(I1576&lt;计算结果!B$19,I1576&gt;计算结果!B$20),I1576&lt;计算结果!B$21),"买","卖")</f>
        <v>买</v>
      </c>
      <c r="K1576" s="4" t="str">
        <f t="shared" ca="1" si="73"/>
        <v/>
      </c>
      <c r="L1576" s="3">
        <f ca="1">IF(J1575="买",E1576/E1575-1,0)-IF(K1576=1,计算结果!B$17,0)</f>
        <v>-1.3663277148201813E-2</v>
      </c>
      <c r="M1576" s="2">
        <f t="shared" ca="1" si="74"/>
        <v>9.120807000569279</v>
      </c>
      <c r="N1576" s="3">
        <f ca="1">1-M1576/MAX(M$2:M1576)</f>
        <v>0.10694264705359557</v>
      </c>
    </row>
    <row r="1577" spans="1:14" x14ac:dyDescent="0.15">
      <c r="A1577" s="1">
        <v>40724</v>
      </c>
      <c r="B1577">
        <v>3003.23</v>
      </c>
      <c r="C1577">
        <v>3058.63</v>
      </c>
      <c r="D1577">
        <v>3003.23</v>
      </c>
      <c r="E1577" s="2">
        <v>3044.09</v>
      </c>
      <c r="F1577" s="19">
        <v>73891667968</v>
      </c>
      <c r="G1577" s="3">
        <f t="shared" si="72"/>
        <v>1.4639170447008132E-2</v>
      </c>
      <c r="H1577" s="3">
        <f>1-E1577/MAX(E$2:E1577)</f>
        <v>0.48205097665555019</v>
      </c>
      <c r="I1577" s="3">
        <f ca="1">IFERROR(E1577/AVERAGE(OFFSET(E1577,0,0,-计算结果!B$18,1))-1,E1577/AVERAGE(OFFSET(E1577,0,0,-ROW(),1))-1)</f>
        <v>2.526007309009537E-2</v>
      </c>
      <c r="J1577" s="4" t="str">
        <f ca="1">IF(OR(AND(I1577&lt;计算结果!B$19,I1577&gt;计算结果!B$20),I1577&lt;计算结果!B$21),"买","卖")</f>
        <v>买</v>
      </c>
      <c r="K1577" s="4" t="str">
        <f t="shared" ca="1" si="73"/>
        <v/>
      </c>
      <c r="L1577" s="3">
        <f ca="1">IF(J1576="买",E1577/E1576-1,0)-IF(K1577=1,计算结果!B$17,0)</f>
        <v>1.4639170447008132E-2</v>
      </c>
      <c r="M1577" s="2">
        <f t="shared" ca="1" si="74"/>
        <v>9.2543280488648776</v>
      </c>
      <c r="N1577" s="3">
        <f ca="1">1-M1577/MAX(M$2:M1577)</f>
        <v>9.3869028244859209E-2</v>
      </c>
    </row>
    <row r="1578" spans="1:14" x14ac:dyDescent="0.15">
      <c r="A1578" s="1">
        <v>40725</v>
      </c>
      <c r="B1578">
        <v>3052.12</v>
      </c>
      <c r="C1578">
        <v>3071.21</v>
      </c>
      <c r="D1578">
        <v>3034.07</v>
      </c>
      <c r="E1578" s="2">
        <v>3049.75</v>
      </c>
      <c r="F1578" s="19">
        <v>72614641664</v>
      </c>
      <c r="G1578" s="3">
        <f t="shared" si="72"/>
        <v>1.8593405582620903E-3</v>
      </c>
      <c r="H1578" s="3">
        <f>1-E1578/MAX(E$2:E1578)</f>
        <v>0.48108793302933373</v>
      </c>
      <c r="I1578" s="3">
        <f ca="1">IFERROR(E1578/AVERAGE(OFFSET(E1578,0,0,-计算结果!B$18,1))-1,E1578/AVERAGE(OFFSET(E1578,0,0,-ROW(),1))-1)</f>
        <v>2.6292823662083187E-2</v>
      </c>
      <c r="J1578" s="4" t="str">
        <f ca="1">IF(OR(AND(I1578&lt;计算结果!B$19,I1578&gt;计算结果!B$20),I1578&lt;计算结果!B$21),"买","卖")</f>
        <v>买</v>
      </c>
      <c r="K1578" s="4" t="str">
        <f t="shared" ca="1" si="73"/>
        <v/>
      </c>
      <c r="L1578" s="3">
        <f ca="1">IF(J1577="买",E1578/E1577-1,0)-IF(K1578=1,计算结果!B$17,0)</f>
        <v>1.8593405582620903E-3</v>
      </c>
      <c r="M1578" s="2">
        <f t="shared" ca="1" si="74"/>
        <v>9.2715349963455953</v>
      </c>
      <c r="N1578" s="3">
        <f ca="1">1-M1578/MAX(M$2:M1578)</f>
        <v>9.2184222177977393E-2</v>
      </c>
    </row>
    <row r="1579" spans="1:14" x14ac:dyDescent="0.15">
      <c r="A1579" s="1">
        <v>40728</v>
      </c>
      <c r="B1579">
        <v>3064.94</v>
      </c>
      <c r="C1579">
        <v>3124.58</v>
      </c>
      <c r="D1579">
        <v>3064.94</v>
      </c>
      <c r="E1579" s="2">
        <v>3121.98</v>
      </c>
      <c r="F1579" s="19">
        <v>102679822336</v>
      </c>
      <c r="G1579" s="3">
        <f t="shared" si="72"/>
        <v>2.3683908517091679E-2</v>
      </c>
      <c r="H1579" s="3">
        <f>1-E1579/MAX(E$2:E1579)</f>
        <v>0.46879806710678551</v>
      </c>
      <c r="I1579" s="3">
        <f ca="1">IFERROR(E1579/AVERAGE(OFFSET(E1579,0,0,-计算结果!B$18,1))-1,E1579/AVERAGE(OFFSET(E1579,0,0,-ROW(),1))-1)</f>
        <v>4.8378199130823196E-2</v>
      </c>
      <c r="J1579" s="4" t="str">
        <f ca="1">IF(OR(AND(I1579&lt;计算结果!B$19,I1579&gt;计算结果!B$20),I1579&lt;计算结果!B$21),"买","卖")</f>
        <v>买</v>
      </c>
      <c r="K1579" s="4" t="str">
        <f t="shared" ca="1" si="73"/>
        <v/>
      </c>
      <c r="L1579" s="3">
        <f ca="1">IF(J1578="买",E1579/E1578-1,0)-IF(K1579=1,计算结果!B$17,0)</f>
        <v>2.3683908517091679E-2</v>
      </c>
      <c r="M1579" s="2">
        <f t="shared" ca="1" si="74"/>
        <v>9.4911211830120585</v>
      </c>
      <c r="N1579" s="3">
        <f ca="1">1-M1579/MAX(M$2:M1579)</f>
        <v>7.068359634566812E-2</v>
      </c>
    </row>
    <row r="1580" spans="1:14" x14ac:dyDescent="0.15">
      <c r="A1580" s="1">
        <v>40729</v>
      </c>
      <c r="B1580">
        <v>3122.9</v>
      </c>
      <c r="C1580">
        <v>3128.53</v>
      </c>
      <c r="D1580">
        <v>3105.09</v>
      </c>
      <c r="E1580" s="2">
        <v>3122.5</v>
      </c>
      <c r="F1580" s="19">
        <v>81999831040</v>
      </c>
      <c r="G1580" s="3">
        <f t="shared" si="72"/>
        <v>1.6656096451606039E-4</v>
      </c>
      <c r="H1580" s="3">
        <f>1-E1580/MAX(E$2:E1580)</f>
        <v>0.46870958960049003</v>
      </c>
      <c r="I1580" s="3">
        <f ca="1">IFERROR(E1580/AVERAGE(OFFSET(E1580,0,0,-计算结果!B$18,1))-1,E1580/AVERAGE(OFFSET(E1580,0,0,-ROW(),1))-1)</f>
        <v>4.5225992346353161E-2</v>
      </c>
      <c r="J1580" s="4" t="str">
        <f ca="1">IF(OR(AND(I1580&lt;计算结果!B$19,I1580&gt;计算结果!B$20),I1580&lt;计算结果!B$21),"买","卖")</f>
        <v>买</v>
      </c>
      <c r="K1580" s="4" t="str">
        <f t="shared" ca="1" si="73"/>
        <v/>
      </c>
      <c r="L1580" s="3">
        <f ca="1">IF(J1579="买",E1580/E1579-1,0)-IF(K1580=1,计算结果!B$17,0)</f>
        <v>1.6656096451606039E-4</v>
      </c>
      <c r="M1580" s="2">
        <f t="shared" ca="1" si="74"/>
        <v>9.4927020333106391</v>
      </c>
      <c r="N1580" s="3">
        <f ca="1">1-M1580/MAX(M$2:M1580)</f>
        <v>7.052880850913501E-2</v>
      </c>
    </row>
    <row r="1581" spans="1:14" x14ac:dyDescent="0.15">
      <c r="A1581" s="1">
        <v>40730</v>
      </c>
      <c r="B1581">
        <v>3116.12</v>
      </c>
      <c r="C1581">
        <v>3116.12</v>
      </c>
      <c r="D1581">
        <v>3084.83</v>
      </c>
      <c r="E1581" s="2">
        <v>3113.71</v>
      </c>
      <c r="F1581" s="19">
        <v>76557000704</v>
      </c>
      <c r="G1581" s="3">
        <f t="shared" si="72"/>
        <v>-2.815052041633348E-3</v>
      </c>
      <c r="H1581" s="3">
        <f>1-E1581/MAX(E$2:E1581)</f>
        <v>0.47020519975498531</v>
      </c>
      <c r="I1581" s="3">
        <f ca="1">IFERROR(E1581/AVERAGE(OFFSET(E1581,0,0,-计算结果!B$18,1))-1,E1581/AVERAGE(OFFSET(E1581,0,0,-ROW(),1))-1)</f>
        <v>3.9349954492215344E-2</v>
      </c>
      <c r="J1581" s="4" t="str">
        <f ca="1">IF(OR(AND(I1581&lt;计算结果!B$19,I1581&gt;计算结果!B$20),I1581&lt;计算结果!B$21),"买","卖")</f>
        <v>买</v>
      </c>
      <c r="K1581" s="4" t="str">
        <f t="shared" ca="1" si="73"/>
        <v/>
      </c>
      <c r="L1581" s="3">
        <f ca="1">IF(J1580="买",E1581/E1580-1,0)-IF(K1581=1,计算结果!B$17,0)</f>
        <v>-2.815052041633348E-3</v>
      </c>
      <c r="M1581" s="2">
        <f t="shared" ca="1" si="74"/>
        <v>9.4659795830711513</v>
      </c>
      <c r="N1581" s="3">
        <f ca="1">1-M1581/MAX(M$2:M1581)</f>
        <v>7.3145318284380645E-2</v>
      </c>
    </row>
    <row r="1582" spans="1:14" x14ac:dyDescent="0.15">
      <c r="A1582" s="1">
        <v>40731</v>
      </c>
      <c r="B1582">
        <v>3123.29</v>
      </c>
      <c r="C1582">
        <v>3140.1</v>
      </c>
      <c r="D1582">
        <v>3101.1</v>
      </c>
      <c r="E1582" s="2">
        <v>3101.68</v>
      </c>
      <c r="F1582" s="19">
        <v>92120547328</v>
      </c>
      <c r="G1582" s="3">
        <f t="shared" si="72"/>
        <v>-3.8635582632936538E-3</v>
      </c>
      <c r="H1582" s="3">
        <f>1-E1582/MAX(E$2:E1582)</f>
        <v>0.47225209283332203</v>
      </c>
      <c r="I1582" s="3">
        <f ca="1">IFERROR(E1582/AVERAGE(OFFSET(E1582,0,0,-计算结果!B$18,1))-1,E1582/AVERAGE(OFFSET(E1582,0,0,-ROW(),1))-1)</f>
        <v>3.2437023553997912E-2</v>
      </c>
      <c r="J1582" s="4" t="str">
        <f ca="1">IF(OR(AND(I1582&lt;计算结果!B$19,I1582&gt;计算结果!B$20),I1582&lt;计算结果!B$21),"买","卖")</f>
        <v>买</v>
      </c>
      <c r="K1582" s="4" t="str">
        <f t="shared" ca="1" si="73"/>
        <v/>
      </c>
      <c r="L1582" s="3">
        <f ca="1">IF(J1581="买",E1582/E1581-1,0)-IF(K1582=1,计算结果!B$17,0)</f>
        <v>-3.8635582632936538E-3</v>
      </c>
      <c r="M1582" s="2">
        <f t="shared" ca="1" si="74"/>
        <v>9.4294072194328074</v>
      </c>
      <c r="N1582" s="3">
        <f ca="1">1-M1582/MAX(M$2:M1582)</f>
        <v>7.6726275348795503E-2</v>
      </c>
    </row>
    <row r="1583" spans="1:14" x14ac:dyDescent="0.15">
      <c r="A1583" s="1">
        <v>40732</v>
      </c>
      <c r="B1583">
        <v>3105.49</v>
      </c>
      <c r="C1583">
        <v>3124.39</v>
      </c>
      <c r="D1583">
        <v>3093.37</v>
      </c>
      <c r="E1583" s="2">
        <v>3109.18</v>
      </c>
      <c r="F1583" s="19">
        <v>65155543040</v>
      </c>
      <c r="G1583" s="3">
        <f t="shared" si="72"/>
        <v>2.418044414639775E-3</v>
      </c>
      <c r="H1583" s="3">
        <f>1-E1583/MAX(E$2:E1583)</f>
        <v>0.47097597495405974</v>
      </c>
      <c r="I1583" s="3">
        <f ca="1">IFERROR(E1583/AVERAGE(OFFSET(E1583,0,0,-计算结果!B$18,1))-1,E1583/AVERAGE(OFFSET(E1583,0,0,-ROW(),1))-1)</f>
        <v>3.2725436823548115E-2</v>
      </c>
      <c r="J1583" s="4" t="str">
        <f ca="1">IF(OR(AND(I1583&lt;计算结果!B$19,I1583&gt;计算结果!B$20),I1583&lt;计算结果!B$21),"买","卖")</f>
        <v>买</v>
      </c>
      <c r="K1583" s="4" t="str">
        <f t="shared" ca="1" si="73"/>
        <v/>
      </c>
      <c r="L1583" s="3">
        <f ca="1">IF(J1582="买",E1583/E1582-1,0)-IF(K1583=1,计算结果!B$17,0)</f>
        <v>2.418044414639775E-3</v>
      </c>
      <c r="M1583" s="2">
        <f t="shared" ca="1" si="74"/>
        <v>9.4522079448931215</v>
      </c>
      <c r="N1583" s="3">
        <f ca="1">1-M1583/MAX(M$2:M1583)</f>
        <v>7.449375847571893E-2</v>
      </c>
    </row>
    <row r="1584" spans="1:14" x14ac:dyDescent="0.15">
      <c r="A1584" s="1">
        <v>40735</v>
      </c>
      <c r="B1584">
        <v>3097.87</v>
      </c>
      <c r="C1584">
        <v>3121</v>
      </c>
      <c r="D1584">
        <v>3086.26</v>
      </c>
      <c r="E1584" s="2">
        <v>3113.21</v>
      </c>
      <c r="F1584" s="19">
        <v>62237249536</v>
      </c>
      <c r="G1584" s="3">
        <f t="shared" si="72"/>
        <v>1.2961616889342054E-3</v>
      </c>
      <c r="H1584" s="3">
        <f>1-E1584/MAX(E$2:E1584)</f>
        <v>0.47029027428026948</v>
      </c>
      <c r="I1584" s="3">
        <f ca="1">IFERROR(E1584/AVERAGE(OFFSET(E1584,0,0,-计算结果!B$18,1))-1,E1584/AVERAGE(OFFSET(E1584,0,0,-ROW(),1))-1)</f>
        <v>3.1207974402063465E-2</v>
      </c>
      <c r="J1584" s="4" t="str">
        <f ca="1">IF(OR(AND(I1584&lt;计算结果!B$19,I1584&gt;计算结果!B$20),I1584&lt;计算结果!B$21),"买","卖")</f>
        <v>买</v>
      </c>
      <c r="K1584" s="4" t="str">
        <f t="shared" ca="1" si="73"/>
        <v/>
      </c>
      <c r="L1584" s="3">
        <f ca="1">IF(J1583="买",E1584/E1583-1,0)-IF(K1584=1,计算结果!B$17,0)</f>
        <v>1.2961616889342054E-3</v>
      </c>
      <c r="M1584" s="2">
        <f t="shared" ca="1" si="74"/>
        <v>9.4644595347071316</v>
      </c>
      <c r="N1584" s="3">
        <f ca="1">1-M1584/MAX(M$2:M1584)</f>
        <v>7.3294152742585661E-2</v>
      </c>
    </row>
    <row r="1585" spans="1:14" x14ac:dyDescent="0.15">
      <c r="A1585" s="1">
        <v>40736</v>
      </c>
      <c r="B1585">
        <v>3089.14</v>
      </c>
      <c r="C1585">
        <v>3090.1</v>
      </c>
      <c r="D1585">
        <v>3054.8</v>
      </c>
      <c r="E1585" s="2">
        <v>3056.91</v>
      </c>
      <c r="F1585" s="19">
        <v>71222640640</v>
      </c>
      <c r="G1585" s="3">
        <f t="shared" si="72"/>
        <v>-1.80842281760627E-2</v>
      </c>
      <c r="H1585" s="3">
        <f>1-E1585/MAX(E$2:E1585)</f>
        <v>0.47986966582726465</v>
      </c>
      <c r="I1585" s="3">
        <f ca="1">IFERROR(E1585/AVERAGE(OFFSET(E1585,0,0,-计算结果!B$18,1))-1,E1585/AVERAGE(OFFSET(E1585,0,0,-ROW(),1))-1)</f>
        <v>9.9698593331534191E-3</v>
      </c>
      <c r="J1585" s="4" t="str">
        <f ca="1">IF(OR(AND(I1585&lt;计算结果!B$19,I1585&gt;计算结果!B$20),I1585&lt;计算结果!B$21),"买","卖")</f>
        <v>买</v>
      </c>
      <c r="K1585" s="4" t="str">
        <f t="shared" ca="1" si="73"/>
        <v/>
      </c>
      <c r="L1585" s="3">
        <f ca="1">IF(J1584="买",E1585/E1584-1,0)-IF(K1585=1,计算结果!B$17,0)</f>
        <v>-1.80842281760627E-2</v>
      </c>
      <c r="M1585" s="2">
        <f t="shared" ca="1" si="74"/>
        <v>9.2933020889183755</v>
      </c>
      <c r="N1585" s="3">
        <f ca="1">1-M1585/MAX(M$2:M1585)</f>
        <v>9.0052912736480306E-2</v>
      </c>
    </row>
    <row r="1586" spans="1:14" x14ac:dyDescent="0.15">
      <c r="A1586" s="1">
        <v>40737</v>
      </c>
      <c r="B1586">
        <v>3060.42</v>
      </c>
      <c r="C1586">
        <v>3108.5</v>
      </c>
      <c r="D1586">
        <v>3060.42</v>
      </c>
      <c r="E1586" s="2">
        <v>3106.25</v>
      </c>
      <c r="F1586" s="19">
        <v>68294832128</v>
      </c>
      <c r="G1586" s="3">
        <f t="shared" si="72"/>
        <v>1.6140481728281308E-2</v>
      </c>
      <c r="H1586" s="3">
        <f>1-E1586/MAX(E$2:E1586)</f>
        <v>0.47147451167222487</v>
      </c>
      <c r="I1586" s="3">
        <f ca="1">IFERROR(E1586/AVERAGE(OFFSET(E1586,0,0,-计算结果!B$18,1))-1,E1586/AVERAGE(OFFSET(E1586,0,0,-ROW(),1))-1)</f>
        <v>2.225419734419587E-2</v>
      </c>
      <c r="J1586" s="4" t="str">
        <f ca="1">IF(OR(AND(I1586&lt;计算结果!B$19,I1586&gt;计算结果!B$20),I1586&lt;计算结果!B$21),"买","卖")</f>
        <v>买</v>
      </c>
      <c r="K1586" s="4" t="str">
        <f t="shared" ca="1" si="73"/>
        <v/>
      </c>
      <c r="L1586" s="3">
        <f ca="1">IF(J1585="买",E1586/E1585-1,0)-IF(K1586=1,计算结果!B$17,0)</f>
        <v>1.6140481728281308E-2</v>
      </c>
      <c r="M1586" s="2">
        <f t="shared" ca="1" si="74"/>
        <v>9.4433004614799607</v>
      </c>
      <c r="N1586" s="3">
        <f ca="1">1-M1586/MAX(M$2:M1586)</f>
        <v>7.5365928400800697E-2</v>
      </c>
    </row>
    <row r="1587" spans="1:14" x14ac:dyDescent="0.15">
      <c r="A1587" s="1">
        <v>40738</v>
      </c>
      <c r="B1587">
        <v>3112.59</v>
      </c>
      <c r="C1587">
        <v>3126.15</v>
      </c>
      <c r="D1587">
        <v>3092.47</v>
      </c>
      <c r="E1587" s="2">
        <v>3115.75</v>
      </c>
      <c r="F1587" s="19">
        <v>79948505088</v>
      </c>
      <c r="G1587" s="3">
        <f t="shared" si="72"/>
        <v>3.058350100603624E-3</v>
      </c>
      <c r="H1587" s="3">
        <f>1-E1587/MAX(E$2:E1587)</f>
        <v>0.46985809569182602</v>
      </c>
      <c r="I1587" s="3">
        <f ca="1">IFERROR(E1587/AVERAGE(OFFSET(E1587,0,0,-计算结果!B$18,1))-1,E1587/AVERAGE(OFFSET(E1587,0,0,-ROW(),1))-1)</f>
        <v>2.0885154857047672E-2</v>
      </c>
      <c r="J1587" s="4" t="str">
        <f ca="1">IF(OR(AND(I1587&lt;计算结果!B$19,I1587&gt;计算结果!B$20),I1587&lt;计算结果!B$21),"买","卖")</f>
        <v>买</v>
      </c>
      <c r="K1587" s="4" t="str">
        <f t="shared" ca="1" si="73"/>
        <v/>
      </c>
      <c r="L1587" s="3">
        <f ca="1">IF(J1586="买",E1587/E1586-1,0)-IF(K1587=1,计算结果!B$17,0)</f>
        <v>3.058350100603624E-3</v>
      </c>
      <c r="M1587" s="2">
        <f t="shared" ca="1" si="74"/>
        <v>9.4721813803963588</v>
      </c>
      <c r="N1587" s="3">
        <f ca="1">1-M1587/MAX(M$2:M1587)</f>
        <v>7.2538073694903615E-2</v>
      </c>
    </row>
    <row r="1588" spans="1:14" x14ac:dyDescent="0.15">
      <c r="A1588" s="1">
        <v>40739</v>
      </c>
      <c r="B1588">
        <v>3105.5</v>
      </c>
      <c r="C1588">
        <v>3130.78</v>
      </c>
      <c r="D1588">
        <v>3097.34</v>
      </c>
      <c r="E1588" s="2">
        <v>3128.89</v>
      </c>
      <c r="F1588" s="19">
        <v>79424847872</v>
      </c>
      <c r="G1588" s="3">
        <f t="shared" si="72"/>
        <v>4.2172831581481773E-3</v>
      </c>
      <c r="H1588" s="3">
        <f>1-E1588/MAX(E$2:E1588)</f>
        <v>0.46762233716735857</v>
      </c>
      <c r="I1588" s="3">
        <f ca="1">IFERROR(E1588/AVERAGE(OFFSET(E1588,0,0,-计算结果!B$18,1))-1,E1588/AVERAGE(OFFSET(E1588,0,0,-ROW(),1))-1)</f>
        <v>2.1104696372849618E-2</v>
      </c>
      <c r="J1588" s="4" t="str">
        <f ca="1">IF(OR(AND(I1588&lt;计算结果!B$19,I1588&gt;计算结果!B$20),I1588&lt;计算结果!B$21),"买","卖")</f>
        <v>买</v>
      </c>
      <c r="K1588" s="4" t="str">
        <f t="shared" ca="1" si="73"/>
        <v/>
      </c>
      <c r="L1588" s="3">
        <f ca="1">IF(J1587="买",E1588/E1587-1,0)-IF(K1588=1,计算结果!B$17,0)</f>
        <v>4.2172831581481773E-3</v>
      </c>
      <c r="M1588" s="2">
        <f t="shared" ca="1" si="74"/>
        <v>9.5121282514028298</v>
      </c>
      <c r="N1588" s="3">
        <f ca="1">1-M1588/MAX(M$2:M1588)</f>
        <v>6.8626704133273431E-2</v>
      </c>
    </row>
    <row r="1589" spans="1:14" x14ac:dyDescent="0.15">
      <c r="A1589" s="1">
        <v>40742</v>
      </c>
      <c r="B1589">
        <v>3131.8</v>
      </c>
      <c r="C1589">
        <v>3137.92</v>
      </c>
      <c r="D1589">
        <v>3113.67</v>
      </c>
      <c r="E1589" s="2">
        <v>3122.6</v>
      </c>
      <c r="F1589" s="19">
        <v>78225031168</v>
      </c>
      <c r="G1589" s="3">
        <f t="shared" si="72"/>
        <v>-2.0102975815704527E-3</v>
      </c>
      <c r="H1589" s="3">
        <f>1-E1589/MAX(E$2:E1589)</f>
        <v>0.46869257469543324</v>
      </c>
      <c r="I1589" s="3">
        <f ca="1">IFERROR(E1589/AVERAGE(OFFSET(E1589,0,0,-计算结果!B$18,1))-1,E1589/AVERAGE(OFFSET(E1589,0,0,-ROW(),1))-1)</f>
        <v>1.5113060341892748E-2</v>
      </c>
      <c r="J1589" s="4" t="str">
        <f ca="1">IF(OR(AND(I1589&lt;计算结果!B$19,I1589&gt;计算结果!B$20),I1589&lt;计算结果!B$21),"买","卖")</f>
        <v>买</v>
      </c>
      <c r="K1589" s="4" t="str">
        <f t="shared" ca="1" si="73"/>
        <v/>
      </c>
      <c r="L1589" s="3">
        <f ca="1">IF(J1588="买",E1589/E1588-1,0)-IF(K1589=1,计算结果!B$17,0)</f>
        <v>-2.0102975815704527E-3</v>
      </c>
      <c r="M1589" s="2">
        <f t="shared" ca="1" si="74"/>
        <v>9.4930060429834473</v>
      </c>
      <c r="N1589" s="3">
        <f ca="1">1-M1589/MAX(M$2:M1589)</f>
        <v>7.0499041617493541E-2</v>
      </c>
    </row>
    <row r="1590" spans="1:14" x14ac:dyDescent="0.15">
      <c r="A1590" s="1">
        <v>40743</v>
      </c>
      <c r="B1590">
        <v>3108.47</v>
      </c>
      <c r="C1590">
        <v>3109.92</v>
      </c>
      <c r="D1590">
        <v>3088.38</v>
      </c>
      <c r="E1590" s="2">
        <v>3095.13</v>
      </c>
      <c r="F1590" s="19">
        <v>68506066944</v>
      </c>
      <c r="G1590" s="3">
        <f t="shared" si="72"/>
        <v>-8.7971562159737671E-3</v>
      </c>
      <c r="H1590" s="3">
        <f>1-E1590/MAX(E$2:E1590)</f>
        <v>0.47336656911454433</v>
      </c>
      <c r="I1590" s="3">
        <f ca="1">IFERROR(E1590/AVERAGE(OFFSET(E1590,0,0,-计算结果!B$18,1))-1,E1590/AVERAGE(OFFSET(E1590,0,0,-ROW(),1))-1)</f>
        <v>3.6904929406826881E-3</v>
      </c>
      <c r="J1590" s="4" t="str">
        <f ca="1">IF(OR(AND(I1590&lt;计算结果!B$19,I1590&gt;计算结果!B$20),I1590&lt;计算结果!B$21),"买","卖")</f>
        <v>买</v>
      </c>
      <c r="K1590" s="4" t="str">
        <f t="shared" ca="1" si="73"/>
        <v/>
      </c>
      <c r="L1590" s="3">
        <f ca="1">IF(J1589="买",E1590/E1589-1,0)-IF(K1590=1,计算结果!B$17,0)</f>
        <v>-8.7971562159737671E-3</v>
      </c>
      <c r="M1590" s="2">
        <f t="shared" ca="1" si="74"/>
        <v>9.4094945858641381</v>
      </c>
      <c r="N1590" s="3">
        <f ca="1">1-M1590/MAX(M$2:M1590)</f>
        <v>7.8676006751281946E-2</v>
      </c>
    </row>
    <row r="1591" spans="1:14" x14ac:dyDescent="0.15">
      <c r="A1591" s="1">
        <v>40744</v>
      </c>
      <c r="B1591">
        <v>3113.71</v>
      </c>
      <c r="C1591">
        <v>3119.54</v>
      </c>
      <c r="D1591">
        <v>3071.85</v>
      </c>
      <c r="E1591" s="2">
        <v>3091.57</v>
      </c>
      <c r="F1591" s="19">
        <v>56930992128</v>
      </c>
      <c r="G1591" s="3">
        <f t="shared" si="72"/>
        <v>-1.1501940144679201E-3</v>
      </c>
      <c r="H1591" s="3">
        <f>1-E1591/MAX(E$2:E1591)</f>
        <v>0.47397229973456745</v>
      </c>
      <c r="I1591" s="3">
        <f ca="1">IFERROR(E1591/AVERAGE(OFFSET(E1591,0,0,-计算结果!B$18,1))-1,E1591/AVERAGE(OFFSET(E1591,0,0,-ROW(),1))-1)</f>
        <v>1.3796618020109896E-3</v>
      </c>
      <c r="J1591" s="4" t="str">
        <f ca="1">IF(OR(AND(I1591&lt;计算结果!B$19,I1591&gt;计算结果!B$20),I1591&lt;计算结果!B$21),"买","卖")</f>
        <v>买</v>
      </c>
      <c r="K1591" s="4" t="str">
        <f t="shared" ca="1" si="73"/>
        <v/>
      </c>
      <c r="L1591" s="3">
        <f ca="1">IF(J1590="买",E1591/E1590-1,0)-IF(K1591=1,计算结果!B$17,0)</f>
        <v>-1.1501940144679201E-3</v>
      </c>
      <c r="M1591" s="2">
        <f t="shared" ca="1" si="74"/>
        <v>9.3986718415123089</v>
      </c>
      <c r="N1591" s="3">
        <f ca="1">1-M1591/MAX(M$2:M1591)</f>
        <v>7.9735708093702229E-2</v>
      </c>
    </row>
    <row r="1592" spans="1:14" x14ac:dyDescent="0.15">
      <c r="A1592" s="1">
        <v>40745</v>
      </c>
      <c r="B1592">
        <v>3092.27</v>
      </c>
      <c r="C1592">
        <v>3099.28</v>
      </c>
      <c r="D1592">
        <v>3058.25</v>
      </c>
      <c r="E1592" s="2">
        <v>3059.14</v>
      </c>
      <c r="F1592" s="19">
        <v>57942638592</v>
      </c>
      <c r="G1592" s="3">
        <f t="shared" si="72"/>
        <v>-1.0489815854080708E-2</v>
      </c>
      <c r="H1592" s="3">
        <f>1-E1592/MAX(E$2:E1592)</f>
        <v>0.47949023344449737</v>
      </c>
      <c r="I1592" s="3">
        <f ca="1">IFERROR(E1592/AVERAGE(OFFSET(E1592,0,0,-计算结果!B$18,1))-1,E1592/AVERAGE(OFFSET(E1592,0,0,-ROW(),1))-1)</f>
        <v>-9.5283252365713222E-3</v>
      </c>
      <c r="J1592" s="4" t="str">
        <f ca="1">IF(OR(AND(I1592&lt;计算结果!B$19,I1592&gt;计算结果!B$20),I1592&lt;计算结果!B$21),"买","卖")</f>
        <v>卖</v>
      </c>
      <c r="K1592" s="4">
        <f t="shared" ca="1" si="73"/>
        <v>1</v>
      </c>
      <c r="L1592" s="3">
        <f ca="1">IF(J1591="买",E1592/E1591-1,0)-IF(K1592=1,计算结果!B$17,0)</f>
        <v>-1.0489815854080708E-2</v>
      </c>
      <c r="M1592" s="2">
        <f t="shared" ca="1" si="74"/>
        <v>9.300081504621911</v>
      </c>
      <c r="N1592" s="3">
        <f ca="1">1-M1592/MAX(M$2:M1592)</f>
        <v>8.9389111052885273E-2</v>
      </c>
    </row>
    <row r="1593" spans="1:14" x14ac:dyDescent="0.15">
      <c r="A1593" s="1">
        <v>40746</v>
      </c>
      <c r="B1593">
        <v>3066.19</v>
      </c>
      <c r="C1593">
        <v>3083.19</v>
      </c>
      <c r="D1593">
        <v>3059.6</v>
      </c>
      <c r="E1593" s="2">
        <v>3067.99</v>
      </c>
      <c r="F1593" s="19">
        <v>49618948096</v>
      </c>
      <c r="G1593" s="3">
        <f t="shared" si="72"/>
        <v>2.8929699196504899E-3</v>
      </c>
      <c r="H1593" s="3">
        <f>1-E1593/MAX(E$2:E1593)</f>
        <v>0.47798441434696792</v>
      </c>
      <c r="I1593" s="3">
        <f ca="1">IFERROR(E1593/AVERAGE(OFFSET(E1593,0,0,-计算结果!B$18,1))-1,E1593/AVERAGE(OFFSET(E1593,0,0,-ROW(),1))-1)</f>
        <v>-7.1319028056201494E-3</v>
      </c>
      <c r="J1593" s="4" t="str">
        <f ca="1">IF(OR(AND(I1593&lt;计算结果!B$19,I1593&gt;计算结果!B$20),I1593&lt;计算结果!B$21),"买","卖")</f>
        <v>卖</v>
      </c>
      <c r="K1593" s="4" t="str">
        <f t="shared" ca="1" si="73"/>
        <v/>
      </c>
      <c r="L1593" s="3">
        <f ca="1">IF(J1592="买",E1593/E1592-1,0)-IF(K1593=1,计算结果!B$17,0)</f>
        <v>0</v>
      </c>
      <c r="M1593" s="2">
        <f t="shared" ca="1" si="74"/>
        <v>9.300081504621911</v>
      </c>
      <c r="N1593" s="3">
        <f ca="1">1-M1593/MAX(M$2:M1593)</f>
        <v>8.9389111052885273E-2</v>
      </c>
    </row>
    <row r="1594" spans="1:14" x14ac:dyDescent="0.15">
      <c r="A1594" s="1">
        <v>40749</v>
      </c>
      <c r="B1594">
        <v>3050.9</v>
      </c>
      <c r="C1594">
        <v>3050.9</v>
      </c>
      <c r="D1594">
        <v>2958.88</v>
      </c>
      <c r="E1594" s="2">
        <v>2968.29</v>
      </c>
      <c r="F1594" s="19">
        <v>77513629696</v>
      </c>
      <c r="G1594" s="3">
        <f t="shared" si="72"/>
        <v>-3.2496846469512564E-2</v>
      </c>
      <c r="H1594" s="3">
        <f>1-E1594/MAX(E$2:E1594)</f>
        <v>0.49494827468862723</v>
      </c>
      <c r="I1594" s="3">
        <f ca="1">IFERROR(E1594/AVERAGE(OFFSET(E1594,0,0,-计算结果!B$18,1))-1,E1594/AVERAGE(OFFSET(E1594,0,0,-ROW(),1))-1)</f>
        <v>-3.8846080366808811E-2</v>
      </c>
      <c r="J1594" s="4" t="str">
        <f ca="1">IF(OR(AND(I1594&lt;计算结果!B$19,I1594&gt;计算结果!B$20),I1594&lt;计算结果!B$21),"买","卖")</f>
        <v>卖</v>
      </c>
      <c r="K1594" s="4" t="str">
        <f t="shared" ca="1" si="73"/>
        <v/>
      </c>
      <c r="L1594" s="3">
        <f ca="1">IF(J1593="买",E1594/E1593-1,0)-IF(K1594=1,计算结果!B$17,0)</f>
        <v>0</v>
      </c>
      <c r="M1594" s="2">
        <f t="shared" ca="1" si="74"/>
        <v>9.300081504621911</v>
      </c>
      <c r="N1594" s="3">
        <f ca="1">1-M1594/MAX(M$2:M1594)</f>
        <v>8.9389111052885273E-2</v>
      </c>
    </row>
    <row r="1595" spans="1:14" x14ac:dyDescent="0.15">
      <c r="A1595" s="1">
        <v>40750</v>
      </c>
      <c r="B1595">
        <v>2965.72</v>
      </c>
      <c r="C1595">
        <v>2980.86</v>
      </c>
      <c r="D1595">
        <v>2957.61</v>
      </c>
      <c r="E1595" s="2">
        <v>2977.77</v>
      </c>
      <c r="F1595" s="19">
        <v>49560682496</v>
      </c>
      <c r="G1595" s="3">
        <f t="shared" si="72"/>
        <v>3.1937580222956008E-3</v>
      </c>
      <c r="H1595" s="3">
        <f>1-E1595/MAX(E$2:E1595)</f>
        <v>0.4933352616892398</v>
      </c>
      <c r="I1595" s="3">
        <f ca="1">IFERROR(E1595/AVERAGE(OFFSET(E1595,0,0,-计算结果!B$18,1))-1,E1595/AVERAGE(OFFSET(E1595,0,0,-ROW(),1))-1)</f>
        <v>-3.4624646313282992E-2</v>
      </c>
      <c r="J1595" s="4" t="str">
        <f ca="1">IF(OR(AND(I1595&lt;计算结果!B$19,I1595&gt;计算结果!B$20),I1595&lt;计算结果!B$21),"买","卖")</f>
        <v>卖</v>
      </c>
      <c r="K1595" s="4" t="str">
        <f t="shared" ca="1" si="73"/>
        <v/>
      </c>
      <c r="L1595" s="3">
        <f ca="1">IF(J1594="买",E1595/E1594-1,0)-IF(K1595=1,计算结果!B$17,0)</f>
        <v>0</v>
      </c>
      <c r="M1595" s="2">
        <f t="shared" ca="1" si="74"/>
        <v>9.300081504621911</v>
      </c>
      <c r="N1595" s="3">
        <f ca="1">1-M1595/MAX(M$2:M1595)</f>
        <v>8.9389111052885273E-2</v>
      </c>
    </row>
    <row r="1596" spans="1:14" x14ac:dyDescent="0.15">
      <c r="A1596" s="1">
        <v>40751</v>
      </c>
      <c r="B1596">
        <v>2961.58</v>
      </c>
      <c r="C1596">
        <v>3002.69</v>
      </c>
      <c r="D1596">
        <v>2951.52</v>
      </c>
      <c r="E1596" s="2">
        <v>3000.05</v>
      </c>
      <c r="F1596" s="19">
        <v>58746220544</v>
      </c>
      <c r="G1596" s="3">
        <f t="shared" si="72"/>
        <v>7.4821090950611957E-3</v>
      </c>
      <c r="H1596" s="3">
        <f>1-E1596/MAX(E$2:E1596)</f>
        <v>0.48954434084257803</v>
      </c>
      <c r="I1596" s="3">
        <f ca="1">IFERROR(E1596/AVERAGE(OFFSET(E1596,0,0,-计算结果!B$18,1))-1,E1596/AVERAGE(OFFSET(E1596,0,0,-ROW(),1))-1)</f>
        <v>-2.6530214916913764E-2</v>
      </c>
      <c r="J1596" s="4" t="str">
        <f ca="1">IF(OR(AND(I1596&lt;计算结果!B$19,I1596&gt;计算结果!B$20),I1596&lt;计算结果!B$21),"买","卖")</f>
        <v>卖</v>
      </c>
      <c r="K1596" s="4" t="str">
        <f t="shared" ca="1" si="73"/>
        <v/>
      </c>
      <c r="L1596" s="3">
        <f ca="1">IF(J1595="买",E1596/E1595-1,0)-IF(K1596=1,计算结果!B$17,0)</f>
        <v>0</v>
      </c>
      <c r="M1596" s="2">
        <f t="shared" ca="1" si="74"/>
        <v>9.300081504621911</v>
      </c>
      <c r="N1596" s="3">
        <f ca="1">1-M1596/MAX(M$2:M1596)</f>
        <v>8.9389111052885273E-2</v>
      </c>
    </row>
    <row r="1597" spans="1:14" x14ac:dyDescent="0.15">
      <c r="A1597" s="1">
        <v>40752</v>
      </c>
      <c r="B1597">
        <v>2973.64</v>
      </c>
      <c r="C1597">
        <v>2984.38</v>
      </c>
      <c r="D1597">
        <v>2956.71</v>
      </c>
      <c r="E1597" s="2">
        <v>2981</v>
      </c>
      <c r="F1597" s="19">
        <v>60678598656</v>
      </c>
      <c r="G1597" s="3">
        <f t="shared" si="72"/>
        <v>-6.3498941684305699E-3</v>
      </c>
      <c r="H1597" s="3">
        <f>1-E1597/MAX(E$2:E1597)</f>
        <v>0.49278568025590419</v>
      </c>
      <c r="I1597" s="3">
        <f ca="1">IFERROR(E1597/AVERAGE(OFFSET(E1597,0,0,-计算结果!B$18,1))-1,E1597/AVERAGE(OFFSET(E1597,0,0,-ROW(),1))-1)</f>
        <v>-3.0247081144560761E-2</v>
      </c>
      <c r="J1597" s="4" t="str">
        <f ca="1">IF(OR(AND(I1597&lt;计算结果!B$19,I1597&gt;计算结果!B$20),I1597&lt;计算结果!B$21),"买","卖")</f>
        <v>卖</v>
      </c>
      <c r="K1597" s="4" t="str">
        <f t="shared" ca="1" si="73"/>
        <v/>
      </c>
      <c r="L1597" s="3">
        <f ca="1">IF(J1596="买",E1597/E1596-1,0)-IF(K1597=1,计算结果!B$17,0)</f>
        <v>0</v>
      </c>
      <c r="M1597" s="2">
        <f t="shared" ca="1" si="74"/>
        <v>9.300081504621911</v>
      </c>
      <c r="N1597" s="3">
        <f ca="1">1-M1597/MAX(M$2:M1597)</f>
        <v>8.9389111052885273E-2</v>
      </c>
    </row>
    <row r="1598" spans="1:14" x14ac:dyDescent="0.15">
      <c r="A1598" s="1">
        <v>40753</v>
      </c>
      <c r="B1598">
        <v>2981.02</v>
      </c>
      <c r="C1598">
        <v>2995.97</v>
      </c>
      <c r="D1598">
        <v>2948.08</v>
      </c>
      <c r="E1598" s="2">
        <v>2972.08</v>
      </c>
      <c r="F1598" s="19">
        <v>54358237184</v>
      </c>
      <c r="G1598" s="3">
        <f t="shared" si="72"/>
        <v>-2.9922844682992444E-3</v>
      </c>
      <c r="H1598" s="3">
        <f>1-E1598/MAX(E$2:E1598)</f>
        <v>0.4943034097869734</v>
      </c>
      <c r="I1598" s="3">
        <f ca="1">IFERROR(E1598/AVERAGE(OFFSET(E1598,0,0,-计算结果!B$18,1))-1,E1598/AVERAGE(OFFSET(E1598,0,0,-ROW(),1))-1)</f>
        <v>-3.0513290758446776E-2</v>
      </c>
      <c r="J1598" s="4" t="str">
        <f ca="1">IF(OR(AND(I1598&lt;计算结果!B$19,I1598&gt;计算结果!B$20),I1598&lt;计算结果!B$21),"买","卖")</f>
        <v>卖</v>
      </c>
      <c r="K1598" s="4" t="str">
        <f t="shared" ca="1" si="73"/>
        <v/>
      </c>
      <c r="L1598" s="3">
        <f ca="1">IF(J1597="买",E1598/E1597-1,0)-IF(K1598=1,计算结果!B$17,0)</f>
        <v>0</v>
      </c>
      <c r="M1598" s="2">
        <f t="shared" ca="1" si="74"/>
        <v>9.300081504621911</v>
      </c>
      <c r="N1598" s="3">
        <f ca="1">1-M1598/MAX(M$2:M1598)</f>
        <v>8.9389111052885273E-2</v>
      </c>
    </row>
    <row r="1599" spans="1:14" x14ac:dyDescent="0.15">
      <c r="A1599" s="1">
        <v>40756</v>
      </c>
      <c r="B1599">
        <v>2969.11</v>
      </c>
      <c r="C1599">
        <v>2991.05</v>
      </c>
      <c r="D1599">
        <v>2958.83</v>
      </c>
      <c r="E1599" s="2">
        <v>2977.72</v>
      </c>
      <c r="F1599" s="19">
        <v>41203122176</v>
      </c>
      <c r="G1599" s="3">
        <f t="shared" si="72"/>
        <v>1.8976608974186071E-3</v>
      </c>
      <c r="H1599" s="3">
        <f>1-E1599/MAX(E$2:E1599)</f>
        <v>0.49334376914176825</v>
      </c>
      <c r="I1599" s="3">
        <f ca="1">IFERROR(E1599/AVERAGE(OFFSET(E1599,0,0,-计算结果!B$18,1))-1,E1599/AVERAGE(OFFSET(E1599,0,0,-ROW(),1))-1)</f>
        <v>-2.6273857434643277E-2</v>
      </c>
      <c r="J1599" s="4" t="str">
        <f ca="1">IF(OR(AND(I1599&lt;计算结果!B$19,I1599&gt;计算结果!B$20),I1599&lt;计算结果!B$21),"买","卖")</f>
        <v>卖</v>
      </c>
      <c r="K1599" s="4" t="str">
        <f t="shared" ca="1" si="73"/>
        <v/>
      </c>
      <c r="L1599" s="3">
        <f ca="1">IF(J1598="买",E1599/E1598-1,0)-IF(K1599=1,计算结果!B$17,0)</f>
        <v>0</v>
      </c>
      <c r="M1599" s="2">
        <f t="shared" ca="1" si="74"/>
        <v>9.300081504621911</v>
      </c>
      <c r="N1599" s="3">
        <f ca="1">1-M1599/MAX(M$2:M1599)</f>
        <v>8.9389111052885273E-2</v>
      </c>
    </row>
    <row r="1600" spans="1:14" x14ac:dyDescent="0.15">
      <c r="A1600" s="1">
        <v>40757</v>
      </c>
      <c r="B1600">
        <v>2958.85</v>
      </c>
      <c r="C1600">
        <v>2958.85</v>
      </c>
      <c r="D1600">
        <v>2919.01</v>
      </c>
      <c r="E1600" s="2">
        <v>2956.38</v>
      </c>
      <c r="F1600" s="19">
        <v>48435294208</v>
      </c>
      <c r="G1600" s="3">
        <f t="shared" si="72"/>
        <v>-7.1665569630454673E-3</v>
      </c>
      <c r="H1600" s="3">
        <f>1-E1600/MAX(E$2:E1600)</f>
        <v>0.49697474988089563</v>
      </c>
      <c r="I1600" s="3">
        <f ca="1">IFERROR(E1600/AVERAGE(OFFSET(E1600,0,0,-计算结果!B$18,1))-1,E1600/AVERAGE(OFFSET(E1600,0,0,-ROW(),1))-1)</f>
        <v>-3.0693492940152334E-2</v>
      </c>
      <c r="J1600" s="4" t="str">
        <f ca="1">IF(OR(AND(I1600&lt;计算结果!B$19,I1600&gt;计算结果!B$20),I1600&lt;计算结果!B$21),"买","卖")</f>
        <v>卖</v>
      </c>
      <c r="K1600" s="4" t="str">
        <f t="shared" ca="1" si="73"/>
        <v/>
      </c>
      <c r="L1600" s="3">
        <f ca="1">IF(J1599="买",E1600/E1599-1,0)-IF(K1600=1,计算结果!B$17,0)</f>
        <v>0</v>
      </c>
      <c r="M1600" s="2">
        <f t="shared" ca="1" si="74"/>
        <v>9.300081504621911</v>
      </c>
      <c r="N1600" s="3">
        <f ca="1">1-M1600/MAX(M$2:M1600)</f>
        <v>8.9389111052885273E-2</v>
      </c>
    </row>
    <row r="1601" spans="1:14" x14ac:dyDescent="0.15">
      <c r="A1601" s="1">
        <v>40758</v>
      </c>
      <c r="B1601">
        <v>2930.19</v>
      </c>
      <c r="C1601">
        <v>2969.13</v>
      </c>
      <c r="D1601">
        <v>2927.1</v>
      </c>
      <c r="E1601" s="2">
        <v>2954.87</v>
      </c>
      <c r="F1601" s="19">
        <v>49593982976</v>
      </c>
      <c r="G1601" s="3">
        <f t="shared" si="72"/>
        <v>-5.1075978054249127E-4</v>
      </c>
      <c r="H1601" s="3">
        <f>1-E1601/MAX(E$2:E1601)</f>
        <v>0.49723167494725384</v>
      </c>
      <c r="I1601" s="3">
        <f ca="1">IFERROR(E1601/AVERAGE(OFFSET(E1601,0,0,-计算结果!B$18,1))-1,E1601/AVERAGE(OFFSET(E1601,0,0,-ROW(),1))-1)</f>
        <v>-2.8457812134673799E-2</v>
      </c>
      <c r="J1601" s="4" t="str">
        <f ca="1">IF(OR(AND(I1601&lt;计算结果!B$19,I1601&gt;计算结果!B$20),I1601&lt;计算结果!B$21),"买","卖")</f>
        <v>卖</v>
      </c>
      <c r="K1601" s="4" t="str">
        <f t="shared" ca="1" si="73"/>
        <v/>
      </c>
      <c r="L1601" s="3">
        <f ca="1">IF(J1600="买",E1601/E1600-1,0)-IF(K1601=1,计算结果!B$17,0)</f>
        <v>0</v>
      </c>
      <c r="M1601" s="2">
        <f t="shared" ca="1" si="74"/>
        <v>9.300081504621911</v>
      </c>
      <c r="N1601" s="3">
        <f ca="1">1-M1601/MAX(M$2:M1601)</f>
        <v>8.9389111052885273E-2</v>
      </c>
    </row>
    <row r="1602" spans="1:14" x14ac:dyDescent="0.15">
      <c r="A1602" s="1">
        <v>40759</v>
      </c>
      <c r="B1602">
        <v>2962.91</v>
      </c>
      <c r="C1602">
        <v>2983.01</v>
      </c>
      <c r="D1602">
        <v>2951.84</v>
      </c>
      <c r="E1602" s="2">
        <v>2960.31</v>
      </c>
      <c r="F1602" s="19">
        <v>41335656448</v>
      </c>
      <c r="G1602" s="3">
        <f t="shared" si="72"/>
        <v>1.8410285393266612E-3</v>
      </c>
      <c r="H1602" s="3">
        <f>1-E1602/MAX(E$2:E1602)</f>
        <v>0.49630606411216227</v>
      </c>
      <c r="I1602" s="3">
        <f ca="1">IFERROR(E1602/AVERAGE(OFFSET(E1602,0,0,-计算结果!B$18,1))-1,E1602/AVERAGE(OFFSET(E1602,0,0,-ROW(),1))-1)</f>
        <v>-2.3943127927360197E-2</v>
      </c>
      <c r="J1602" s="4" t="str">
        <f ca="1">IF(OR(AND(I1602&lt;计算结果!B$19,I1602&gt;计算结果!B$20),I1602&lt;计算结果!B$21),"买","卖")</f>
        <v>卖</v>
      </c>
      <c r="K1602" s="4" t="str">
        <f t="shared" ca="1" si="73"/>
        <v/>
      </c>
      <c r="L1602" s="3">
        <f ca="1">IF(J1601="买",E1602/E1601-1,0)-IF(K1602=1,计算结果!B$17,0)</f>
        <v>0</v>
      </c>
      <c r="M1602" s="2">
        <f t="shared" ca="1" si="74"/>
        <v>9.300081504621911</v>
      </c>
      <c r="N1602" s="3">
        <f ca="1">1-M1602/MAX(M$2:M1602)</f>
        <v>8.9389111052885273E-2</v>
      </c>
    </row>
    <row r="1603" spans="1:14" x14ac:dyDescent="0.15">
      <c r="A1603" s="1">
        <v>40760</v>
      </c>
      <c r="B1603">
        <v>2881.74</v>
      </c>
      <c r="C1603">
        <v>2916.41</v>
      </c>
      <c r="D1603">
        <v>2868.16</v>
      </c>
      <c r="E1603" s="2">
        <v>2897.42</v>
      </c>
      <c r="F1603" s="19">
        <v>60240015360</v>
      </c>
      <c r="G1603" s="3">
        <f t="shared" ref="G1603:G1666" si="75">E1603/E1602-1</f>
        <v>-2.1244396701696755E-2</v>
      </c>
      <c r="H1603" s="3">
        <f>1-E1603/MAX(E$2:E1603)</f>
        <v>0.50700673790240247</v>
      </c>
      <c r="I1603" s="3">
        <f ca="1">IFERROR(E1603/AVERAGE(OFFSET(E1603,0,0,-计算结果!B$18,1))-1,E1603/AVERAGE(OFFSET(E1603,0,0,-ROW(),1))-1)</f>
        <v>-4.1879764210120851E-2</v>
      </c>
      <c r="J1603" s="4" t="str">
        <f ca="1">IF(OR(AND(I1603&lt;计算结果!B$19,I1603&gt;计算结果!B$20),I1603&lt;计算结果!B$21),"买","卖")</f>
        <v>卖</v>
      </c>
      <c r="K1603" s="4" t="str">
        <f t="shared" ca="1" si="73"/>
        <v/>
      </c>
      <c r="L1603" s="3">
        <f ca="1">IF(J1602="买",E1603/E1602-1,0)-IF(K1603=1,计算结果!B$17,0)</f>
        <v>0</v>
      </c>
      <c r="M1603" s="2">
        <f t="shared" ca="1" si="74"/>
        <v>9.300081504621911</v>
      </c>
      <c r="N1603" s="3">
        <f ca="1">1-M1603/MAX(M$2:M1603)</f>
        <v>8.9389111052885273E-2</v>
      </c>
    </row>
    <row r="1604" spans="1:14" x14ac:dyDescent="0.15">
      <c r="A1604" s="1">
        <v>40763</v>
      </c>
      <c r="B1604">
        <v>2864.51</v>
      </c>
      <c r="C1604">
        <v>2888.77</v>
      </c>
      <c r="D1604">
        <v>2747.97</v>
      </c>
      <c r="E1604" s="2">
        <v>2793.9</v>
      </c>
      <c r="F1604" s="19">
        <v>83694788608</v>
      </c>
      <c r="G1604" s="3">
        <f t="shared" si="75"/>
        <v>-3.5728337624507334E-2</v>
      </c>
      <c r="H1604" s="3">
        <f>1-E1604/MAX(E$2:E1604)</f>
        <v>0.52462056761723264</v>
      </c>
      <c r="I1604" s="3">
        <f ca="1">IFERROR(E1604/AVERAGE(OFFSET(E1604,0,0,-计算结果!B$18,1))-1,E1604/AVERAGE(OFFSET(E1604,0,0,-ROW(),1))-1)</f>
        <v>-7.0779732620656732E-2</v>
      </c>
      <c r="J1604" s="4" t="str">
        <f ca="1">IF(OR(AND(I1604&lt;计算结果!B$19,I1604&gt;计算结果!B$20),I1604&lt;计算结果!B$21),"买","卖")</f>
        <v>卖</v>
      </c>
      <c r="K1604" s="4" t="str">
        <f t="shared" ref="K1604:K1667" ca="1" si="76">IF(J1603&lt;&gt;J1604,1,"")</f>
        <v/>
      </c>
      <c r="L1604" s="3">
        <f ca="1">IF(J1603="买",E1604/E1603-1,0)-IF(K1604=1,计算结果!B$17,0)</f>
        <v>0</v>
      </c>
      <c r="M1604" s="2">
        <f t="shared" ref="M1604:M1667" ca="1" si="77">IFERROR(M1603*(1+L1604),M1603)</f>
        <v>9.300081504621911</v>
      </c>
      <c r="N1604" s="3">
        <f ca="1">1-M1604/MAX(M$2:M1604)</f>
        <v>8.9389111052885273E-2</v>
      </c>
    </row>
    <row r="1605" spans="1:14" x14ac:dyDescent="0.15">
      <c r="A1605" s="1">
        <v>40764</v>
      </c>
      <c r="B1605">
        <v>2720.95</v>
      </c>
      <c r="C1605">
        <v>2812.77</v>
      </c>
      <c r="D1605">
        <v>2697.06</v>
      </c>
      <c r="E1605" s="2">
        <v>2798.19</v>
      </c>
      <c r="F1605" s="19">
        <v>79653281792</v>
      </c>
      <c r="G1605" s="3">
        <f t="shared" si="75"/>
        <v>1.5354880274884852E-3</v>
      </c>
      <c r="H1605" s="3">
        <f>1-E1605/MAX(E$2:E1605)</f>
        <v>0.52389062819029464</v>
      </c>
      <c r="I1605" s="3">
        <f ca="1">IFERROR(E1605/AVERAGE(OFFSET(E1605,0,0,-计算结果!B$18,1))-1,E1605/AVERAGE(OFFSET(E1605,0,0,-ROW(),1))-1)</f>
        <v>-6.3860023455810433E-2</v>
      </c>
      <c r="J1605" s="4" t="str">
        <f ca="1">IF(OR(AND(I1605&lt;计算结果!B$19,I1605&gt;计算结果!B$20),I1605&lt;计算结果!B$21),"买","卖")</f>
        <v>卖</v>
      </c>
      <c r="K1605" s="4" t="str">
        <f t="shared" ca="1" si="76"/>
        <v/>
      </c>
      <c r="L1605" s="3">
        <f ca="1">IF(J1604="买",E1605/E1604-1,0)-IF(K1605=1,计算结果!B$17,0)</f>
        <v>0</v>
      </c>
      <c r="M1605" s="2">
        <f t="shared" ca="1" si="77"/>
        <v>9.300081504621911</v>
      </c>
      <c r="N1605" s="3">
        <f ca="1">1-M1605/MAX(M$2:M1605)</f>
        <v>8.9389111052885273E-2</v>
      </c>
    </row>
    <row r="1606" spans="1:14" x14ac:dyDescent="0.15">
      <c r="A1606" s="1">
        <v>40765</v>
      </c>
      <c r="B1606">
        <v>2845.35</v>
      </c>
      <c r="C1606">
        <v>2858.55</v>
      </c>
      <c r="D1606">
        <v>2820.12</v>
      </c>
      <c r="E1606" s="2">
        <v>2824.12</v>
      </c>
      <c r="F1606" s="19">
        <v>68580540416</v>
      </c>
      <c r="G1606" s="3">
        <f t="shared" si="75"/>
        <v>9.2667045482972554E-3</v>
      </c>
      <c r="H1606" s="3">
        <f>1-E1606/MAX(E$2:E1606)</f>
        <v>0.51947866330905867</v>
      </c>
      <c r="I1606" s="3">
        <f ca="1">IFERROR(E1606/AVERAGE(OFFSET(E1606,0,0,-计算结果!B$18,1))-1,E1606/AVERAGE(OFFSET(E1606,0,0,-ROW(),1))-1)</f>
        <v>-4.9802676821213643E-2</v>
      </c>
      <c r="J1606" s="4" t="str">
        <f ca="1">IF(OR(AND(I1606&lt;计算结果!B$19,I1606&gt;计算结果!B$20),I1606&lt;计算结果!B$21),"买","卖")</f>
        <v>卖</v>
      </c>
      <c r="K1606" s="4" t="str">
        <f t="shared" ca="1" si="76"/>
        <v/>
      </c>
      <c r="L1606" s="3">
        <f ca="1">IF(J1605="买",E1606/E1605-1,0)-IF(K1606=1,计算结果!B$17,0)</f>
        <v>0</v>
      </c>
      <c r="M1606" s="2">
        <f t="shared" ca="1" si="77"/>
        <v>9.300081504621911</v>
      </c>
      <c r="N1606" s="3">
        <f ca="1">1-M1606/MAX(M$2:M1606)</f>
        <v>8.9389111052885273E-2</v>
      </c>
    </row>
    <row r="1607" spans="1:14" x14ac:dyDescent="0.15">
      <c r="A1607" s="1">
        <v>40766</v>
      </c>
      <c r="B1607">
        <v>2779.72</v>
      </c>
      <c r="C1607">
        <v>2867.31</v>
      </c>
      <c r="D1607">
        <v>2777.76</v>
      </c>
      <c r="E1607" s="2">
        <v>2866.92</v>
      </c>
      <c r="F1607" s="19">
        <v>69223948288</v>
      </c>
      <c r="G1607" s="3">
        <f t="shared" si="75"/>
        <v>1.5155163378326675E-2</v>
      </c>
      <c r="H1607" s="3">
        <f>1-E1607/MAX(E$2:E1607)</f>
        <v>0.5121962839447356</v>
      </c>
      <c r="I1607" s="3">
        <f ca="1">IFERROR(E1607/AVERAGE(OFFSET(E1607,0,0,-计算结果!B$18,1))-1,E1607/AVERAGE(OFFSET(E1607,0,0,-ROW(),1))-1)</f>
        <v>-3.0770140967284809E-2</v>
      </c>
      <c r="J1607" s="4" t="str">
        <f ca="1">IF(OR(AND(I1607&lt;计算结果!B$19,I1607&gt;计算结果!B$20),I1607&lt;计算结果!B$21),"买","卖")</f>
        <v>卖</v>
      </c>
      <c r="K1607" s="4" t="str">
        <f t="shared" ca="1" si="76"/>
        <v/>
      </c>
      <c r="L1607" s="3">
        <f ca="1">IF(J1606="买",E1607/E1606-1,0)-IF(K1607=1,计算结果!B$17,0)</f>
        <v>0</v>
      </c>
      <c r="M1607" s="2">
        <f t="shared" ca="1" si="77"/>
        <v>9.300081504621911</v>
      </c>
      <c r="N1607" s="3">
        <f ca="1">1-M1607/MAX(M$2:M1607)</f>
        <v>8.9389111052885273E-2</v>
      </c>
    </row>
    <row r="1608" spans="1:14" x14ac:dyDescent="0.15">
      <c r="A1608" s="1">
        <v>40767</v>
      </c>
      <c r="B1608">
        <v>2881.55</v>
      </c>
      <c r="C1608">
        <v>2894.22</v>
      </c>
      <c r="D1608">
        <v>2868.87</v>
      </c>
      <c r="E1608" s="2">
        <v>2875.37</v>
      </c>
      <c r="F1608" s="19">
        <v>63487643648</v>
      </c>
      <c r="G1608" s="3">
        <f t="shared" si="75"/>
        <v>2.9474139494649609E-3</v>
      </c>
      <c r="H1608" s="3">
        <f>1-E1608/MAX(E$2:E1608)</f>
        <v>0.51075852446743353</v>
      </c>
      <c r="I1608" s="3">
        <f ca="1">IFERROR(E1608/AVERAGE(OFFSET(E1608,0,0,-计算结果!B$18,1))-1,E1608/AVERAGE(OFFSET(E1608,0,0,-ROW(),1))-1)</f>
        <v>-2.3884500130037734E-2</v>
      </c>
      <c r="J1608" s="4" t="str">
        <f ca="1">IF(OR(AND(I1608&lt;计算结果!B$19,I1608&gt;计算结果!B$20),I1608&lt;计算结果!B$21),"买","卖")</f>
        <v>卖</v>
      </c>
      <c r="K1608" s="4" t="str">
        <f t="shared" ca="1" si="76"/>
        <v/>
      </c>
      <c r="L1608" s="3">
        <f ca="1">IF(J1607="买",E1608/E1607-1,0)-IF(K1608=1,计算结果!B$17,0)</f>
        <v>0</v>
      </c>
      <c r="M1608" s="2">
        <f t="shared" ca="1" si="77"/>
        <v>9.300081504621911</v>
      </c>
      <c r="N1608" s="3">
        <f ca="1">1-M1608/MAX(M$2:M1608)</f>
        <v>8.9389111052885273E-2</v>
      </c>
    </row>
    <row r="1609" spans="1:14" x14ac:dyDescent="0.15">
      <c r="A1609" s="1">
        <v>40770</v>
      </c>
      <c r="B1609">
        <v>2883.17</v>
      </c>
      <c r="C1609">
        <v>2917.88</v>
      </c>
      <c r="D1609">
        <v>2870.19</v>
      </c>
      <c r="E1609" s="2">
        <v>2917.88</v>
      </c>
      <c r="F1609" s="19">
        <v>61102227456</v>
      </c>
      <c r="G1609" s="3">
        <f t="shared" si="75"/>
        <v>1.4784184296281921E-2</v>
      </c>
      <c r="H1609" s="3">
        <f>1-E1609/MAX(E$2:E1609)</f>
        <v>0.50352548832777511</v>
      </c>
      <c r="I1609" s="3">
        <f ca="1">IFERROR(E1609/AVERAGE(OFFSET(E1609,0,0,-计算结果!B$18,1))-1,E1609/AVERAGE(OFFSET(E1609,0,0,-ROW(),1))-1)</f>
        <v>-6.1979890027133999E-3</v>
      </c>
      <c r="J1609" s="4" t="str">
        <f ca="1">IF(OR(AND(I1609&lt;计算结果!B$19,I1609&gt;计算结果!B$20),I1609&lt;计算结果!B$21),"买","卖")</f>
        <v>卖</v>
      </c>
      <c r="K1609" s="4" t="str">
        <f t="shared" ca="1" si="76"/>
        <v/>
      </c>
      <c r="L1609" s="3">
        <f ca="1">IF(J1608="买",E1609/E1608-1,0)-IF(K1609=1,计算结果!B$17,0)</f>
        <v>0</v>
      </c>
      <c r="M1609" s="2">
        <f t="shared" ca="1" si="77"/>
        <v>9.300081504621911</v>
      </c>
      <c r="N1609" s="3">
        <f ca="1">1-M1609/MAX(M$2:M1609)</f>
        <v>8.9389111052885273E-2</v>
      </c>
    </row>
    <row r="1610" spans="1:14" x14ac:dyDescent="0.15">
      <c r="A1610" s="1">
        <v>40771</v>
      </c>
      <c r="B1610">
        <v>2920.83</v>
      </c>
      <c r="C1610">
        <v>2932.14</v>
      </c>
      <c r="D1610">
        <v>2888.33</v>
      </c>
      <c r="E1610" s="2">
        <v>2897.58</v>
      </c>
      <c r="F1610" s="19">
        <v>57496629248</v>
      </c>
      <c r="G1610" s="3">
        <f t="shared" si="75"/>
        <v>-6.9571058439690248E-3</v>
      </c>
      <c r="H1610" s="3">
        <f>1-E1610/MAX(E$2:E1610)</f>
        <v>0.50697951405431163</v>
      </c>
      <c r="I1610" s="3">
        <f ca="1">IFERROR(E1610/AVERAGE(OFFSET(E1610,0,0,-计算结果!B$18,1))-1,E1610/AVERAGE(OFFSET(E1610,0,0,-ROW(),1))-1)</f>
        <v>-1.0085818663281843E-2</v>
      </c>
      <c r="J1610" s="4" t="str">
        <f ca="1">IF(OR(AND(I1610&lt;计算结果!B$19,I1610&gt;计算结果!B$20),I1610&lt;计算结果!B$21),"买","卖")</f>
        <v>卖</v>
      </c>
      <c r="K1610" s="4" t="str">
        <f t="shared" ca="1" si="76"/>
        <v/>
      </c>
      <c r="L1610" s="3">
        <f ca="1">IF(J1609="买",E1610/E1609-1,0)-IF(K1610=1,计算结果!B$17,0)</f>
        <v>0</v>
      </c>
      <c r="M1610" s="2">
        <f t="shared" ca="1" si="77"/>
        <v>9.300081504621911</v>
      </c>
      <c r="N1610" s="3">
        <f ca="1">1-M1610/MAX(M$2:M1610)</f>
        <v>8.9389111052885273E-2</v>
      </c>
    </row>
    <row r="1611" spans="1:14" x14ac:dyDescent="0.15">
      <c r="A1611" s="1">
        <v>40772</v>
      </c>
      <c r="B1611">
        <v>2893.85</v>
      </c>
      <c r="C1611">
        <v>2910.84</v>
      </c>
      <c r="D1611">
        <v>2881.63</v>
      </c>
      <c r="E1611" s="2">
        <v>2886.01</v>
      </c>
      <c r="F1611" s="19">
        <v>41891852288</v>
      </c>
      <c r="G1611" s="3">
        <f t="shared" si="75"/>
        <v>-3.9929872514303799E-3</v>
      </c>
      <c r="H1611" s="3">
        <f>1-E1611/MAX(E$2:E1611)</f>
        <v>0.50894813856938681</v>
      </c>
      <c r="I1611" s="3">
        <f ca="1">IFERROR(E1611/AVERAGE(OFFSET(E1611,0,0,-计算结果!B$18,1))-1,E1611/AVERAGE(OFFSET(E1611,0,0,-ROW(),1))-1)</f>
        <v>-1.0621290652129134E-2</v>
      </c>
      <c r="J1611" s="4" t="str">
        <f ca="1">IF(OR(AND(I1611&lt;计算结果!B$19,I1611&gt;计算结果!B$20),I1611&lt;计算结果!B$21),"买","卖")</f>
        <v>卖</v>
      </c>
      <c r="K1611" s="4" t="str">
        <f t="shared" ca="1" si="76"/>
        <v/>
      </c>
      <c r="L1611" s="3">
        <f ca="1">IF(J1610="买",E1611/E1610-1,0)-IF(K1611=1,计算结果!B$17,0)</f>
        <v>0</v>
      </c>
      <c r="M1611" s="2">
        <f t="shared" ca="1" si="77"/>
        <v>9.300081504621911</v>
      </c>
      <c r="N1611" s="3">
        <f ca="1">1-M1611/MAX(M$2:M1611)</f>
        <v>8.9389111052885273E-2</v>
      </c>
    </row>
    <row r="1612" spans="1:14" x14ac:dyDescent="0.15">
      <c r="A1612" s="1">
        <v>40773</v>
      </c>
      <c r="B1612">
        <v>2887.1</v>
      </c>
      <c r="C1612">
        <v>2890</v>
      </c>
      <c r="D1612">
        <v>2832.27</v>
      </c>
      <c r="E1612" s="2">
        <v>2834.25</v>
      </c>
      <c r="F1612" s="19">
        <v>45784424448</v>
      </c>
      <c r="G1612" s="3">
        <f t="shared" si="75"/>
        <v>-1.7934795790728431E-2</v>
      </c>
      <c r="H1612" s="3">
        <f>1-E1612/MAX(E$2:E1612)</f>
        <v>0.51775505342680184</v>
      </c>
      <c r="I1612" s="3">
        <f ca="1">IFERROR(E1612/AVERAGE(OFFSET(E1612,0,0,-计算结果!B$18,1))-1,E1612/AVERAGE(OFFSET(E1612,0,0,-ROW(),1))-1)</f>
        <v>-2.5878802760721298E-2</v>
      </c>
      <c r="J1612" s="4" t="str">
        <f ca="1">IF(OR(AND(I1612&lt;计算结果!B$19,I1612&gt;计算结果!B$20),I1612&lt;计算结果!B$21),"买","卖")</f>
        <v>卖</v>
      </c>
      <c r="K1612" s="4" t="str">
        <f t="shared" ca="1" si="76"/>
        <v/>
      </c>
      <c r="L1612" s="3">
        <f ca="1">IF(J1611="买",E1612/E1611-1,0)-IF(K1612=1,计算结果!B$17,0)</f>
        <v>0</v>
      </c>
      <c r="M1612" s="2">
        <f t="shared" ca="1" si="77"/>
        <v>9.300081504621911</v>
      </c>
      <c r="N1612" s="3">
        <f ca="1">1-M1612/MAX(M$2:M1612)</f>
        <v>8.9389111052885273E-2</v>
      </c>
    </row>
    <row r="1613" spans="1:14" x14ac:dyDescent="0.15">
      <c r="A1613" s="1">
        <v>40774</v>
      </c>
      <c r="B1613">
        <v>2789.35</v>
      </c>
      <c r="C1613">
        <v>2814.1</v>
      </c>
      <c r="D1613">
        <v>2782.56</v>
      </c>
      <c r="E1613" s="2">
        <v>2807.66</v>
      </c>
      <c r="F1613" s="19">
        <v>48442961920</v>
      </c>
      <c r="G1613" s="3">
        <f t="shared" si="75"/>
        <v>-9.3816706359707291E-3</v>
      </c>
      <c r="H1613" s="3">
        <f>1-E1613/MAX(E$2:E1613)</f>
        <v>0.52227931668141292</v>
      </c>
      <c r="I1613" s="3">
        <f ca="1">IFERROR(E1613/AVERAGE(OFFSET(E1613,0,0,-计算结果!B$18,1))-1,E1613/AVERAGE(OFFSET(E1613,0,0,-ROW(),1))-1)</f>
        <v>-3.1873093812444186E-2</v>
      </c>
      <c r="J1613" s="4" t="str">
        <f ca="1">IF(OR(AND(I1613&lt;计算结果!B$19,I1613&gt;计算结果!B$20),I1613&lt;计算结果!B$21),"买","卖")</f>
        <v>卖</v>
      </c>
      <c r="K1613" s="4" t="str">
        <f t="shared" ca="1" si="76"/>
        <v/>
      </c>
      <c r="L1613" s="3">
        <f ca="1">IF(J1612="买",E1613/E1612-1,0)-IF(K1613=1,计算结果!B$17,0)</f>
        <v>0</v>
      </c>
      <c r="M1613" s="2">
        <f t="shared" ca="1" si="77"/>
        <v>9.300081504621911</v>
      </c>
      <c r="N1613" s="3">
        <f ca="1">1-M1613/MAX(M$2:M1613)</f>
        <v>8.9389111052885273E-2</v>
      </c>
    </row>
    <row r="1614" spans="1:14" x14ac:dyDescent="0.15">
      <c r="A1614" s="1">
        <v>40777</v>
      </c>
      <c r="B1614">
        <v>2809.33</v>
      </c>
      <c r="C1614">
        <v>2829.69</v>
      </c>
      <c r="D1614">
        <v>2768.42</v>
      </c>
      <c r="E1614" s="2">
        <v>2777.79</v>
      </c>
      <c r="F1614" s="19">
        <v>40136540160</v>
      </c>
      <c r="G1614" s="3">
        <f t="shared" si="75"/>
        <v>-1.0638752555508835E-2</v>
      </c>
      <c r="H1614" s="3">
        <f>1-E1614/MAX(E$2:E1614)</f>
        <v>0.52736166882188795</v>
      </c>
      <c r="I1614" s="3">
        <f ca="1">IFERROR(E1614/AVERAGE(OFFSET(E1614,0,0,-计算结果!B$18,1))-1,E1614/AVERAGE(OFFSET(E1614,0,0,-ROW(),1))-1)</f>
        <v>-3.8077163186605478E-2</v>
      </c>
      <c r="J1614" s="4" t="str">
        <f ca="1">IF(OR(AND(I1614&lt;计算结果!B$19,I1614&gt;计算结果!B$20),I1614&lt;计算结果!B$21),"买","卖")</f>
        <v>卖</v>
      </c>
      <c r="K1614" s="4" t="str">
        <f t="shared" ca="1" si="76"/>
        <v/>
      </c>
      <c r="L1614" s="3">
        <f ca="1">IF(J1613="买",E1614/E1613-1,0)-IF(K1614=1,计算结果!B$17,0)</f>
        <v>0</v>
      </c>
      <c r="M1614" s="2">
        <f t="shared" ca="1" si="77"/>
        <v>9.300081504621911</v>
      </c>
      <c r="N1614" s="3">
        <f ca="1">1-M1614/MAX(M$2:M1614)</f>
        <v>8.9389111052885273E-2</v>
      </c>
    </row>
    <row r="1615" spans="1:14" x14ac:dyDescent="0.15">
      <c r="A1615" s="1">
        <v>40778</v>
      </c>
      <c r="B1615">
        <v>2788.7</v>
      </c>
      <c r="C1615">
        <v>2821</v>
      </c>
      <c r="D1615">
        <v>2777.29</v>
      </c>
      <c r="E1615" s="2">
        <v>2821</v>
      </c>
      <c r="F1615" s="19">
        <v>36441993216</v>
      </c>
      <c r="G1615" s="3">
        <f t="shared" si="75"/>
        <v>1.5555531555661251E-2</v>
      </c>
      <c r="H1615" s="3">
        <f>1-E1615/MAX(E$2:E1615)</f>
        <v>0.52000952834683178</v>
      </c>
      <c r="I1615" s="3">
        <f ca="1">IFERROR(E1615/AVERAGE(OFFSET(E1615,0,0,-计算结果!B$18,1))-1,E1615/AVERAGE(OFFSET(E1615,0,0,-ROW(),1))-1)</f>
        <v>-2.0097666030805095E-2</v>
      </c>
      <c r="J1615" s="4" t="str">
        <f ca="1">IF(OR(AND(I1615&lt;计算结果!B$19,I1615&gt;计算结果!B$20),I1615&lt;计算结果!B$21),"买","卖")</f>
        <v>卖</v>
      </c>
      <c r="K1615" s="4" t="str">
        <f t="shared" ca="1" si="76"/>
        <v/>
      </c>
      <c r="L1615" s="3">
        <f ca="1">IF(J1614="买",E1615/E1614-1,0)-IF(K1615=1,计算结果!B$17,0)</f>
        <v>0</v>
      </c>
      <c r="M1615" s="2">
        <f t="shared" ca="1" si="77"/>
        <v>9.300081504621911</v>
      </c>
      <c r="N1615" s="3">
        <f ca="1">1-M1615/MAX(M$2:M1615)</f>
        <v>8.9389111052885273E-2</v>
      </c>
    </row>
    <row r="1616" spans="1:14" x14ac:dyDescent="0.15">
      <c r="A1616" s="1">
        <v>40779</v>
      </c>
      <c r="B1616">
        <v>2834.58</v>
      </c>
      <c r="C1616">
        <v>2845.47</v>
      </c>
      <c r="D1616">
        <v>2804.82</v>
      </c>
      <c r="E1616" s="2">
        <v>2810.02</v>
      </c>
      <c r="F1616" s="19">
        <v>41939779584</v>
      </c>
      <c r="G1616" s="3">
        <f t="shared" si="75"/>
        <v>-3.8922367954625781E-3</v>
      </c>
      <c r="H1616" s="3">
        <f>1-E1616/MAX(E$2:E1616)</f>
        <v>0.52187776492207172</v>
      </c>
      <c r="I1616" s="3">
        <f ca="1">IFERROR(E1616/AVERAGE(OFFSET(E1616,0,0,-计算结果!B$18,1))-1,E1616/AVERAGE(OFFSET(E1616,0,0,-ROW(),1))-1)</f>
        <v>-2.0849485426964076E-2</v>
      </c>
      <c r="J1616" s="4" t="str">
        <f ca="1">IF(OR(AND(I1616&lt;计算结果!B$19,I1616&gt;计算结果!B$20),I1616&lt;计算结果!B$21),"买","卖")</f>
        <v>卖</v>
      </c>
      <c r="K1616" s="4" t="str">
        <f t="shared" ca="1" si="76"/>
        <v/>
      </c>
      <c r="L1616" s="3">
        <f ca="1">IF(J1615="买",E1616/E1615-1,0)-IF(K1616=1,计算结果!B$17,0)</f>
        <v>0</v>
      </c>
      <c r="M1616" s="2">
        <f t="shared" ca="1" si="77"/>
        <v>9.300081504621911</v>
      </c>
      <c r="N1616" s="3">
        <f ca="1">1-M1616/MAX(M$2:M1616)</f>
        <v>8.9389111052885273E-2</v>
      </c>
    </row>
    <row r="1617" spans="1:14" x14ac:dyDescent="0.15">
      <c r="A1617" s="1">
        <v>40780</v>
      </c>
      <c r="B1617">
        <v>2818.7</v>
      </c>
      <c r="C1617">
        <v>2904.44</v>
      </c>
      <c r="D1617">
        <v>2815.91</v>
      </c>
      <c r="E1617" s="2">
        <v>2903.84</v>
      </c>
      <c r="F1617" s="19">
        <v>75745959936</v>
      </c>
      <c r="G1617" s="3">
        <f t="shared" si="75"/>
        <v>3.3387662721261924E-2</v>
      </c>
      <c r="H1617" s="3">
        <f>1-E1617/MAX(E$2:E1617)</f>
        <v>0.50591438099775399</v>
      </c>
      <c r="I1617" s="3">
        <f ca="1">IFERROR(E1617/AVERAGE(OFFSET(E1617,0,0,-计算结果!B$18,1))-1,E1617/AVERAGE(OFFSET(E1617,0,0,-ROW(),1))-1)</f>
        <v>1.3291263041231627E-2</v>
      </c>
      <c r="J1617" s="4" t="str">
        <f ca="1">IF(OR(AND(I1617&lt;计算结果!B$19,I1617&gt;计算结果!B$20),I1617&lt;计算结果!B$21),"买","卖")</f>
        <v>买</v>
      </c>
      <c r="K1617" s="4">
        <f t="shared" ca="1" si="76"/>
        <v>1</v>
      </c>
      <c r="L1617" s="3">
        <f ca="1">IF(J1616="买",E1617/E1616-1,0)-IF(K1617=1,计算结果!B$17,0)</f>
        <v>0</v>
      </c>
      <c r="M1617" s="2">
        <f t="shared" ca="1" si="77"/>
        <v>9.300081504621911</v>
      </c>
      <c r="N1617" s="3">
        <f ca="1">1-M1617/MAX(M$2:M1617)</f>
        <v>8.9389111052885273E-2</v>
      </c>
    </row>
    <row r="1618" spans="1:14" x14ac:dyDescent="0.15">
      <c r="A1618" s="1">
        <v>40781</v>
      </c>
      <c r="B1618">
        <v>2889.38</v>
      </c>
      <c r="C1618">
        <v>2907.4</v>
      </c>
      <c r="D1618">
        <v>2876.83</v>
      </c>
      <c r="E1618" s="2">
        <v>2901.22</v>
      </c>
      <c r="F1618" s="19">
        <v>51759427584</v>
      </c>
      <c r="G1618" s="3">
        <f t="shared" si="75"/>
        <v>-9.0225356768980358E-4</v>
      </c>
      <c r="H1618" s="3">
        <f>1-E1618/MAX(E$2:E1618)</f>
        <v>0.50636017151024304</v>
      </c>
      <c r="I1618" s="3">
        <f ca="1">IFERROR(E1618/AVERAGE(OFFSET(E1618,0,0,-计算结果!B$18,1))-1,E1618/AVERAGE(OFFSET(E1618,0,0,-ROW(),1))-1)</f>
        <v>1.3460745395495577E-2</v>
      </c>
      <c r="J1618" s="4" t="str">
        <f ca="1">IF(OR(AND(I1618&lt;计算结果!B$19,I1618&gt;计算结果!B$20),I1618&lt;计算结果!B$21),"买","卖")</f>
        <v>买</v>
      </c>
      <c r="K1618" s="4" t="str">
        <f t="shared" ca="1" si="76"/>
        <v/>
      </c>
      <c r="L1618" s="3">
        <f ca="1">IF(J1617="买",E1618/E1617-1,0)-IF(K1618=1,计算结果!B$17,0)</f>
        <v>-9.0225356768980358E-4</v>
      </c>
      <c r="M1618" s="2">
        <f t="shared" ca="1" si="77"/>
        <v>9.2916904729045591</v>
      </c>
      <c r="N1618" s="3">
        <f ca="1">1-M1618/MAX(M$2:M1618)</f>
        <v>9.0210712976215079E-2</v>
      </c>
    </row>
    <row r="1619" spans="1:14" x14ac:dyDescent="0.15">
      <c r="A1619" s="1">
        <v>40784</v>
      </c>
      <c r="B1619">
        <v>2875.78</v>
      </c>
      <c r="C1619">
        <v>2875.78</v>
      </c>
      <c r="D1619">
        <v>2847.48</v>
      </c>
      <c r="E1619" s="2">
        <v>2852.81</v>
      </c>
      <c r="F1619" s="19">
        <v>49892655104</v>
      </c>
      <c r="G1619" s="3">
        <f t="shared" si="75"/>
        <v>-1.6686083785441896E-2</v>
      </c>
      <c r="H1619" s="3">
        <f>1-E1619/MAX(E$2:E1619)</f>
        <v>0.51459708704825424</v>
      </c>
      <c r="I1619" s="3">
        <f ca="1">IFERROR(E1619/AVERAGE(OFFSET(E1619,0,0,-计算结果!B$18,1))-1,E1619/AVERAGE(OFFSET(E1619,0,0,-ROW(),1))-1)</f>
        <v>-1.4722041975027134E-3</v>
      </c>
      <c r="J1619" s="4" t="str">
        <f ca="1">IF(OR(AND(I1619&lt;计算结果!B$19,I1619&gt;计算结果!B$20),I1619&lt;计算结果!B$21),"买","卖")</f>
        <v>卖</v>
      </c>
      <c r="K1619" s="4">
        <f t="shared" ca="1" si="76"/>
        <v>1</v>
      </c>
      <c r="L1619" s="3">
        <f ca="1">IF(J1618="买",E1619/E1618-1,0)-IF(K1619=1,计算结果!B$17,0)</f>
        <v>-1.6686083785441896E-2</v>
      </c>
      <c r="M1619" s="2">
        <f t="shared" ca="1" si="77"/>
        <v>9.1366485471652812</v>
      </c>
      <c r="N1619" s="3">
        <f ca="1">1-M1619/MAX(M$2:M1619)</f>
        <v>0.10539153324659145</v>
      </c>
    </row>
    <row r="1620" spans="1:14" x14ac:dyDescent="0.15">
      <c r="A1620" s="1">
        <v>40785</v>
      </c>
      <c r="B1620">
        <v>2875.14</v>
      </c>
      <c r="C1620">
        <v>2901.73</v>
      </c>
      <c r="D1620">
        <v>2838.33</v>
      </c>
      <c r="E1620" s="2">
        <v>2841.74</v>
      </c>
      <c r="F1620" s="19">
        <v>48565788672</v>
      </c>
      <c r="G1620" s="3">
        <f t="shared" si="75"/>
        <v>-3.8803846032509082E-3</v>
      </c>
      <c r="H1620" s="3">
        <f>1-E1620/MAX(E$2:E1620)</f>
        <v>0.51648063703804536</v>
      </c>
      <c r="I1620" s="3">
        <f ca="1">IFERROR(E1620/AVERAGE(OFFSET(E1620,0,0,-计算结果!B$18,1))-1,E1620/AVERAGE(OFFSET(E1620,0,0,-ROW(),1))-1)</f>
        <v>-3.0482742168235211E-3</v>
      </c>
      <c r="J1620" s="4" t="str">
        <f ca="1">IF(OR(AND(I1620&lt;计算结果!B$19,I1620&gt;计算结果!B$20),I1620&lt;计算结果!B$21),"买","卖")</f>
        <v>卖</v>
      </c>
      <c r="K1620" s="4" t="str">
        <f t="shared" ca="1" si="76"/>
        <v/>
      </c>
      <c r="L1620" s="3">
        <f ca="1">IF(J1619="买",E1620/E1619-1,0)-IF(K1620=1,计算结果!B$17,0)</f>
        <v>0</v>
      </c>
      <c r="M1620" s="2">
        <f t="shared" ca="1" si="77"/>
        <v>9.1366485471652812</v>
      </c>
      <c r="N1620" s="3">
        <f ca="1">1-M1620/MAX(M$2:M1620)</f>
        <v>0.10539153324659145</v>
      </c>
    </row>
    <row r="1621" spans="1:14" x14ac:dyDescent="0.15">
      <c r="A1621" s="1">
        <v>40786</v>
      </c>
      <c r="B1621">
        <v>2843.99</v>
      </c>
      <c r="C1621">
        <v>2855.31</v>
      </c>
      <c r="D1621">
        <v>2823.77</v>
      </c>
      <c r="E1621" s="2">
        <v>2846.78</v>
      </c>
      <c r="F1621" s="19">
        <v>37624545280</v>
      </c>
      <c r="G1621" s="3">
        <f t="shared" si="75"/>
        <v>1.7735612688003499E-3</v>
      </c>
      <c r="H1621" s="3">
        <f>1-E1621/MAX(E$2:E1621)</f>
        <v>0.51562308582318106</v>
      </c>
      <c r="I1621" s="3">
        <f ca="1">IFERROR(E1621/AVERAGE(OFFSET(E1621,0,0,-计算结果!B$18,1))-1,E1621/AVERAGE(OFFSET(E1621,0,0,-ROW(),1))-1)</f>
        <v>-2.9342287933664668E-4</v>
      </c>
      <c r="J1621" s="4" t="str">
        <f ca="1">IF(OR(AND(I1621&lt;计算结果!B$19,I1621&gt;计算结果!B$20),I1621&lt;计算结果!B$21),"买","卖")</f>
        <v>卖</v>
      </c>
      <c r="K1621" s="4" t="str">
        <f t="shared" ca="1" si="76"/>
        <v/>
      </c>
      <c r="L1621" s="3">
        <f ca="1">IF(J1620="买",E1621/E1620-1,0)-IF(K1621=1,计算结果!B$17,0)</f>
        <v>0</v>
      </c>
      <c r="M1621" s="2">
        <f t="shared" ca="1" si="77"/>
        <v>9.1366485471652812</v>
      </c>
      <c r="N1621" s="3">
        <f ca="1">1-M1621/MAX(M$2:M1621)</f>
        <v>0.10539153324659145</v>
      </c>
    </row>
    <row r="1622" spans="1:14" x14ac:dyDescent="0.15">
      <c r="A1622" s="1">
        <v>40787</v>
      </c>
      <c r="B1622">
        <v>2852.39</v>
      </c>
      <c r="C1622">
        <v>2869.25</v>
      </c>
      <c r="D1622">
        <v>2825.96</v>
      </c>
      <c r="E1622" s="2">
        <v>2834.54</v>
      </c>
      <c r="F1622" s="19">
        <v>35143729152</v>
      </c>
      <c r="G1622" s="3">
        <f t="shared" si="75"/>
        <v>-4.29959462972207E-3</v>
      </c>
      <c r="H1622" s="3">
        <f>1-E1622/MAX(E$2:E1622)</f>
        <v>0.51770571020213707</v>
      </c>
      <c r="I1622" s="3">
        <f ca="1">IFERROR(E1622/AVERAGE(OFFSET(E1622,0,0,-计算结果!B$18,1))-1,E1622/AVERAGE(OFFSET(E1622,0,0,-ROW(),1))-1)</f>
        <v>-5.3803560860015143E-3</v>
      </c>
      <c r="J1622" s="4" t="str">
        <f ca="1">IF(OR(AND(I1622&lt;计算结果!B$19,I1622&gt;计算结果!B$20),I1622&lt;计算结果!B$21),"买","卖")</f>
        <v>卖</v>
      </c>
      <c r="K1622" s="4" t="str">
        <f t="shared" ca="1" si="76"/>
        <v/>
      </c>
      <c r="L1622" s="3">
        <f ca="1">IF(J1621="买",E1622/E1621-1,0)-IF(K1622=1,计算结果!B$17,0)</f>
        <v>0</v>
      </c>
      <c r="M1622" s="2">
        <f t="shared" ca="1" si="77"/>
        <v>9.1366485471652812</v>
      </c>
      <c r="N1622" s="3">
        <f ca="1">1-M1622/MAX(M$2:M1622)</f>
        <v>0.10539153324659145</v>
      </c>
    </row>
    <row r="1623" spans="1:14" x14ac:dyDescent="0.15">
      <c r="A1623" s="1">
        <v>40788</v>
      </c>
      <c r="B1623">
        <v>2828.84</v>
      </c>
      <c r="C1623">
        <v>2836.62</v>
      </c>
      <c r="D1623">
        <v>2790.77</v>
      </c>
      <c r="E1623" s="2">
        <v>2803.85</v>
      </c>
      <c r="F1623" s="19">
        <v>31960598528</v>
      </c>
      <c r="G1623" s="3">
        <f t="shared" si="75"/>
        <v>-1.0827153612226303E-2</v>
      </c>
      <c r="H1623" s="3">
        <f>1-E1623/MAX(E$2:E1623)</f>
        <v>0.52292758456407817</v>
      </c>
      <c r="I1623" s="3">
        <f ca="1">IFERROR(E1623/AVERAGE(OFFSET(E1623,0,0,-计算结果!B$18,1))-1,E1623/AVERAGE(OFFSET(E1623,0,0,-ROW(),1))-1)</f>
        <v>-1.6257798219142638E-2</v>
      </c>
      <c r="J1623" s="4" t="str">
        <f ca="1">IF(OR(AND(I1623&lt;计算结果!B$19,I1623&gt;计算结果!B$20),I1623&lt;计算结果!B$21),"买","卖")</f>
        <v>卖</v>
      </c>
      <c r="K1623" s="4" t="str">
        <f t="shared" ca="1" si="76"/>
        <v/>
      </c>
      <c r="L1623" s="3">
        <f ca="1">IF(J1622="买",E1623/E1622-1,0)-IF(K1623=1,计算结果!B$17,0)</f>
        <v>0</v>
      </c>
      <c r="M1623" s="2">
        <f t="shared" ca="1" si="77"/>
        <v>9.1366485471652812</v>
      </c>
      <c r="N1623" s="3">
        <f ca="1">1-M1623/MAX(M$2:M1623)</f>
        <v>0.10539153324659145</v>
      </c>
    </row>
    <row r="1624" spans="1:14" x14ac:dyDescent="0.15">
      <c r="A1624" s="1">
        <v>40791</v>
      </c>
      <c r="B1624">
        <v>2780.83</v>
      </c>
      <c r="C1624">
        <v>2780.83</v>
      </c>
      <c r="D1624">
        <v>2743.38</v>
      </c>
      <c r="E1624" s="2">
        <v>2743.82</v>
      </c>
      <c r="F1624" s="19">
        <v>36040310784</v>
      </c>
      <c r="G1624" s="3">
        <f t="shared" si="75"/>
        <v>-2.1409847174420849E-2</v>
      </c>
      <c r="H1624" s="3">
        <f>1-E1624/MAX(E$2:E1624)</f>
        <v>0.53314163206969301</v>
      </c>
      <c r="I1624" s="3">
        <f ca="1">IFERROR(E1624/AVERAGE(OFFSET(E1624,0,0,-计算结果!B$18,1))-1,E1624/AVERAGE(OFFSET(E1624,0,0,-ROW(),1))-1)</f>
        <v>-3.5810419834183982E-2</v>
      </c>
      <c r="J1624" s="4" t="str">
        <f ca="1">IF(OR(AND(I1624&lt;计算结果!B$19,I1624&gt;计算结果!B$20),I1624&lt;计算结果!B$21),"买","卖")</f>
        <v>卖</v>
      </c>
      <c r="K1624" s="4" t="str">
        <f t="shared" ca="1" si="76"/>
        <v/>
      </c>
      <c r="L1624" s="3">
        <f ca="1">IF(J1623="买",E1624/E1623-1,0)-IF(K1624=1,计算结果!B$17,0)</f>
        <v>0</v>
      </c>
      <c r="M1624" s="2">
        <f t="shared" ca="1" si="77"/>
        <v>9.1366485471652812</v>
      </c>
      <c r="N1624" s="3">
        <f ca="1">1-M1624/MAX(M$2:M1624)</f>
        <v>0.10539153324659145</v>
      </c>
    </row>
    <row r="1625" spans="1:14" x14ac:dyDescent="0.15">
      <c r="A1625" s="1">
        <v>40792</v>
      </c>
      <c r="B1625">
        <v>2727.75</v>
      </c>
      <c r="C1625">
        <v>2745.36</v>
      </c>
      <c r="D1625">
        <v>2711.07</v>
      </c>
      <c r="E1625" s="2">
        <v>2723.3</v>
      </c>
      <c r="F1625" s="19">
        <v>33746804736</v>
      </c>
      <c r="G1625" s="3">
        <f t="shared" si="75"/>
        <v>-7.4786246911240362E-3</v>
      </c>
      <c r="H1625" s="3">
        <f>1-E1625/MAX(E$2:E1625)</f>
        <v>0.53663309058735442</v>
      </c>
      <c r="I1625" s="3">
        <f ca="1">IFERROR(E1625/AVERAGE(OFFSET(E1625,0,0,-计算结果!B$18,1))-1,E1625/AVERAGE(OFFSET(E1625,0,0,-ROW(),1))-1)</f>
        <v>-4.0330496837671981E-2</v>
      </c>
      <c r="J1625" s="4" t="str">
        <f ca="1">IF(OR(AND(I1625&lt;计算结果!B$19,I1625&gt;计算结果!B$20),I1625&lt;计算结果!B$21),"买","卖")</f>
        <v>卖</v>
      </c>
      <c r="K1625" s="4" t="str">
        <f t="shared" ca="1" si="76"/>
        <v/>
      </c>
      <c r="L1625" s="3">
        <f ca="1">IF(J1624="买",E1625/E1624-1,0)-IF(K1625=1,计算结果!B$17,0)</f>
        <v>0</v>
      </c>
      <c r="M1625" s="2">
        <f t="shared" ca="1" si="77"/>
        <v>9.1366485471652812</v>
      </c>
      <c r="N1625" s="3">
        <f ca="1">1-M1625/MAX(M$2:M1625)</f>
        <v>0.10539153324659145</v>
      </c>
    </row>
    <row r="1626" spans="1:14" x14ac:dyDescent="0.15">
      <c r="A1626" s="1">
        <v>40793</v>
      </c>
      <c r="B1626">
        <v>2738.79</v>
      </c>
      <c r="C1626">
        <v>2779.21</v>
      </c>
      <c r="D1626">
        <v>2730.06</v>
      </c>
      <c r="E1626" s="2">
        <v>2779.09</v>
      </c>
      <c r="F1626" s="19">
        <v>37096660992</v>
      </c>
      <c r="G1626" s="3">
        <f t="shared" si="75"/>
        <v>2.0486174861381379E-2</v>
      </c>
      <c r="H1626" s="3">
        <f>1-E1626/MAX(E$2:E1626)</f>
        <v>0.52714047505614914</v>
      </c>
      <c r="I1626" s="3">
        <f ca="1">IFERROR(E1626/AVERAGE(OFFSET(E1626,0,0,-计算结果!B$18,1))-1,E1626/AVERAGE(OFFSET(E1626,0,0,-ROW(),1))-1)</f>
        <v>-1.8821109236418887E-2</v>
      </c>
      <c r="J1626" s="4" t="str">
        <f ca="1">IF(OR(AND(I1626&lt;计算结果!B$19,I1626&gt;计算结果!B$20),I1626&lt;计算结果!B$21),"买","卖")</f>
        <v>卖</v>
      </c>
      <c r="K1626" s="4" t="str">
        <f t="shared" ca="1" si="76"/>
        <v/>
      </c>
      <c r="L1626" s="3">
        <f ca="1">IF(J1625="买",E1626/E1625-1,0)-IF(K1626=1,计算结果!B$17,0)</f>
        <v>0</v>
      </c>
      <c r="M1626" s="2">
        <f t="shared" ca="1" si="77"/>
        <v>9.1366485471652812</v>
      </c>
      <c r="N1626" s="3">
        <f ca="1">1-M1626/MAX(M$2:M1626)</f>
        <v>0.10539153324659145</v>
      </c>
    </row>
    <row r="1627" spans="1:14" x14ac:dyDescent="0.15">
      <c r="A1627" s="1">
        <v>40794</v>
      </c>
      <c r="B1627">
        <v>2788.83</v>
      </c>
      <c r="C1627">
        <v>2789.11</v>
      </c>
      <c r="D1627">
        <v>2755.8</v>
      </c>
      <c r="E1627" s="2">
        <v>2756.11</v>
      </c>
      <c r="F1627" s="19">
        <v>31209441280</v>
      </c>
      <c r="G1627" s="3">
        <f t="shared" si="75"/>
        <v>-8.2688937745808433E-3</v>
      </c>
      <c r="H1627" s="3">
        <f>1-E1627/MAX(E$2:E1627)</f>
        <v>0.53105050023820866</v>
      </c>
      <c r="I1627" s="3">
        <f ca="1">IFERROR(E1627/AVERAGE(OFFSET(E1627,0,0,-计算结果!B$18,1))-1,E1627/AVERAGE(OFFSET(E1627,0,0,-ROW(),1))-1)</f>
        <v>-2.3837000980492351E-2</v>
      </c>
      <c r="J1627" s="4" t="str">
        <f ca="1">IF(OR(AND(I1627&lt;计算结果!B$19,I1627&gt;计算结果!B$20),I1627&lt;计算结果!B$21),"买","卖")</f>
        <v>卖</v>
      </c>
      <c r="K1627" s="4" t="str">
        <f t="shared" ca="1" si="76"/>
        <v/>
      </c>
      <c r="L1627" s="3">
        <f ca="1">IF(J1626="买",E1627/E1626-1,0)-IF(K1627=1,计算结果!B$17,0)</f>
        <v>0</v>
      </c>
      <c r="M1627" s="2">
        <f t="shared" ca="1" si="77"/>
        <v>9.1366485471652812</v>
      </c>
      <c r="N1627" s="3">
        <f ca="1">1-M1627/MAX(M$2:M1627)</f>
        <v>0.10539153324659145</v>
      </c>
    </row>
    <row r="1628" spans="1:14" x14ac:dyDescent="0.15">
      <c r="A1628" s="1">
        <v>40795</v>
      </c>
      <c r="B1628">
        <v>2770.15</v>
      </c>
      <c r="C1628">
        <v>2796.35</v>
      </c>
      <c r="D1628">
        <v>2739.62</v>
      </c>
      <c r="E1628" s="2">
        <v>2751.1</v>
      </c>
      <c r="F1628" s="19">
        <v>30348130304</v>
      </c>
      <c r="G1628" s="3">
        <f t="shared" si="75"/>
        <v>-1.8177794064824226E-3</v>
      </c>
      <c r="H1628" s="3">
        <f>1-E1628/MAX(E$2:E1628)</f>
        <v>0.53190294698155582</v>
      </c>
      <c r="I1628" s="3">
        <f ca="1">IFERROR(E1628/AVERAGE(OFFSET(E1628,0,0,-计算结果!B$18,1))-1,E1628/AVERAGE(OFFSET(E1628,0,0,-ROW(),1))-1)</f>
        <v>-2.2794900752699632E-2</v>
      </c>
      <c r="J1628" s="4" t="str">
        <f ca="1">IF(OR(AND(I1628&lt;计算结果!B$19,I1628&gt;计算结果!B$20),I1628&lt;计算结果!B$21),"买","卖")</f>
        <v>卖</v>
      </c>
      <c r="K1628" s="4" t="str">
        <f t="shared" ca="1" si="76"/>
        <v/>
      </c>
      <c r="L1628" s="3">
        <f ca="1">IF(J1627="买",E1628/E1627-1,0)-IF(K1628=1,计算结果!B$17,0)</f>
        <v>0</v>
      </c>
      <c r="M1628" s="2">
        <f t="shared" ca="1" si="77"/>
        <v>9.1366485471652812</v>
      </c>
      <c r="N1628" s="3">
        <f ca="1">1-M1628/MAX(M$2:M1628)</f>
        <v>0.10539153324659145</v>
      </c>
    </row>
    <row r="1629" spans="1:14" x14ac:dyDescent="0.15">
      <c r="A1629" s="1">
        <v>40799</v>
      </c>
      <c r="B1629">
        <v>2712.44</v>
      </c>
      <c r="C1629">
        <v>2726.19</v>
      </c>
      <c r="D1629">
        <v>2698.66</v>
      </c>
      <c r="E1629" s="2">
        <v>2720.28</v>
      </c>
      <c r="F1629" s="19">
        <v>30034339840</v>
      </c>
      <c r="G1629" s="3">
        <f t="shared" si="75"/>
        <v>-1.1202791610628315E-2</v>
      </c>
      <c r="H1629" s="3">
        <f>1-E1629/MAX(E$2:E1629)</f>
        <v>0.53714694072007074</v>
      </c>
      <c r="I1629" s="3">
        <f ca="1">IFERROR(E1629/AVERAGE(OFFSET(E1629,0,0,-计算结果!B$18,1))-1,E1629/AVERAGE(OFFSET(E1629,0,0,-ROW(),1))-1)</f>
        <v>-3.0571856216293325E-2</v>
      </c>
      <c r="J1629" s="4" t="str">
        <f ca="1">IF(OR(AND(I1629&lt;计算结果!B$19,I1629&gt;计算结果!B$20),I1629&lt;计算结果!B$21),"买","卖")</f>
        <v>卖</v>
      </c>
      <c r="K1629" s="4" t="str">
        <f t="shared" ca="1" si="76"/>
        <v/>
      </c>
      <c r="L1629" s="3">
        <f ca="1">IF(J1628="买",E1629/E1628-1,0)-IF(K1629=1,计算结果!B$17,0)</f>
        <v>0</v>
      </c>
      <c r="M1629" s="2">
        <f t="shared" ca="1" si="77"/>
        <v>9.1366485471652812</v>
      </c>
      <c r="N1629" s="3">
        <f ca="1">1-M1629/MAX(M$2:M1629)</f>
        <v>0.10539153324659145</v>
      </c>
    </row>
    <row r="1630" spans="1:14" x14ac:dyDescent="0.15">
      <c r="A1630" s="1">
        <v>40800</v>
      </c>
      <c r="B1630">
        <v>2729.26</v>
      </c>
      <c r="C1630">
        <v>2736.91</v>
      </c>
      <c r="D1630">
        <v>2677.13</v>
      </c>
      <c r="E1630" s="2">
        <v>2733.11</v>
      </c>
      <c r="F1630" s="19">
        <v>32858417152</v>
      </c>
      <c r="G1630" s="3">
        <f t="shared" si="75"/>
        <v>4.7164262502388254E-3</v>
      </c>
      <c r="H1630" s="3">
        <f>1-E1630/MAX(E$2:E1630)</f>
        <v>0.53496392840127949</v>
      </c>
      <c r="I1630" s="3">
        <f ca="1">IFERROR(E1630/AVERAGE(OFFSET(E1630,0,0,-计算结果!B$18,1))-1,E1630/AVERAGE(OFFSET(E1630,0,0,-ROW(),1))-1)</f>
        <v>-2.4045360999808363E-2</v>
      </c>
      <c r="J1630" s="4" t="str">
        <f ca="1">IF(OR(AND(I1630&lt;计算结果!B$19,I1630&gt;计算结果!B$20),I1630&lt;计算结果!B$21),"买","卖")</f>
        <v>卖</v>
      </c>
      <c r="K1630" s="4" t="str">
        <f t="shared" ca="1" si="76"/>
        <v/>
      </c>
      <c r="L1630" s="3">
        <f ca="1">IF(J1629="买",E1630/E1629-1,0)-IF(K1630=1,计算结果!B$17,0)</f>
        <v>0</v>
      </c>
      <c r="M1630" s="2">
        <f t="shared" ca="1" si="77"/>
        <v>9.1366485471652812</v>
      </c>
      <c r="N1630" s="3">
        <f ca="1">1-M1630/MAX(M$2:M1630)</f>
        <v>0.10539153324659145</v>
      </c>
    </row>
    <row r="1631" spans="1:14" x14ac:dyDescent="0.15">
      <c r="A1631" s="1">
        <v>40801</v>
      </c>
      <c r="B1631">
        <v>2734.55</v>
      </c>
      <c r="C1631">
        <v>2754.19</v>
      </c>
      <c r="D1631">
        <v>2728.91</v>
      </c>
      <c r="E1631" s="2">
        <v>2729.05</v>
      </c>
      <c r="F1631" s="19">
        <v>32507109376</v>
      </c>
      <c r="G1631" s="3">
        <f t="shared" si="75"/>
        <v>-1.48548722883457E-3</v>
      </c>
      <c r="H1631" s="3">
        <f>1-E1631/MAX(E$2:E1631)</f>
        <v>0.53565473354658677</v>
      </c>
      <c r="I1631" s="3">
        <f ca="1">IFERROR(E1631/AVERAGE(OFFSET(E1631,0,0,-计算结果!B$18,1))-1,E1631/AVERAGE(OFFSET(E1631,0,0,-ROW(),1))-1)</f>
        <v>-2.3973041628708391E-2</v>
      </c>
      <c r="J1631" s="4" t="str">
        <f ca="1">IF(OR(AND(I1631&lt;计算结果!B$19,I1631&gt;计算结果!B$20),I1631&lt;计算结果!B$21),"买","卖")</f>
        <v>卖</v>
      </c>
      <c r="K1631" s="4" t="str">
        <f t="shared" ca="1" si="76"/>
        <v/>
      </c>
      <c r="L1631" s="3">
        <f ca="1">IF(J1630="买",E1631/E1630-1,0)-IF(K1631=1,计算结果!B$17,0)</f>
        <v>0</v>
      </c>
      <c r="M1631" s="2">
        <f t="shared" ca="1" si="77"/>
        <v>9.1366485471652812</v>
      </c>
      <c r="N1631" s="3">
        <f ca="1">1-M1631/MAX(M$2:M1631)</f>
        <v>0.10539153324659145</v>
      </c>
    </row>
    <row r="1632" spans="1:14" x14ac:dyDescent="0.15">
      <c r="A1632" s="1">
        <v>40802</v>
      </c>
      <c r="B1632">
        <v>2744.22</v>
      </c>
      <c r="C1632">
        <v>2755.89</v>
      </c>
      <c r="D1632">
        <v>2729</v>
      </c>
      <c r="E1632" s="2">
        <v>2733.99</v>
      </c>
      <c r="F1632" s="19">
        <v>29743912960</v>
      </c>
      <c r="G1632" s="3">
        <f t="shared" si="75"/>
        <v>1.8101537164945114E-3</v>
      </c>
      <c r="H1632" s="3">
        <f>1-E1632/MAX(E$2:E1632)</f>
        <v>0.53481419723677948</v>
      </c>
      <c r="I1632" s="3">
        <f ca="1">IFERROR(E1632/AVERAGE(OFFSET(E1632,0,0,-计算结果!B$18,1))-1,E1632/AVERAGE(OFFSET(E1632,0,0,-ROW(),1))-1)</f>
        <v>-2.1354601163552589E-2</v>
      </c>
      <c r="J1632" s="4" t="str">
        <f ca="1">IF(OR(AND(I1632&lt;计算结果!B$19,I1632&gt;计算结果!B$20),I1632&lt;计算结果!B$21),"买","卖")</f>
        <v>卖</v>
      </c>
      <c r="K1632" s="4" t="str">
        <f t="shared" ca="1" si="76"/>
        <v/>
      </c>
      <c r="L1632" s="3">
        <f ca="1">IF(J1631="买",E1632/E1631-1,0)-IF(K1632=1,计算结果!B$17,0)</f>
        <v>0</v>
      </c>
      <c r="M1632" s="2">
        <f t="shared" ca="1" si="77"/>
        <v>9.1366485471652812</v>
      </c>
      <c r="N1632" s="3">
        <f ca="1">1-M1632/MAX(M$2:M1632)</f>
        <v>0.10539153324659145</v>
      </c>
    </row>
    <row r="1633" spans="1:14" x14ac:dyDescent="0.15">
      <c r="A1633" s="1">
        <v>40805</v>
      </c>
      <c r="B1633">
        <v>2718.32</v>
      </c>
      <c r="C1633">
        <v>2718.32</v>
      </c>
      <c r="D1633">
        <v>2678.8</v>
      </c>
      <c r="E1633" s="2">
        <v>2679.27</v>
      </c>
      <c r="F1633" s="19">
        <v>29731416064</v>
      </c>
      <c r="G1633" s="3">
        <f t="shared" si="75"/>
        <v>-2.001470378457848E-2</v>
      </c>
      <c r="H1633" s="3">
        <f>1-E1633/MAX(E$2:E1633)</f>
        <v>0.54412475328387666</v>
      </c>
      <c r="I1633" s="3">
        <f ca="1">IFERROR(E1633/AVERAGE(OFFSET(E1633,0,0,-计算结果!B$18,1))-1,E1633/AVERAGE(OFFSET(E1633,0,0,-ROW(),1))-1)</f>
        <v>-3.8231155442175035E-2</v>
      </c>
      <c r="J1633" s="4" t="str">
        <f ca="1">IF(OR(AND(I1633&lt;计算结果!B$19,I1633&gt;计算结果!B$20),I1633&lt;计算结果!B$21),"买","卖")</f>
        <v>卖</v>
      </c>
      <c r="K1633" s="4" t="str">
        <f t="shared" ca="1" si="76"/>
        <v/>
      </c>
      <c r="L1633" s="3">
        <f ca="1">IF(J1632="买",E1633/E1632-1,0)-IF(K1633=1,计算结果!B$17,0)</f>
        <v>0</v>
      </c>
      <c r="M1633" s="2">
        <f t="shared" ca="1" si="77"/>
        <v>9.1366485471652812</v>
      </c>
      <c r="N1633" s="3">
        <f ca="1">1-M1633/MAX(M$2:M1633)</f>
        <v>0.10539153324659145</v>
      </c>
    </row>
    <row r="1634" spans="1:14" x14ac:dyDescent="0.15">
      <c r="A1634" s="1">
        <v>40806</v>
      </c>
      <c r="B1634">
        <v>2675.04</v>
      </c>
      <c r="C1634">
        <v>2702.28</v>
      </c>
      <c r="D1634">
        <v>2664.1</v>
      </c>
      <c r="E1634" s="2">
        <v>2689.85</v>
      </c>
      <c r="F1634" s="19">
        <v>27274346496</v>
      </c>
      <c r="G1634" s="3">
        <f t="shared" si="75"/>
        <v>3.948836810026668E-3</v>
      </c>
      <c r="H1634" s="3">
        <f>1-E1634/MAX(E$2:E1634)</f>
        <v>0.54232457632886411</v>
      </c>
      <c r="I1634" s="3">
        <f ca="1">IFERROR(E1634/AVERAGE(OFFSET(E1634,0,0,-计算结果!B$18,1))-1,E1634/AVERAGE(OFFSET(E1634,0,0,-ROW(),1))-1)</f>
        <v>-3.2113745970663743E-2</v>
      </c>
      <c r="J1634" s="4" t="str">
        <f ca="1">IF(OR(AND(I1634&lt;计算结果!B$19,I1634&gt;计算结果!B$20),I1634&lt;计算结果!B$21),"买","卖")</f>
        <v>卖</v>
      </c>
      <c r="K1634" s="4" t="str">
        <f t="shared" ca="1" si="76"/>
        <v/>
      </c>
      <c r="L1634" s="3">
        <f ca="1">IF(J1633="买",E1634/E1633-1,0)-IF(K1634=1,计算结果!B$17,0)</f>
        <v>0</v>
      </c>
      <c r="M1634" s="2">
        <f t="shared" ca="1" si="77"/>
        <v>9.1366485471652812</v>
      </c>
      <c r="N1634" s="3">
        <f ca="1">1-M1634/MAX(M$2:M1634)</f>
        <v>0.10539153324659145</v>
      </c>
    </row>
    <row r="1635" spans="1:14" x14ac:dyDescent="0.15">
      <c r="A1635" s="1">
        <v>40807</v>
      </c>
      <c r="B1635">
        <v>2691.7</v>
      </c>
      <c r="C1635">
        <v>2778.35</v>
      </c>
      <c r="D1635">
        <v>2677.35</v>
      </c>
      <c r="E1635" s="2">
        <v>2771.01</v>
      </c>
      <c r="F1635" s="19">
        <v>59146485760</v>
      </c>
      <c r="G1635" s="3">
        <f t="shared" si="75"/>
        <v>3.0172686209268385E-2</v>
      </c>
      <c r="H1635" s="3">
        <f>1-E1635/MAX(E$2:E1635)</f>
        <v>0.52851527938474097</v>
      </c>
      <c r="I1635" s="3">
        <f ca="1">IFERROR(E1635/AVERAGE(OFFSET(E1635,0,0,-计算结果!B$18,1))-1,E1635/AVERAGE(OFFSET(E1635,0,0,-ROW(),1))-1)</f>
        <v>-2.5535708702095761E-4</v>
      </c>
      <c r="J1635" s="4" t="str">
        <f ca="1">IF(OR(AND(I1635&lt;计算结果!B$19,I1635&gt;计算结果!B$20),I1635&lt;计算结果!B$21),"买","卖")</f>
        <v>卖</v>
      </c>
      <c r="K1635" s="4" t="str">
        <f t="shared" ca="1" si="76"/>
        <v/>
      </c>
      <c r="L1635" s="3">
        <f ca="1">IF(J1634="买",E1635/E1634-1,0)-IF(K1635=1,计算结果!B$17,0)</f>
        <v>0</v>
      </c>
      <c r="M1635" s="2">
        <f t="shared" ca="1" si="77"/>
        <v>9.1366485471652812</v>
      </c>
      <c r="N1635" s="3">
        <f ca="1">1-M1635/MAX(M$2:M1635)</f>
        <v>0.10539153324659145</v>
      </c>
    </row>
    <row r="1636" spans="1:14" x14ac:dyDescent="0.15">
      <c r="A1636" s="1">
        <v>40808</v>
      </c>
      <c r="B1636">
        <v>2745.15</v>
      </c>
      <c r="C1636">
        <v>2754.92</v>
      </c>
      <c r="D1636">
        <v>2684.94</v>
      </c>
      <c r="E1636" s="2">
        <v>2685.69</v>
      </c>
      <c r="F1636" s="19">
        <v>47793332224</v>
      </c>
      <c r="G1636" s="3">
        <f t="shared" si="75"/>
        <v>-3.0790217285394217E-2</v>
      </c>
      <c r="H1636" s="3">
        <f>1-E1636/MAX(E$2:E1636)</f>
        <v>0.54303239637922818</v>
      </c>
      <c r="I1636" s="3">
        <f ca="1">IFERROR(E1636/AVERAGE(OFFSET(E1636,0,0,-计算结果!B$18,1))-1,E1636/AVERAGE(OFFSET(E1636,0,0,-ROW(),1))-1)</f>
        <v>-2.683360915737143E-2</v>
      </c>
      <c r="J1636" s="4" t="str">
        <f ca="1">IF(OR(AND(I1636&lt;计算结果!B$19,I1636&gt;计算结果!B$20),I1636&lt;计算结果!B$21),"买","卖")</f>
        <v>卖</v>
      </c>
      <c r="K1636" s="4" t="str">
        <f t="shared" ca="1" si="76"/>
        <v/>
      </c>
      <c r="L1636" s="3">
        <f ca="1">IF(J1635="买",E1636/E1635-1,0)-IF(K1636=1,计算结果!B$17,0)</f>
        <v>0</v>
      </c>
      <c r="M1636" s="2">
        <f t="shared" ca="1" si="77"/>
        <v>9.1366485471652812</v>
      </c>
      <c r="N1636" s="3">
        <f ca="1">1-M1636/MAX(M$2:M1636)</f>
        <v>0.10539153324659145</v>
      </c>
    </row>
    <row r="1637" spans="1:14" x14ac:dyDescent="0.15">
      <c r="A1637" s="1">
        <v>40809</v>
      </c>
      <c r="B1637">
        <v>2644.29</v>
      </c>
      <c r="C1637">
        <v>2681.23</v>
      </c>
      <c r="D1637">
        <v>2631.43</v>
      </c>
      <c r="E1637" s="2">
        <v>2669.48</v>
      </c>
      <c r="F1637" s="19">
        <v>45934333952</v>
      </c>
      <c r="G1637" s="3">
        <f t="shared" si="75"/>
        <v>-6.0356928759461859E-3</v>
      </c>
      <c r="H1637" s="3">
        <f>1-E1637/MAX(E$2:E1637)</f>
        <v>0.54579051248894028</v>
      </c>
      <c r="I1637" s="3">
        <f ca="1">IFERROR(E1637/AVERAGE(OFFSET(E1637,0,0,-计算结果!B$18,1))-1,E1637/AVERAGE(OFFSET(E1637,0,0,-ROW(),1))-1)</f>
        <v>-2.9124267609794474E-2</v>
      </c>
      <c r="J1637" s="4" t="str">
        <f ca="1">IF(OR(AND(I1637&lt;计算结果!B$19,I1637&gt;计算结果!B$20),I1637&lt;计算结果!B$21),"买","卖")</f>
        <v>卖</v>
      </c>
      <c r="K1637" s="4" t="str">
        <f t="shared" ca="1" si="76"/>
        <v/>
      </c>
      <c r="L1637" s="3">
        <f ca="1">IF(J1636="买",E1637/E1636-1,0)-IF(K1637=1,计算结果!B$17,0)</f>
        <v>0</v>
      </c>
      <c r="M1637" s="2">
        <f t="shared" ca="1" si="77"/>
        <v>9.1366485471652812</v>
      </c>
      <c r="N1637" s="3">
        <f ca="1">1-M1637/MAX(M$2:M1637)</f>
        <v>0.10539153324659145</v>
      </c>
    </row>
    <row r="1638" spans="1:14" x14ac:dyDescent="0.15">
      <c r="A1638" s="1">
        <v>40812</v>
      </c>
      <c r="B1638">
        <v>2645.25</v>
      </c>
      <c r="C1638">
        <v>2679.56</v>
      </c>
      <c r="D1638">
        <v>2603.11</v>
      </c>
      <c r="E1638" s="2">
        <v>2610.92</v>
      </c>
      <c r="F1638" s="19">
        <v>40495022080</v>
      </c>
      <c r="G1638" s="3">
        <f t="shared" si="75"/>
        <v>-2.1936856616269762E-2</v>
      </c>
      <c r="H1638" s="3">
        <f>1-E1638/MAX(E$2:E1638)</f>
        <v>0.55575444089021975</v>
      </c>
      <c r="I1638" s="3">
        <f ca="1">IFERROR(E1638/AVERAGE(OFFSET(E1638,0,0,-计算结果!B$18,1))-1,E1638/AVERAGE(OFFSET(E1638,0,0,-ROW(),1))-1)</f>
        <v>-4.59728581740938E-2</v>
      </c>
      <c r="J1638" s="4" t="str">
        <f ca="1">IF(OR(AND(I1638&lt;计算结果!B$19,I1638&gt;计算结果!B$20),I1638&lt;计算结果!B$21),"买","卖")</f>
        <v>卖</v>
      </c>
      <c r="K1638" s="4" t="str">
        <f t="shared" ca="1" si="76"/>
        <v/>
      </c>
      <c r="L1638" s="3">
        <f ca="1">IF(J1637="买",E1638/E1637-1,0)-IF(K1638=1,计算结果!B$17,0)</f>
        <v>0</v>
      </c>
      <c r="M1638" s="2">
        <f t="shared" ca="1" si="77"/>
        <v>9.1366485471652812</v>
      </c>
      <c r="N1638" s="3">
        <f ca="1">1-M1638/MAX(M$2:M1638)</f>
        <v>0.10539153324659145</v>
      </c>
    </row>
    <row r="1639" spans="1:14" x14ac:dyDescent="0.15">
      <c r="A1639" s="1">
        <v>40813</v>
      </c>
      <c r="B1639">
        <v>2634.93</v>
      </c>
      <c r="C1639">
        <v>2652.56</v>
      </c>
      <c r="D1639">
        <v>2613.42</v>
      </c>
      <c r="E1639" s="2">
        <v>2637.88</v>
      </c>
      <c r="F1639" s="19">
        <v>37301309440</v>
      </c>
      <c r="G1639" s="3">
        <f t="shared" si="75"/>
        <v>1.0325862148208298E-2</v>
      </c>
      <c r="H1639" s="3">
        <f>1-E1639/MAX(E$2:E1639)</f>
        <v>0.55116722248689842</v>
      </c>
      <c r="I1639" s="3">
        <f ca="1">IFERROR(E1639/AVERAGE(OFFSET(E1639,0,0,-计算结果!B$18,1))-1,E1639/AVERAGE(OFFSET(E1639,0,0,-ROW(),1))-1)</f>
        <v>-3.2016821215868463E-2</v>
      </c>
      <c r="J1639" s="4" t="str">
        <f ca="1">IF(OR(AND(I1639&lt;计算结果!B$19,I1639&gt;计算结果!B$20),I1639&lt;计算结果!B$21),"买","卖")</f>
        <v>卖</v>
      </c>
      <c r="K1639" s="4" t="str">
        <f t="shared" ca="1" si="76"/>
        <v/>
      </c>
      <c r="L1639" s="3">
        <f ca="1">IF(J1638="买",E1639/E1638-1,0)-IF(K1639=1,计算结果!B$17,0)</f>
        <v>0</v>
      </c>
      <c r="M1639" s="2">
        <f t="shared" ca="1" si="77"/>
        <v>9.1366485471652812</v>
      </c>
      <c r="N1639" s="3">
        <f ca="1">1-M1639/MAX(M$2:M1639)</f>
        <v>0.10539153324659145</v>
      </c>
    </row>
    <row r="1640" spans="1:14" x14ac:dyDescent="0.15">
      <c r="A1640" s="1">
        <v>40814</v>
      </c>
      <c r="B1640">
        <v>2654.83</v>
      </c>
      <c r="C1640">
        <v>2660.1</v>
      </c>
      <c r="D1640">
        <v>2602.63</v>
      </c>
      <c r="E1640" s="2">
        <v>2610.59</v>
      </c>
      <c r="F1640" s="19">
        <v>36195917824</v>
      </c>
      <c r="G1640" s="3">
        <f t="shared" si="75"/>
        <v>-1.0345428905029763E-2</v>
      </c>
      <c r="H1640" s="3">
        <f>1-E1640/MAX(E$2:E1640)</f>
        <v>0.55581059007690725</v>
      </c>
      <c r="I1640" s="3">
        <f ca="1">IFERROR(E1640/AVERAGE(OFFSET(E1640,0,0,-计算结果!B$18,1))-1,E1640/AVERAGE(OFFSET(E1640,0,0,-ROW(),1))-1)</f>
        <v>-3.7637325334707983E-2</v>
      </c>
      <c r="J1640" s="4" t="str">
        <f ca="1">IF(OR(AND(I1640&lt;计算结果!B$19,I1640&gt;计算结果!B$20),I1640&lt;计算结果!B$21),"买","卖")</f>
        <v>卖</v>
      </c>
      <c r="K1640" s="4" t="str">
        <f t="shared" ca="1" si="76"/>
        <v/>
      </c>
      <c r="L1640" s="3">
        <f ca="1">IF(J1639="买",E1640/E1639-1,0)-IF(K1640=1,计算结果!B$17,0)</f>
        <v>0</v>
      </c>
      <c r="M1640" s="2">
        <f t="shared" ca="1" si="77"/>
        <v>9.1366485471652812</v>
      </c>
      <c r="N1640" s="3">
        <f ca="1">1-M1640/MAX(M$2:M1640)</f>
        <v>0.10539153324659145</v>
      </c>
    </row>
    <row r="1641" spans="1:14" x14ac:dyDescent="0.15">
      <c r="A1641" s="1">
        <v>40815</v>
      </c>
      <c r="B1641">
        <v>2593.56</v>
      </c>
      <c r="C1641">
        <v>2615.14</v>
      </c>
      <c r="D1641">
        <v>2577.29</v>
      </c>
      <c r="E1641" s="2">
        <v>2588.19</v>
      </c>
      <c r="F1641" s="19">
        <v>37708582912</v>
      </c>
      <c r="G1641" s="3">
        <f t="shared" si="75"/>
        <v>-8.5804358401740943E-3</v>
      </c>
      <c r="H1641" s="3">
        <f>1-E1641/MAX(E$2:E1641)</f>
        <v>0.55962192880963724</v>
      </c>
      <c r="I1641" s="3">
        <f ca="1">IFERROR(E1641/AVERAGE(OFFSET(E1641,0,0,-计算结果!B$18,1))-1,E1641/AVERAGE(OFFSET(E1641,0,0,-ROW(),1))-1)</f>
        <v>-4.1662132531951834E-2</v>
      </c>
      <c r="J1641" s="4" t="str">
        <f ca="1">IF(OR(AND(I1641&lt;计算结果!B$19,I1641&gt;计算结果!B$20),I1641&lt;计算结果!B$21),"买","卖")</f>
        <v>卖</v>
      </c>
      <c r="K1641" s="4" t="str">
        <f t="shared" ca="1" si="76"/>
        <v/>
      </c>
      <c r="L1641" s="3">
        <f ca="1">IF(J1640="买",E1641/E1640-1,0)-IF(K1641=1,计算结果!B$17,0)</f>
        <v>0</v>
      </c>
      <c r="M1641" s="2">
        <f t="shared" ca="1" si="77"/>
        <v>9.1366485471652812</v>
      </c>
      <c r="N1641" s="3">
        <f ca="1">1-M1641/MAX(M$2:M1641)</f>
        <v>0.10539153324659145</v>
      </c>
    </row>
    <row r="1642" spans="1:14" x14ac:dyDescent="0.15">
      <c r="A1642" s="1">
        <v>40816</v>
      </c>
      <c r="B1642">
        <v>2595.58</v>
      </c>
      <c r="C1642">
        <v>2607.5700000000002</v>
      </c>
      <c r="D1642">
        <v>2572.19</v>
      </c>
      <c r="E1642" s="2">
        <v>2581.35</v>
      </c>
      <c r="F1642" s="19">
        <v>32376678400</v>
      </c>
      <c r="G1642" s="3">
        <f t="shared" si="75"/>
        <v>-2.6427735212639636E-3</v>
      </c>
      <c r="H1642" s="3">
        <f>1-E1642/MAX(E$2:E1642)</f>
        <v>0.56078574831552441</v>
      </c>
      <c r="I1642" s="3">
        <f ca="1">IFERROR(E1642/AVERAGE(OFFSET(E1642,0,0,-计算结果!B$18,1))-1,E1642/AVERAGE(OFFSET(E1642,0,0,-ROW(),1))-1)</f>
        <v>-4.0989666515721335E-2</v>
      </c>
      <c r="J1642" s="4" t="str">
        <f ca="1">IF(OR(AND(I1642&lt;计算结果!B$19,I1642&gt;计算结果!B$20),I1642&lt;计算结果!B$21),"买","卖")</f>
        <v>卖</v>
      </c>
      <c r="K1642" s="4" t="str">
        <f t="shared" ca="1" si="76"/>
        <v/>
      </c>
      <c r="L1642" s="3">
        <f ca="1">IF(J1641="买",E1642/E1641-1,0)-IF(K1642=1,计算结果!B$17,0)</f>
        <v>0</v>
      </c>
      <c r="M1642" s="2">
        <f t="shared" ca="1" si="77"/>
        <v>9.1366485471652812</v>
      </c>
      <c r="N1642" s="3">
        <f ca="1">1-M1642/MAX(M$2:M1642)</f>
        <v>0.10539153324659145</v>
      </c>
    </row>
    <row r="1643" spans="1:14" x14ac:dyDescent="0.15">
      <c r="A1643" s="1">
        <v>40826</v>
      </c>
      <c r="B1643">
        <v>2588.35</v>
      </c>
      <c r="C1643">
        <v>2595.3200000000002</v>
      </c>
      <c r="D1643">
        <v>2552.2800000000002</v>
      </c>
      <c r="E1643" s="2">
        <v>2557.08</v>
      </c>
      <c r="F1643" s="19">
        <v>28149901312</v>
      </c>
      <c r="G1643" s="3">
        <f t="shared" si="75"/>
        <v>-9.4020570631646594E-3</v>
      </c>
      <c r="H1643" s="3">
        <f>1-E1643/MAX(E$2:E1643)</f>
        <v>0.56491526577281692</v>
      </c>
      <c r="I1643" s="3">
        <f ca="1">IFERROR(E1643/AVERAGE(OFFSET(E1643,0,0,-计算结果!B$18,1))-1,E1643/AVERAGE(OFFSET(E1643,0,0,-ROW(),1))-1)</f>
        <v>-4.6735940074608573E-2</v>
      </c>
      <c r="J1643" s="4" t="str">
        <f ca="1">IF(OR(AND(I1643&lt;计算结果!B$19,I1643&gt;计算结果!B$20),I1643&lt;计算结果!B$21),"买","卖")</f>
        <v>卖</v>
      </c>
      <c r="K1643" s="4" t="str">
        <f t="shared" ca="1" si="76"/>
        <v/>
      </c>
      <c r="L1643" s="3">
        <f ca="1">IF(J1642="买",E1643/E1642-1,0)-IF(K1643=1,计算结果!B$17,0)</f>
        <v>0</v>
      </c>
      <c r="M1643" s="2">
        <f t="shared" ca="1" si="77"/>
        <v>9.1366485471652812</v>
      </c>
      <c r="N1643" s="3">
        <f ca="1">1-M1643/MAX(M$2:M1643)</f>
        <v>0.10539153324659145</v>
      </c>
    </row>
    <row r="1644" spans="1:14" x14ac:dyDescent="0.15">
      <c r="A1644" s="1">
        <v>40827</v>
      </c>
      <c r="B1644">
        <v>2625.16</v>
      </c>
      <c r="C1644">
        <v>2635.69</v>
      </c>
      <c r="D1644">
        <v>2526.65</v>
      </c>
      <c r="E1644" s="2">
        <v>2551.9899999999998</v>
      </c>
      <c r="F1644" s="19">
        <v>47409893376</v>
      </c>
      <c r="G1644" s="3">
        <f t="shared" si="75"/>
        <v>-1.9905517230591752E-3</v>
      </c>
      <c r="H1644" s="3">
        <f>1-E1644/MAX(E$2:E1644)</f>
        <v>0.56578132444020968</v>
      </c>
      <c r="I1644" s="3">
        <f ca="1">IFERROR(E1644/AVERAGE(OFFSET(E1644,0,0,-计算结果!B$18,1))-1,E1644/AVERAGE(OFFSET(E1644,0,0,-ROW(),1))-1)</f>
        <v>-4.413764172250656E-2</v>
      </c>
      <c r="J1644" s="4" t="str">
        <f ca="1">IF(OR(AND(I1644&lt;计算结果!B$19,I1644&gt;计算结果!B$20),I1644&lt;计算结果!B$21),"买","卖")</f>
        <v>卖</v>
      </c>
      <c r="K1644" s="4" t="str">
        <f t="shared" ca="1" si="76"/>
        <v/>
      </c>
      <c r="L1644" s="3">
        <f ca="1">IF(J1643="买",E1644/E1643-1,0)-IF(K1644=1,计算结果!B$17,0)</f>
        <v>0</v>
      </c>
      <c r="M1644" s="2">
        <f t="shared" ca="1" si="77"/>
        <v>9.1366485471652812</v>
      </c>
      <c r="N1644" s="3">
        <f ca="1">1-M1644/MAX(M$2:M1644)</f>
        <v>0.10539153324659145</v>
      </c>
    </row>
    <row r="1645" spans="1:14" x14ac:dyDescent="0.15">
      <c r="A1645" s="1">
        <v>40828</v>
      </c>
      <c r="B1645">
        <v>2537.4</v>
      </c>
      <c r="C1645">
        <v>2647.01</v>
      </c>
      <c r="D1645">
        <v>2523.34</v>
      </c>
      <c r="E1645" s="2">
        <v>2644.76</v>
      </c>
      <c r="F1645" s="19">
        <v>62822830080</v>
      </c>
      <c r="G1645" s="3">
        <f t="shared" si="75"/>
        <v>3.6352023322975491E-2</v>
      </c>
      <c r="H1645" s="3">
        <f>1-E1645/MAX(E$2:E1645)</f>
        <v>0.54999659701898862</v>
      </c>
      <c r="I1645" s="3">
        <f ca="1">IFERROR(E1645/AVERAGE(OFFSET(E1645,0,0,-计算结果!B$18,1))-1,E1645/AVERAGE(OFFSET(E1645,0,0,-ROW(),1))-1)</f>
        <v>-7.0894945708249724E-3</v>
      </c>
      <c r="J1645" s="4" t="str">
        <f ca="1">IF(OR(AND(I1645&lt;计算结果!B$19,I1645&gt;计算结果!B$20),I1645&lt;计算结果!B$21),"买","卖")</f>
        <v>卖</v>
      </c>
      <c r="K1645" s="4" t="str">
        <f t="shared" ca="1" si="76"/>
        <v/>
      </c>
      <c r="L1645" s="3">
        <f ca="1">IF(J1644="买",E1645/E1644-1,0)-IF(K1645=1,计算结果!B$17,0)</f>
        <v>0</v>
      </c>
      <c r="M1645" s="2">
        <f t="shared" ca="1" si="77"/>
        <v>9.1366485471652812</v>
      </c>
      <c r="N1645" s="3">
        <f ca="1">1-M1645/MAX(M$2:M1645)</f>
        <v>0.10539153324659145</v>
      </c>
    </row>
    <row r="1646" spans="1:14" x14ac:dyDescent="0.15">
      <c r="A1646" s="1">
        <v>40829</v>
      </c>
      <c r="B1646">
        <v>2636.86</v>
      </c>
      <c r="C1646">
        <v>2672.91</v>
      </c>
      <c r="D1646">
        <v>2629.41</v>
      </c>
      <c r="E1646" s="2">
        <v>2662.6</v>
      </c>
      <c r="F1646" s="19">
        <v>56631042048</v>
      </c>
      <c r="G1646" s="3">
        <f t="shared" si="75"/>
        <v>6.7454135724980269E-3</v>
      </c>
      <c r="H1646" s="3">
        <f>1-E1646/MAX(E$2:E1646)</f>
        <v>0.5469611379568502</v>
      </c>
      <c r="I1646" s="3">
        <f ca="1">IFERROR(E1646/AVERAGE(OFFSET(E1646,0,0,-计算结果!B$18,1))-1,E1646/AVERAGE(OFFSET(E1646,0,0,-ROW(),1))-1)</f>
        <v>1.4566284744850222E-3</v>
      </c>
      <c r="J1646" s="4" t="str">
        <f ca="1">IF(OR(AND(I1646&lt;计算结果!B$19,I1646&gt;计算结果!B$20),I1646&lt;计算结果!B$21),"买","卖")</f>
        <v>买</v>
      </c>
      <c r="K1646" s="4">
        <f t="shared" ca="1" si="76"/>
        <v>1</v>
      </c>
      <c r="L1646" s="3">
        <f ca="1">IF(J1645="买",E1646/E1645-1,0)-IF(K1646=1,计算结果!B$17,0)</f>
        <v>0</v>
      </c>
      <c r="M1646" s="2">
        <f t="shared" ca="1" si="77"/>
        <v>9.1366485471652812</v>
      </c>
      <c r="N1646" s="3">
        <f ca="1">1-M1646/MAX(M$2:M1646)</f>
        <v>0.10539153324659145</v>
      </c>
    </row>
    <row r="1647" spans="1:14" x14ac:dyDescent="0.15">
      <c r="A1647" s="1">
        <v>40830</v>
      </c>
      <c r="B1647">
        <v>2655.36</v>
      </c>
      <c r="C1647">
        <v>2665.44</v>
      </c>
      <c r="D1647">
        <v>2629.88</v>
      </c>
      <c r="E1647" s="2">
        <v>2653.78</v>
      </c>
      <c r="F1647" s="19">
        <v>37326708736</v>
      </c>
      <c r="G1647" s="3">
        <f t="shared" si="75"/>
        <v>-3.31255164125277E-3</v>
      </c>
      <c r="H1647" s="3">
        <f>1-E1647/MAX(E$2:E1647)</f>
        <v>0.54846185258286262</v>
      </c>
      <c r="I1647" s="3">
        <f ca="1">IFERROR(E1647/AVERAGE(OFFSET(E1647,0,0,-计算结果!B$18,1))-1,E1647/AVERAGE(OFFSET(E1647,0,0,-ROW(),1))-1)</f>
        <v>-4.718502115165224E-4</v>
      </c>
      <c r="J1647" s="4" t="str">
        <f ca="1">IF(OR(AND(I1647&lt;计算结果!B$19,I1647&gt;计算结果!B$20),I1647&lt;计算结果!B$21),"买","卖")</f>
        <v>卖</v>
      </c>
      <c r="K1647" s="4">
        <f t="shared" ca="1" si="76"/>
        <v>1</v>
      </c>
      <c r="L1647" s="3">
        <f ca="1">IF(J1646="买",E1647/E1646-1,0)-IF(K1647=1,计算结果!B$17,0)</f>
        <v>-3.31255164125277E-3</v>
      </c>
      <c r="M1647" s="2">
        <f t="shared" ca="1" si="77"/>
        <v>9.1063829270248196</v>
      </c>
      <c r="N1647" s="3">
        <f ca="1">1-M1647/MAX(M$2:M1647)</f>
        <v>0.10835496999141403</v>
      </c>
    </row>
    <row r="1648" spans="1:14" x14ac:dyDescent="0.15">
      <c r="A1648" s="1">
        <v>40833</v>
      </c>
      <c r="B1648">
        <v>2658.95</v>
      </c>
      <c r="C1648">
        <v>2687.1</v>
      </c>
      <c r="D1648">
        <v>2653.38</v>
      </c>
      <c r="E1648" s="2">
        <v>2666.95</v>
      </c>
      <c r="F1648" s="19">
        <v>38101618688</v>
      </c>
      <c r="G1648" s="3">
        <f t="shared" si="75"/>
        <v>4.9627324043437504E-3</v>
      </c>
      <c r="H1648" s="3">
        <f>1-E1648/MAX(E$2:E1648)</f>
        <v>0.54622098958687815</v>
      </c>
      <c r="I1648" s="3">
        <f ca="1">IFERROR(E1648/AVERAGE(OFFSET(E1648,0,0,-计算结果!B$18,1))-1,E1648/AVERAGE(OFFSET(E1648,0,0,-ROW(),1))-1)</f>
        <v>5.881055048745587E-3</v>
      </c>
      <c r="J1648" s="4" t="str">
        <f ca="1">IF(OR(AND(I1648&lt;计算结果!B$19,I1648&gt;计算结果!B$20),I1648&lt;计算结果!B$21),"买","卖")</f>
        <v>买</v>
      </c>
      <c r="K1648" s="4">
        <f t="shared" ca="1" si="76"/>
        <v>1</v>
      </c>
      <c r="L1648" s="3">
        <f ca="1">IF(J1647="买",E1648/E1647-1,0)-IF(K1648=1,计算结果!B$17,0)</f>
        <v>0</v>
      </c>
      <c r="M1648" s="2">
        <f t="shared" ca="1" si="77"/>
        <v>9.1063829270248196</v>
      </c>
      <c r="N1648" s="3">
        <f ca="1">1-M1648/MAX(M$2:M1648)</f>
        <v>0.10835496999141403</v>
      </c>
    </row>
    <row r="1649" spans="1:14" x14ac:dyDescent="0.15">
      <c r="A1649" s="1">
        <v>40834</v>
      </c>
      <c r="B1649">
        <v>2646.84</v>
      </c>
      <c r="C1649">
        <v>2651.73</v>
      </c>
      <c r="D1649">
        <v>2589.21</v>
      </c>
      <c r="E1649" s="2">
        <v>2592.21</v>
      </c>
      <c r="F1649" s="19">
        <v>39453302784</v>
      </c>
      <c r="G1649" s="3">
        <f t="shared" si="75"/>
        <v>-2.8024522394495488E-2</v>
      </c>
      <c r="H1649" s="3">
        <f>1-E1649/MAX(E$2:E1649)</f>
        <v>0.55893792962635269</v>
      </c>
      <c r="I1649" s="3">
        <f ca="1">IFERROR(E1649/AVERAGE(OFFSET(E1649,0,0,-计算结果!B$18,1))-1,E1649/AVERAGE(OFFSET(E1649,0,0,-ROW(),1))-1)</f>
        <v>-1.9496889840397102E-2</v>
      </c>
      <c r="J1649" s="4" t="str">
        <f ca="1">IF(OR(AND(I1649&lt;计算结果!B$19,I1649&gt;计算结果!B$20),I1649&lt;计算结果!B$21),"买","卖")</f>
        <v>卖</v>
      </c>
      <c r="K1649" s="4">
        <f t="shared" ca="1" si="76"/>
        <v>1</v>
      </c>
      <c r="L1649" s="3">
        <f ca="1">IF(J1648="买",E1649/E1648-1,0)-IF(K1649=1,计算结果!B$17,0)</f>
        <v>-2.8024522394495488E-2</v>
      </c>
      <c r="M1649" s="2">
        <f t="shared" ca="1" si="77"/>
        <v>8.8511808947535613</v>
      </c>
      <c r="N1649" s="3">
        <f ca="1">1-M1649/MAX(M$2:M1649)</f>
        <v>0.13334289610283023</v>
      </c>
    </row>
    <row r="1650" spans="1:14" x14ac:dyDescent="0.15">
      <c r="A1650" s="1">
        <v>40835</v>
      </c>
      <c r="B1650">
        <v>2599.92</v>
      </c>
      <c r="C1650">
        <v>2617.41</v>
      </c>
      <c r="D1650">
        <v>2580.66</v>
      </c>
      <c r="E1650" s="2">
        <v>2583.08</v>
      </c>
      <c r="F1650" s="19">
        <v>32114966528</v>
      </c>
      <c r="G1650" s="3">
        <f t="shared" si="75"/>
        <v>-3.5220911885996964E-3</v>
      </c>
      <c r="H1650" s="3">
        <f>1-E1650/MAX(E$2:E1650)</f>
        <v>0.56049139045804131</v>
      </c>
      <c r="I1650" s="3">
        <f ca="1">IFERROR(E1650/AVERAGE(OFFSET(E1650,0,0,-计算结果!B$18,1))-1,E1650/AVERAGE(OFFSET(E1650,0,0,-ROW(),1))-1)</f>
        <v>-1.9842029416898277E-2</v>
      </c>
      <c r="J1650" s="4" t="str">
        <f ca="1">IF(OR(AND(I1650&lt;计算结果!B$19,I1650&gt;计算结果!B$20),I1650&lt;计算结果!B$21),"买","卖")</f>
        <v>卖</v>
      </c>
      <c r="K1650" s="4" t="str">
        <f t="shared" ca="1" si="76"/>
        <v/>
      </c>
      <c r="L1650" s="3">
        <f ca="1">IF(J1649="买",E1650/E1649-1,0)-IF(K1650=1,计算结果!B$17,0)</f>
        <v>0</v>
      </c>
      <c r="M1650" s="2">
        <f t="shared" ca="1" si="77"/>
        <v>8.8511808947535613</v>
      </c>
      <c r="N1650" s="3">
        <f ca="1">1-M1650/MAX(M$2:M1650)</f>
        <v>0.13334289610283023</v>
      </c>
    </row>
    <row r="1651" spans="1:14" x14ac:dyDescent="0.15">
      <c r="A1651" s="1">
        <v>40836</v>
      </c>
      <c r="B1651">
        <v>2566.6</v>
      </c>
      <c r="C1651">
        <v>2570.1</v>
      </c>
      <c r="D1651">
        <v>2500.4899999999998</v>
      </c>
      <c r="E1651" s="2">
        <v>2520.5300000000002</v>
      </c>
      <c r="F1651" s="19">
        <v>39409598464</v>
      </c>
      <c r="G1651" s="3">
        <f t="shared" si="75"/>
        <v>-2.4215277885315079E-2</v>
      </c>
      <c r="H1651" s="3">
        <f>1-E1651/MAX(E$2:E1651)</f>
        <v>0.57113421357108818</v>
      </c>
      <c r="I1651" s="3">
        <f ca="1">IFERROR(E1651/AVERAGE(OFFSET(E1651,0,0,-计算结果!B$18,1))-1,E1651/AVERAGE(OFFSET(E1651,0,0,-ROW(),1))-1)</f>
        <v>-4.036554892197064E-2</v>
      </c>
      <c r="J1651" s="4" t="str">
        <f ca="1">IF(OR(AND(I1651&lt;计算结果!B$19,I1651&gt;计算结果!B$20),I1651&lt;计算结果!B$21),"买","卖")</f>
        <v>卖</v>
      </c>
      <c r="K1651" s="4" t="str">
        <f t="shared" ca="1" si="76"/>
        <v/>
      </c>
      <c r="L1651" s="3">
        <f ca="1">IF(J1650="买",E1651/E1650-1,0)-IF(K1651=1,计算结果!B$17,0)</f>
        <v>0</v>
      </c>
      <c r="M1651" s="2">
        <f t="shared" ca="1" si="77"/>
        <v>8.8511808947535613</v>
      </c>
      <c r="N1651" s="3">
        <f ca="1">1-M1651/MAX(M$2:M1651)</f>
        <v>0.13334289610283023</v>
      </c>
    </row>
    <row r="1652" spans="1:14" x14ac:dyDescent="0.15">
      <c r="A1652" s="1">
        <v>40837</v>
      </c>
      <c r="B1652">
        <v>2522.2600000000002</v>
      </c>
      <c r="C1652">
        <v>2538.12</v>
      </c>
      <c r="D1652">
        <v>2504.69</v>
      </c>
      <c r="E1652" s="2">
        <v>2507.88</v>
      </c>
      <c r="F1652" s="19">
        <v>29090707456</v>
      </c>
      <c r="G1652" s="3">
        <f t="shared" si="75"/>
        <v>-5.0187857315723283E-3</v>
      </c>
      <c r="H1652" s="3">
        <f>1-E1652/MAX(E$2:E1652)</f>
        <v>0.57328659906077717</v>
      </c>
      <c r="I1652" s="3">
        <f ca="1">IFERROR(E1652/AVERAGE(OFFSET(E1652,0,0,-计算结果!B$18,1))-1,E1652/AVERAGE(OFFSET(E1652,0,0,-ROW(),1))-1)</f>
        <v>-4.1492509868678362E-2</v>
      </c>
      <c r="J1652" s="4" t="str">
        <f ca="1">IF(OR(AND(I1652&lt;计算结果!B$19,I1652&gt;计算结果!B$20),I1652&lt;计算结果!B$21),"买","卖")</f>
        <v>卖</v>
      </c>
      <c r="K1652" s="4" t="str">
        <f t="shared" ca="1" si="76"/>
        <v/>
      </c>
      <c r="L1652" s="3">
        <f ca="1">IF(J1651="买",E1652/E1651-1,0)-IF(K1652=1,计算结果!B$17,0)</f>
        <v>0</v>
      </c>
      <c r="M1652" s="2">
        <f t="shared" ca="1" si="77"/>
        <v>8.8511808947535613</v>
      </c>
      <c r="N1652" s="3">
        <f ca="1">1-M1652/MAX(M$2:M1652)</f>
        <v>0.13334289610283023</v>
      </c>
    </row>
    <row r="1653" spans="1:14" x14ac:dyDescent="0.15">
      <c r="A1653" s="1">
        <v>40840</v>
      </c>
      <c r="B1653">
        <v>2517.06</v>
      </c>
      <c r="C1653">
        <v>2581.13</v>
      </c>
      <c r="D1653">
        <v>2501.96</v>
      </c>
      <c r="E1653" s="2">
        <v>2576.67</v>
      </c>
      <c r="F1653" s="19">
        <v>44056731648</v>
      </c>
      <c r="G1653" s="3">
        <f t="shared" si="75"/>
        <v>2.7429542083353242E-2</v>
      </c>
      <c r="H1653" s="3">
        <f>1-E1653/MAX(E$2:E1653)</f>
        <v>0.56158204587218408</v>
      </c>
      <c r="I1653" s="3">
        <f ca="1">IFERROR(E1653/AVERAGE(OFFSET(E1653,0,0,-计算结果!B$18,1))-1,E1653/AVERAGE(OFFSET(E1653,0,0,-ROW(),1))-1)</f>
        <v>-1.1120509031349091E-2</v>
      </c>
      <c r="J1653" s="4" t="str">
        <f ca="1">IF(OR(AND(I1653&lt;计算结果!B$19,I1653&gt;计算结果!B$20),I1653&lt;计算结果!B$21),"买","卖")</f>
        <v>卖</v>
      </c>
      <c r="K1653" s="4" t="str">
        <f t="shared" ca="1" si="76"/>
        <v/>
      </c>
      <c r="L1653" s="3">
        <f ca="1">IF(J1652="买",E1653/E1652-1,0)-IF(K1653=1,计算结果!B$17,0)</f>
        <v>0</v>
      </c>
      <c r="M1653" s="2">
        <f t="shared" ca="1" si="77"/>
        <v>8.8511808947535613</v>
      </c>
      <c r="N1653" s="3">
        <f ca="1">1-M1653/MAX(M$2:M1653)</f>
        <v>0.13334289610283023</v>
      </c>
    </row>
    <row r="1654" spans="1:14" x14ac:dyDescent="0.15">
      <c r="A1654" s="1">
        <v>40841</v>
      </c>
      <c r="B1654">
        <v>2572.71</v>
      </c>
      <c r="C1654">
        <v>2633.97</v>
      </c>
      <c r="D1654">
        <v>2560.0500000000002</v>
      </c>
      <c r="E1654" s="2">
        <v>2625.43</v>
      </c>
      <c r="F1654" s="19">
        <v>57533460480</v>
      </c>
      <c r="G1654" s="3">
        <f t="shared" si="75"/>
        <v>1.8923649516624064E-2</v>
      </c>
      <c r="H1654" s="3">
        <f>1-E1654/MAX(E$2:E1654)</f>
        <v>0.55328557816647383</v>
      </c>
      <c r="I1654" s="3">
        <f ca="1">IFERROR(E1654/AVERAGE(OFFSET(E1654,0,0,-计算结果!B$18,1))-1,E1654/AVERAGE(OFFSET(E1654,0,0,-ROW(),1))-1)</f>
        <v>8.8889372791616239E-3</v>
      </c>
      <c r="J1654" s="4" t="str">
        <f ca="1">IF(OR(AND(I1654&lt;计算结果!B$19,I1654&gt;计算结果!B$20),I1654&lt;计算结果!B$21),"买","卖")</f>
        <v>买</v>
      </c>
      <c r="K1654" s="4">
        <f t="shared" ca="1" si="76"/>
        <v>1</v>
      </c>
      <c r="L1654" s="3">
        <f ca="1">IF(J1653="买",E1654/E1653-1,0)-IF(K1654=1,计算结果!B$17,0)</f>
        <v>0</v>
      </c>
      <c r="M1654" s="2">
        <f t="shared" ca="1" si="77"/>
        <v>8.8511808947535613</v>
      </c>
      <c r="N1654" s="3">
        <f ca="1">1-M1654/MAX(M$2:M1654)</f>
        <v>0.13334289610283023</v>
      </c>
    </row>
    <row r="1655" spans="1:14" x14ac:dyDescent="0.15">
      <c r="A1655" s="1">
        <v>40842</v>
      </c>
      <c r="B1655">
        <v>2613.27</v>
      </c>
      <c r="C1655">
        <v>2679.66</v>
      </c>
      <c r="D1655">
        <v>2611.0100000000002</v>
      </c>
      <c r="E1655" s="2">
        <v>2651.65</v>
      </c>
      <c r="F1655" s="19">
        <v>69534359552</v>
      </c>
      <c r="G1655" s="3">
        <f t="shared" si="75"/>
        <v>9.9869354734272164E-3</v>
      </c>
      <c r="H1655" s="3">
        <f>1-E1655/MAX(E$2:E1655)</f>
        <v>0.54882427006057299</v>
      </c>
      <c r="I1655" s="3">
        <f ca="1">IFERROR(E1655/AVERAGE(OFFSET(E1655,0,0,-计算结果!B$18,1))-1,E1655/AVERAGE(OFFSET(E1655,0,0,-ROW(),1))-1)</f>
        <v>1.9352658940353651E-2</v>
      </c>
      <c r="J1655" s="4" t="str">
        <f ca="1">IF(OR(AND(I1655&lt;计算结果!B$19,I1655&gt;计算结果!B$20),I1655&lt;计算结果!B$21),"买","卖")</f>
        <v>买</v>
      </c>
      <c r="K1655" s="4" t="str">
        <f t="shared" ca="1" si="76"/>
        <v/>
      </c>
      <c r="L1655" s="3">
        <f ca="1">IF(J1654="买",E1655/E1654-1,0)-IF(K1655=1,计算结果!B$17,0)</f>
        <v>9.9869354734272164E-3</v>
      </c>
      <c r="M1655" s="2">
        <f t="shared" ca="1" si="77"/>
        <v>8.9395770672130972</v>
      </c>
      <c r="N1655" s="3">
        <f ca="1">1-M1655/MAX(M$2:M1655)</f>
        <v>0.12468764752862183</v>
      </c>
    </row>
    <row r="1656" spans="1:14" x14ac:dyDescent="0.15">
      <c r="A1656" s="1">
        <v>40843</v>
      </c>
      <c r="B1656">
        <v>2658.43</v>
      </c>
      <c r="C1656">
        <v>2672.84</v>
      </c>
      <c r="D1656">
        <v>2647.3</v>
      </c>
      <c r="E1656" s="2">
        <v>2657.48</v>
      </c>
      <c r="F1656" s="19">
        <v>47403220992</v>
      </c>
      <c r="G1656" s="3">
        <f t="shared" si="75"/>
        <v>2.1986310410497811E-3</v>
      </c>
      <c r="H1656" s="3">
        <f>1-E1656/MAX(E$2:E1656)</f>
        <v>0.54783230109575987</v>
      </c>
      <c r="I1656" s="3">
        <f ca="1">IFERROR(E1656/AVERAGE(OFFSET(E1656,0,0,-计算结果!B$18,1))-1,E1656/AVERAGE(OFFSET(E1656,0,0,-ROW(),1))-1)</f>
        <v>2.057900452527317E-2</v>
      </c>
      <c r="J1656" s="4" t="str">
        <f ca="1">IF(OR(AND(I1656&lt;计算结果!B$19,I1656&gt;计算结果!B$20),I1656&lt;计算结果!B$21),"买","卖")</f>
        <v>买</v>
      </c>
      <c r="K1656" s="4" t="str">
        <f t="shared" ca="1" si="76"/>
        <v/>
      </c>
      <c r="L1656" s="3">
        <f ca="1">IF(J1655="买",E1656/E1655-1,0)-IF(K1656=1,计算结果!B$17,0)</f>
        <v>2.1986310410497811E-3</v>
      </c>
      <c r="M1656" s="2">
        <f t="shared" ca="1" si="77"/>
        <v>8.9592318988469284</v>
      </c>
      <c r="N1656" s="3">
        <f ca="1">1-M1656/MAX(M$2:M1656)</f>
        <v>0.12276315861986398</v>
      </c>
    </row>
    <row r="1657" spans="1:14" x14ac:dyDescent="0.15">
      <c r="A1657" s="1">
        <v>40844</v>
      </c>
      <c r="B1657">
        <v>2694.54</v>
      </c>
      <c r="C1657">
        <v>2729.14</v>
      </c>
      <c r="D1657">
        <v>2689.38</v>
      </c>
      <c r="E1657" s="2">
        <v>2709.02</v>
      </c>
      <c r="F1657" s="19">
        <v>72908423168</v>
      </c>
      <c r="G1657" s="3">
        <f t="shared" si="75"/>
        <v>1.9394313409696329E-2</v>
      </c>
      <c r="H1657" s="3">
        <f>1-E1657/MAX(E$2:E1657)</f>
        <v>0.53906281902946973</v>
      </c>
      <c r="I1657" s="3">
        <f ca="1">IFERROR(E1657/AVERAGE(OFFSET(E1657,0,0,-计算结果!B$18,1))-1,E1657/AVERAGE(OFFSET(E1657,0,0,-ROW(),1))-1)</f>
        <v>3.8795736968175731E-2</v>
      </c>
      <c r="J1657" s="4" t="str">
        <f ca="1">IF(OR(AND(I1657&lt;计算结果!B$19,I1657&gt;计算结果!B$20),I1657&lt;计算结果!B$21),"买","卖")</f>
        <v>买</v>
      </c>
      <c r="K1657" s="4" t="str">
        <f t="shared" ca="1" si="76"/>
        <v/>
      </c>
      <c r="L1657" s="3">
        <f ca="1">IF(J1656="买",E1657/E1656-1,0)-IF(K1657=1,计算结果!B$17,0)</f>
        <v>1.9394313409696329E-2</v>
      </c>
      <c r="M1657" s="2">
        <f t="shared" ca="1" si="77"/>
        <v>9.1329900502033148</v>
      </c>
      <c r="N1657" s="3">
        <f ca="1">1-M1657/MAX(M$2:M1657)</f>
        <v>0.10574975238360551</v>
      </c>
    </row>
    <row r="1658" spans="1:14" x14ac:dyDescent="0.15">
      <c r="A1658" s="1">
        <v>40847</v>
      </c>
      <c r="B1658">
        <v>2704.54</v>
      </c>
      <c r="C1658">
        <v>2709.32</v>
      </c>
      <c r="D1658">
        <v>2680.99</v>
      </c>
      <c r="E1658" s="2">
        <v>2695.31</v>
      </c>
      <c r="F1658" s="19">
        <v>52522500096</v>
      </c>
      <c r="G1658" s="3">
        <f t="shared" si="75"/>
        <v>-5.0608707207773218E-3</v>
      </c>
      <c r="H1658" s="3">
        <f>1-E1658/MAX(E$2:E1658)</f>
        <v>0.54139556251276111</v>
      </c>
      <c r="I1658" s="3">
        <f ca="1">IFERROR(E1658/AVERAGE(OFFSET(E1658,0,0,-计算结果!B$18,1))-1,E1658/AVERAGE(OFFSET(E1658,0,0,-ROW(),1))-1)</f>
        <v>3.1676546316119936E-2</v>
      </c>
      <c r="J1658" s="4" t="str">
        <f ca="1">IF(OR(AND(I1658&lt;计算结果!B$19,I1658&gt;计算结果!B$20),I1658&lt;计算结果!B$21),"买","卖")</f>
        <v>买</v>
      </c>
      <c r="K1658" s="4" t="str">
        <f t="shared" ca="1" si="76"/>
        <v/>
      </c>
      <c r="L1658" s="3">
        <f ca="1">IF(J1657="买",E1658/E1657-1,0)-IF(K1658=1,计算结果!B$17,0)</f>
        <v>-5.0608707207773218E-3</v>
      </c>
      <c r="M1658" s="2">
        <f t="shared" ca="1" si="77"/>
        <v>9.0867691682650911</v>
      </c>
      <c r="N1658" s="3">
        <f ca="1">1-M1658/MAX(M$2:M1658)</f>
        <v>0.11027543727881517</v>
      </c>
    </row>
    <row r="1659" spans="1:14" x14ac:dyDescent="0.15">
      <c r="A1659" s="1">
        <v>40848</v>
      </c>
      <c r="B1659">
        <v>2672.51</v>
      </c>
      <c r="C1659">
        <v>2726.09</v>
      </c>
      <c r="D1659">
        <v>2669.05</v>
      </c>
      <c r="E1659" s="2">
        <v>2697.53</v>
      </c>
      <c r="F1659" s="19">
        <v>56067604480</v>
      </c>
      <c r="G1659" s="3">
        <f t="shared" si="75"/>
        <v>8.2365293788111416E-4</v>
      </c>
      <c r="H1659" s="3">
        <f>1-E1659/MAX(E$2:E1659)</f>
        <v>0.54101783162049943</v>
      </c>
      <c r="I1659" s="3">
        <f ca="1">IFERROR(E1659/AVERAGE(OFFSET(E1659,0,0,-计算结果!B$18,1))-1,E1659/AVERAGE(OFFSET(E1659,0,0,-ROW(),1))-1)</f>
        <v>3.0131133142252242E-2</v>
      </c>
      <c r="J1659" s="4" t="str">
        <f ca="1">IF(OR(AND(I1659&lt;计算结果!B$19,I1659&gt;计算结果!B$20),I1659&lt;计算结果!B$21),"买","卖")</f>
        <v>买</v>
      </c>
      <c r="K1659" s="4" t="str">
        <f t="shared" ca="1" si="76"/>
        <v/>
      </c>
      <c r="L1659" s="3">
        <f ca="1">IF(J1658="买",E1659/E1658-1,0)-IF(K1659=1,计算结果!B$17,0)</f>
        <v>8.2365293788111416E-4</v>
      </c>
      <c r="M1659" s="2">
        <f t="shared" ca="1" si="77"/>
        <v>9.0942535123863806</v>
      </c>
      <c r="N1659" s="3">
        <f ca="1">1-M1659/MAX(M$2:M1659)</f>
        <v>0.10954261302882484</v>
      </c>
    </row>
    <row r="1660" spans="1:14" x14ac:dyDescent="0.15">
      <c r="A1660" s="1">
        <v>40849</v>
      </c>
      <c r="B1660">
        <v>2658.55</v>
      </c>
      <c r="C1660">
        <v>2742.94</v>
      </c>
      <c r="D1660">
        <v>2653.72</v>
      </c>
      <c r="E1660" s="2">
        <v>2742.39</v>
      </c>
      <c r="F1660" s="19">
        <v>65327476736</v>
      </c>
      <c r="G1660" s="3">
        <f t="shared" si="75"/>
        <v>1.6630028210992798E-2</v>
      </c>
      <c r="H1660" s="3">
        <f>1-E1660/MAX(E$2:E1660)</f>
        <v>0.53338494521200575</v>
      </c>
      <c r="I1660" s="3">
        <f ca="1">IFERROR(E1660/AVERAGE(OFFSET(E1660,0,0,-计算结果!B$18,1))-1,E1660/AVERAGE(OFFSET(E1660,0,0,-ROW(),1))-1)</f>
        <v>4.3696404415225265E-2</v>
      </c>
      <c r="J1660" s="4" t="str">
        <f ca="1">IF(OR(AND(I1660&lt;计算结果!B$19,I1660&gt;计算结果!B$20),I1660&lt;计算结果!B$21),"买","卖")</f>
        <v>买</v>
      </c>
      <c r="K1660" s="4" t="str">
        <f t="shared" ca="1" si="76"/>
        <v/>
      </c>
      <c r="L1660" s="3">
        <f ca="1">IF(J1659="买",E1660/E1659-1,0)-IF(K1660=1,计算结果!B$17,0)</f>
        <v>1.6630028210992798E-2</v>
      </c>
      <c r="M1660" s="2">
        <f t="shared" ca="1" si="77"/>
        <v>9.245491204855286</v>
      </c>
      <c r="N1660" s="3">
        <f ca="1">1-M1660/MAX(M$2:M1660)</f>
        <v>9.4734281562807277E-2</v>
      </c>
    </row>
    <row r="1661" spans="1:14" x14ac:dyDescent="0.15">
      <c r="A1661" s="1">
        <v>40850</v>
      </c>
      <c r="B1661">
        <v>2752.63</v>
      </c>
      <c r="C1661">
        <v>2781.04</v>
      </c>
      <c r="D1661">
        <v>2743.2</v>
      </c>
      <c r="E1661" s="2">
        <v>2744.3</v>
      </c>
      <c r="F1661" s="19">
        <v>90502553600</v>
      </c>
      <c r="G1661" s="3">
        <f t="shared" si="75"/>
        <v>6.9647278468787377E-4</v>
      </c>
      <c r="H1661" s="3">
        <f>1-E1661/MAX(E$2:E1661)</f>
        <v>0.53305996052542026</v>
      </c>
      <c r="I1661" s="3">
        <f ca="1">IFERROR(E1661/AVERAGE(OFFSET(E1661,0,0,-计算结果!B$18,1))-1,E1661/AVERAGE(OFFSET(E1661,0,0,-ROW(),1))-1)</f>
        <v>4.0305318303850868E-2</v>
      </c>
      <c r="J1661" s="4" t="str">
        <f ca="1">IF(OR(AND(I1661&lt;计算结果!B$19,I1661&gt;计算结果!B$20),I1661&lt;计算结果!B$21),"买","卖")</f>
        <v>买</v>
      </c>
      <c r="K1661" s="4" t="str">
        <f t="shared" ca="1" si="76"/>
        <v/>
      </c>
      <c r="L1661" s="3">
        <f ca="1">IF(J1660="买",E1661/E1660-1,0)-IF(K1661=1,计算结果!B$17,0)</f>
        <v>6.9647278468787377E-4</v>
      </c>
      <c r="M1661" s="2">
        <f t="shared" ca="1" si="77"/>
        <v>9.2519304378605387</v>
      </c>
      <c r="N1661" s="3">
        <f ca="1">1-M1661/MAX(M$2:M1661)</f>
        <v>9.4103788627004858E-2</v>
      </c>
    </row>
    <row r="1662" spans="1:14" x14ac:dyDescent="0.15">
      <c r="A1662" s="1">
        <v>40851</v>
      </c>
      <c r="B1662">
        <v>2770.57</v>
      </c>
      <c r="C1662">
        <v>2781.99</v>
      </c>
      <c r="D1662">
        <v>2748.98</v>
      </c>
      <c r="E1662" s="2">
        <v>2763.75</v>
      </c>
      <c r="F1662" s="19">
        <v>63500869632</v>
      </c>
      <c r="G1662" s="3">
        <f t="shared" si="75"/>
        <v>7.0874175563895303E-3</v>
      </c>
      <c r="H1662" s="3">
        <f>1-E1662/MAX(E$2:E1662)</f>
        <v>0.52975056149186683</v>
      </c>
      <c r="I1662" s="3">
        <f ca="1">IFERROR(E1662/AVERAGE(OFFSET(E1662,0,0,-计算结果!B$18,1))-1,E1662/AVERAGE(OFFSET(E1662,0,0,-ROW(),1))-1)</f>
        <v>4.302686301297487E-2</v>
      </c>
      <c r="J1662" s="4" t="str">
        <f ca="1">IF(OR(AND(I1662&lt;计算结果!B$19,I1662&gt;计算结果!B$20),I1662&lt;计算结果!B$21),"买","卖")</f>
        <v>买</v>
      </c>
      <c r="K1662" s="4" t="str">
        <f t="shared" ca="1" si="76"/>
        <v/>
      </c>
      <c r="L1662" s="3">
        <f ca="1">IF(J1661="买",E1662/E1661-1,0)-IF(K1662=1,计算结果!B$17,0)</f>
        <v>7.0874175563895303E-3</v>
      </c>
      <c r="M1662" s="2">
        <f t="shared" ca="1" si="77"/>
        <v>9.317502732076326</v>
      </c>
      <c r="N1662" s="3">
        <f ca="1">1-M1662/MAX(M$2:M1662)</f>
        <v>8.7683323914253153E-2</v>
      </c>
    </row>
    <row r="1663" spans="1:14" x14ac:dyDescent="0.15">
      <c r="A1663" s="1">
        <v>40854</v>
      </c>
      <c r="B1663">
        <v>2750.99</v>
      </c>
      <c r="C1663">
        <v>2769.3</v>
      </c>
      <c r="D1663">
        <v>2733.17</v>
      </c>
      <c r="E1663" s="2">
        <v>2736.25</v>
      </c>
      <c r="F1663" s="19">
        <v>47761936384</v>
      </c>
      <c r="G1663" s="3">
        <f t="shared" si="75"/>
        <v>-9.9502487562188602E-3</v>
      </c>
      <c r="H1663" s="3">
        <f>1-E1663/MAX(E$2:E1663)</f>
        <v>0.53442966038249506</v>
      </c>
      <c r="I1663" s="3">
        <f ca="1">IFERROR(E1663/AVERAGE(OFFSET(E1663,0,0,-计算结果!B$18,1))-1,E1663/AVERAGE(OFFSET(E1663,0,0,-ROW(),1))-1)</f>
        <v>3.0671434230491679E-2</v>
      </c>
      <c r="J1663" s="4" t="str">
        <f ca="1">IF(OR(AND(I1663&lt;计算结果!B$19,I1663&gt;计算结果!B$20),I1663&lt;计算结果!B$21),"买","卖")</f>
        <v>买</v>
      </c>
      <c r="K1663" s="4" t="str">
        <f t="shared" ca="1" si="76"/>
        <v/>
      </c>
      <c r="L1663" s="3">
        <f ca="1">IF(J1662="买",E1663/E1662-1,0)-IF(K1663=1,计算结果!B$17,0)</f>
        <v>-9.9502487562188602E-3</v>
      </c>
      <c r="M1663" s="2">
        <f t="shared" ca="1" si="77"/>
        <v>9.224791262105418</v>
      </c>
      <c r="N1663" s="3">
        <f ca="1">1-M1663/MAX(M$2:M1663)</f>
        <v>9.6761101785753034E-2</v>
      </c>
    </row>
    <row r="1664" spans="1:14" x14ac:dyDescent="0.15">
      <c r="A1664" s="1">
        <v>40855</v>
      </c>
      <c r="B1664">
        <v>2745.06</v>
      </c>
      <c r="C1664">
        <v>2756.09</v>
      </c>
      <c r="D1664">
        <v>2723.69</v>
      </c>
      <c r="E1664" s="2">
        <v>2727.71</v>
      </c>
      <c r="F1664" s="19">
        <v>47864913920</v>
      </c>
      <c r="G1664" s="3">
        <f t="shared" si="75"/>
        <v>-3.1210598446779203E-3</v>
      </c>
      <c r="H1664" s="3">
        <f>1-E1664/MAX(E$2:E1664)</f>
        <v>0.53588273327434832</v>
      </c>
      <c r="I1664" s="3">
        <f ca="1">IFERROR(E1664/AVERAGE(OFFSET(E1664,0,0,-计算结果!B$18,1))-1,E1664/AVERAGE(OFFSET(E1664,0,0,-ROW(),1))-1)</f>
        <v>2.6056634718105265E-2</v>
      </c>
      <c r="J1664" s="4" t="str">
        <f ca="1">IF(OR(AND(I1664&lt;计算结果!B$19,I1664&gt;计算结果!B$20),I1664&lt;计算结果!B$21),"买","卖")</f>
        <v>买</v>
      </c>
      <c r="K1664" s="4" t="str">
        <f t="shared" ca="1" si="76"/>
        <v/>
      </c>
      <c r="L1664" s="3">
        <f ca="1">IF(J1663="买",E1664/E1663-1,0)-IF(K1664=1,计算结果!B$17,0)</f>
        <v>-3.1210598446779203E-3</v>
      </c>
      <c r="M1664" s="2">
        <f t="shared" ca="1" si="77"/>
        <v>9.1960001365217252</v>
      </c>
      <c r="N1664" s="3">
        <f ca="1">1-M1664/MAX(M$2:M1664)</f>
        <v>9.9580164441120611E-2</v>
      </c>
    </row>
    <row r="1665" spans="1:14" x14ac:dyDescent="0.15">
      <c r="A1665" s="1">
        <v>40856</v>
      </c>
      <c r="B1665">
        <v>2739.15</v>
      </c>
      <c r="C1665">
        <v>2755.81</v>
      </c>
      <c r="D1665">
        <v>2710.05</v>
      </c>
      <c r="E1665" s="2">
        <v>2751.65</v>
      </c>
      <c r="F1665" s="19">
        <v>48484229120</v>
      </c>
      <c r="G1665" s="3">
        <f t="shared" si="75"/>
        <v>8.7765928196179566E-3</v>
      </c>
      <c r="H1665" s="3">
        <f>1-E1665/MAX(E$2:E1665)</f>
        <v>0.53180936500374321</v>
      </c>
      <c r="I1665" s="3">
        <f ca="1">IFERROR(E1665/AVERAGE(OFFSET(E1665,0,0,-计算结果!B$18,1))-1,E1665/AVERAGE(OFFSET(E1665,0,0,-ROW(),1))-1)</f>
        <v>3.2949257963381884E-2</v>
      </c>
      <c r="J1665" s="4" t="str">
        <f ca="1">IF(OR(AND(I1665&lt;计算结果!B$19,I1665&gt;计算结果!B$20),I1665&lt;计算结果!B$21),"买","卖")</f>
        <v>买</v>
      </c>
      <c r="K1665" s="4" t="str">
        <f t="shared" ca="1" si="76"/>
        <v/>
      </c>
      <c r="L1665" s="3">
        <f ca="1">IF(J1664="买",E1665/E1664-1,0)-IF(K1665=1,计算结果!B$17,0)</f>
        <v>8.7765928196179566E-3</v>
      </c>
      <c r="M1665" s="2">
        <f t="shared" ca="1" si="77"/>
        <v>9.2767096852891271</v>
      </c>
      <c r="N1665" s="3">
        <f ca="1">1-M1665/MAX(M$2:M1665)</f>
        <v>9.1677546177713065E-2</v>
      </c>
    </row>
    <row r="1666" spans="1:14" x14ac:dyDescent="0.15">
      <c r="A1666" s="1">
        <v>40857</v>
      </c>
      <c r="B1666">
        <v>2720.84</v>
      </c>
      <c r="C1666">
        <v>2729.57</v>
      </c>
      <c r="D1666">
        <v>2698.31</v>
      </c>
      <c r="E1666" s="2">
        <v>2699.59</v>
      </c>
      <c r="F1666" s="19">
        <v>51793948672</v>
      </c>
      <c r="G1666" s="3">
        <f t="shared" si="75"/>
        <v>-1.8919557356495198E-2</v>
      </c>
      <c r="H1666" s="3">
        <f>1-E1666/MAX(E$2:E1666)</f>
        <v>0.54066732457632882</v>
      </c>
      <c r="I1666" s="3">
        <f ca="1">IFERROR(E1666/AVERAGE(OFFSET(E1666,0,0,-计算结果!B$18,1))-1,E1666/AVERAGE(OFFSET(E1666,0,0,-ROW(),1))-1)</f>
        <v>1.2716946598994694E-2</v>
      </c>
      <c r="J1666" s="4" t="str">
        <f ca="1">IF(OR(AND(I1666&lt;计算结果!B$19,I1666&gt;计算结果!B$20),I1666&lt;计算结果!B$21),"买","卖")</f>
        <v>买</v>
      </c>
      <c r="K1666" s="4" t="str">
        <f t="shared" ca="1" si="76"/>
        <v/>
      </c>
      <c r="L1666" s="3">
        <f ca="1">IF(J1665="买",E1666/E1665-1,0)-IF(K1666=1,计算结果!B$17,0)</f>
        <v>-1.8919557356495198E-2</v>
      </c>
      <c r="M1666" s="2">
        <f t="shared" ca="1" si="77"/>
        <v>9.1011984443187455</v>
      </c>
      <c r="N1666" s="3">
        <f ca="1">1-M1666/MAX(M$2:M1666)</f>
        <v>0.1088626049409962</v>
      </c>
    </row>
    <row r="1667" spans="1:14" x14ac:dyDescent="0.15">
      <c r="A1667" s="1">
        <v>40858</v>
      </c>
      <c r="B1667">
        <v>2705.24</v>
      </c>
      <c r="C1667">
        <v>2713.91</v>
      </c>
      <c r="D1667">
        <v>2685.1</v>
      </c>
      <c r="E1667" s="2">
        <v>2695</v>
      </c>
      <c r="F1667" s="19">
        <v>38724218880</v>
      </c>
      <c r="G1667" s="3">
        <f t="shared" ref="G1667:G1730" si="78">E1667/E1666-1</f>
        <v>-1.7002581873544198E-3</v>
      </c>
      <c r="H1667" s="3">
        <f>1-E1667/MAX(E$2:E1667)</f>
        <v>0.54144830871843741</v>
      </c>
      <c r="I1667" s="3">
        <f ca="1">IFERROR(E1667/AVERAGE(OFFSET(E1667,0,0,-计算结果!B$18,1))-1,E1667/AVERAGE(OFFSET(E1667,0,0,-ROW(),1))-1)</f>
        <v>8.8338994809631366E-3</v>
      </c>
      <c r="J1667" s="4" t="str">
        <f ca="1">IF(OR(AND(I1667&lt;计算结果!B$19,I1667&gt;计算结果!B$20),I1667&lt;计算结果!B$21),"买","卖")</f>
        <v>买</v>
      </c>
      <c r="K1667" s="4" t="str">
        <f t="shared" ca="1" si="76"/>
        <v/>
      </c>
      <c r="L1667" s="3">
        <f ca="1">IF(J1666="买",E1667/E1666-1,0)-IF(K1667=1,计算结果!B$17,0)</f>
        <v>-1.7002581873544198E-3</v>
      </c>
      <c r="M1667" s="2">
        <f t="shared" ca="1" si="77"/>
        <v>9.0857240571490561</v>
      </c>
      <c r="N1667" s="3">
        <f ca="1">1-M1667/MAX(M$2:M1667)</f>
        <v>0.11037776859300286</v>
      </c>
    </row>
    <row r="1668" spans="1:14" x14ac:dyDescent="0.15">
      <c r="A1668" s="1">
        <v>40861</v>
      </c>
      <c r="B1668">
        <v>2717.54</v>
      </c>
      <c r="C1668">
        <v>2751.88</v>
      </c>
      <c r="D1668">
        <v>2714.86</v>
      </c>
      <c r="E1668" s="2">
        <v>2750.2</v>
      </c>
      <c r="F1668" s="19">
        <v>51333488640</v>
      </c>
      <c r="G1668" s="3">
        <f t="shared" si="78"/>
        <v>2.0482374768088896E-2</v>
      </c>
      <c r="H1668" s="3">
        <f>1-E1668/MAX(E$2:E1668)</f>
        <v>0.53205608112706737</v>
      </c>
      <c r="I1668" s="3">
        <f ca="1">IFERROR(E1668/AVERAGE(OFFSET(E1668,0,0,-计算结果!B$18,1))-1,E1668/AVERAGE(OFFSET(E1668,0,0,-ROW(),1))-1)</f>
        <v>2.5931592125894909E-2</v>
      </c>
      <c r="J1668" s="4" t="str">
        <f ca="1">IF(OR(AND(I1668&lt;计算结果!B$19,I1668&gt;计算结果!B$20),I1668&lt;计算结果!B$21),"买","卖")</f>
        <v>买</v>
      </c>
      <c r="K1668" s="4" t="str">
        <f t="shared" ref="K1668:K1731" ca="1" si="79">IF(J1667&lt;&gt;J1668,1,"")</f>
        <v/>
      </c>
      <c r="L1668" s="3">
        <f ca="1">IF(J1667="买",E1668/E1667-1,0)-IF(K1668=1,计算结果!B$17,0)</f>
        <v>2.0482374768088896E-2</v>
      </c>
      <c r="M1668" s="2">
        <f t="shared" ref="M1668:M1731" ca="1" si="80">IFERROR(M1667*(1+L1668),M1667)</f>
        <v>9.2718212623270233</v>
      </c>
      <c r="N1668" s="3">
        <f ca="1">1-M1668/MAX(M$2:M1668)</f>
        <v>9.2156192647301349E-2</v>
      </c>
    </row>
    <row r="1669" spans="1:14" x14ac:dyDescent="0.15">
      <c r="A1669" s="1">
        <v>40862</v>
      </c>
      <c r="B1669">
        <v>2746.77</v>
      </c>
      <c r="C1669">
        <v>2754</v>
      </c>
      <c r="D1669">
        <v>2732.91</v>
      </c>
      <c r="E1669" s="2">
        <v>2744.68</v>
      </c>
      <c r="F1669" s="19">
        <v>46980739072</v>
      </c>
      <c r="G1669" s="3">
        <f t="shared" si="78"/>
        <v>-2.0071267544178317E-3</v>
      </c>
      <c r="H1669" s="3">
        <f>1-E1669/MAX(E$2:E1669)</f>
        <v>0.53299530388620431</v>
      </c>
      <c r="I1669" s="3">
        <f ca="1">IFERROR(E1669/AVERAGE(OFFSET(E1669,0,0,-计算结果!B$18,1))-1,E1669/AVERAGE(OFFSET(E1669,0,0,-ROW(),1))-1)</f>
        <v>1.9138143046247613E-2</v>
      </c>
      <c r="J1669" s="4" t="str">
        <f ca="1">IF(OR(AND(I1669&lt;计算结果!B$19,I1669&gt;计算结果!B$20),I1669&lt;计算结果!B$21),"买","卖")</f>
        <v>买</v>
      </c>
      <c r="K1669" s="4" t="str">
        <f t="shared" ca="1" si="79"/>
        <v/>
      </c>
      <c r="L1669" s="3">
        <f ca="1">IF(J1668="买",E1669/E1668-1,0)-IF(K1669=1,计算结果!B$17,0)</f>
        <v>-2.0071267544178317E-3</v>
      </c>
      <c r="M1669" s="2">
        <f t="shared" ca="1" si="80"/>
        <v>9.2532115418092271</v>
      </c>
      <c r="N1669" s="3">
        <f ca="1">1-M1669/MAX(M$2:M1669)</f>
        <v>9.3978350241871511E-2</v>
      </c>
    </row>
    <row r="1670" spans="1:14" x14ac:dyDescent="0.15">
      <c r="A1670" s="1">
        <v>40863</v>
      </c>
      <c r="B1670">
        <v>2745.86</v>
      </c>
      <c r="C1670">
        <v>2746.29</v>
      </c>
      <c r="D1670">
        <v>2659.15</v>
      </c>
      <c r="E1670" s="2">
        <v>2670.12</v>
      </c>
      <c r="F1670" s="19">
        <v>57844199424</v>
      </c>
      <c r="G1670" s="3">
        <f t="shared" si="78"/>
        <v>-2.7165279741171999E-2</v>
      </c>
      <c r="H1670" s="3">
        <f>1-E1670/MAX(E$2:E1670)</f>
        <v>0.54568161709657659</v>
      </c>
      <c r="I1670" s="3">
        <f ca="1">IFERROR(E1670/AVERAGE(OFFSET(E1670,0,0,-计算结果!B$18,1))-1,E1670/AVERAGE(OFFSET(E1670,0,0,-ROW(),1))-1)</f>
        <v>-1.1854133526923993E-2</v>
      </c>
      <c r="J1670" s="4" t="str">
        <f ca="1">IF(OR(AND(I1670&lt;计算结果!B$19,I1670&gt;计算结果!B$20),I1670&lt;计算结果!B$21),"买","卖")</f>
        <v>卖</v>
      </c>
      <c r="K1670" s="4">
        <f t="shared" ca="1" si="79"/>
        <v>1</v>
      </c>
      <c r="L1670" s="3">
        <f ca="1">IF(J1669="买",E1670/E1669-1,0)-IF(K1670=1,计算结果!B$17,0)</f>
        <v>-2.7165279741171999E-2</v>
      </c>
      <c r="M1670" s="2">
        <f t="shared" ca="1" si="80"/>
        <v>9.0018454617717385</v>
      </c>
      <c r="N1670" s="3">
        <f ca="1">1-M1670/MAX(M$2:M1670)</f>
        <v>0.11859068180910914</v>
      </c>
    </row>
    <row r="1671" spans="1:14" x14ac:dyDescent="0.15">
      <c r="A1671" s="1">
        <v>40864</v>
      </c>
      <c r="B1671">
        <v>2671.95</v>
      </c>
      <c r="C1671">
        <v>2687.83</v>
      </c>
      <c r="D1671">
        <v>2660.65</v>
      </c>
      <c r="E1671" s="2">
        <v>2662.02</v>
      </c>
      <c r="F1671" s="19">
        <v>37762637824</v>
      </c>
      <c r="G1671" s="3">
        <f t="shared" si="78"/>
        <v>-3.033571524875267E-3</v>
      </c>
      <c r="H1671" s="3">
        <f>1-E1671/MAX(E$2:E1671)</f>
        <v>0.54705982440617973</v>
      </c>
      <c r="I1671" s="3">
        <f ca="1">IFERROR(E1671/AVERAGE(OFFSET(E1671,0,0,-计算结果!B$18,1))-1,E1671/AVERAGE(OFFSET(E1671,0,0,-ROW(),1))-1)</f>
        <v>-1.6577429476349104E-2</v>
      </c>
      <c r="J1671" s="4" t="str">
        <f ca="1">IF(OR(AND(I1671&lt;计算结果!B$19,I1671&gt;计算结果!B$20),I1671&lt;计算结果!B$21),"买","卖")</f>
        <v>卖</v>
      </c>
      <c r="K1671" s="4" t="str">
        <f t="shared" ca="1" si="79"/>
        <v/>
      </c>
      <c r="L1671" s="3">
        <f ca="1">IF(J1670="买",E1671/E1670-1,0)-IF(K1671=1,计算结果!B$17,0)</f>
        <v>0</v>
      </c>
      <c r="M1671" s="2">
        <f t="shared" ca="1" si="80"/>
        <v>9.0018454617717385</v>
      </c>
      <c r="N1671" s="3">
        <f ca="1">1-M1671/MAX(M$2:M1671)</f>
        <v>0.11859068180910914</v>
      </c>
    </row>
    <row r="1672" spans="1:14" x14ac:dyDescent="0.15">
      <c r="A1672" s="1">
        <v>40865</v>
      </c>
      <c r="B1672">
        <v>2643.67</v>
      </c>
      <c r="C1672">
        <v>2646.21</v>
      </c>
      <c r="D1672">
        <v>2601.1799999999998</v>
      </c>
      <c r="E1672" s="2">
        <v>2606.5</v>
      </c>
      <c r="F1672" s="19">
        <v>44949475328</v>
      </c>
      <c r="G1672" s="3">
        <f t="shared" si="78"/>
        <v>-2.0856342176242104E-2</v>
      </c>
      <c r="H1672" s="3">
        <f>1-E1672/MAX(E$2:E1672)</f>
        <v>0.55650649969373167</v>
      </c>
      <c r="I1672" s="3">
        <f ca="1">IFERROR(E1672/AVERAGE(OFFSET(E1672,0,0,-计算结果!B$18,1))-1,E1672/AVERAGE(OFFSET(E1672,0,0,-ROW(),1))-1)</f>
        <v>-3.6713776674540566E-2</v>
      </c>
      <c r="J1672" s="4" t="str">
        <f ca="1">IF(OR(AND(I1672&lt;计算结果!B$19,I1672&gt;计算结果!B$20),I1672&lt;计算结果!B$21),"买","卖")</f>
        <v>卖</v>
      </c>
      <c r="K1672" s="4" t="str">
        <f t="shared" ca="1" si="79"/>
        <v/>
      </c>
      <c r="L1672" s="3">
        <f ca="1">IF(J1671="买",E1672/E1671-1,0)-IF(K1672=1,计算结果!B$17,0)</f>
        <v>0</v>
      </c>
      <c r="M1672" s="2">
        <f t="shared" ca="1" si="80"/>
        <v>9.0018454617717385</v>
      </c>
      <c r="N1672" s="3">
        <f ca="1">1-M1672/MAX(M$2:M1672)</f>
        <v>0.11859068180910914</v>
      </c>
    </row>
    <row r="1673" spans="1:14" x14ac:dyDescent="0.15">
      <c r="A1673" s="1">
        <v>40868</v>
      </c>
      <c r="B1673">
        <v>2608.56</v>
      </c>
      <c r="C1673">
        <v>2613.2600000000002</v>
      </c>
      <c r="D1673">
        <v>2587.7399999999998</v>
      </c>
      <c r="E1673" s="2">
        <v>2609.69</v>
      </c>
      <c r="F1673" s="19">
        <v>31175407616</v>
      </c>
      <c r="G1673" s="3">
        <f t="shared" si="78"/>
        <v>1.2238634183772135E-3</v>
      </c>
      <c r="H1673" s="3">
        <f>1-E1673/MAX(E$2:E1673)</f>
        <v>0.5559637242224188</v>
      </c>
      <c r="I1673" s="3">
        <f ca="1">IFERROR(E1673/AVERAGE(OFFSET(E1673,0,0,-计算结果!B$18,1))-1,E1673/AVERAGE(OFFSET(E1673,0,0,-ROW(),1))-1)</f>
        <v>-3.4703232566545616E-2</v>
      </c>
      <c r="J1673" s="4" t="str">
        <f ca="1">IF(OR(AND(I1673&lt;计算结果!B$19,I1673&gt;计算结果!B$20),I1673&lt;计算结果!B$21),"买","卖")</f>
        <v>卖</v>
      </c>
      <c r="K1673" s="4" t="str">
        <f t="shared" ca="1" si="79"/>
        <v/>
      </c>
      <c r="L1673" s="3">
        <f ca="1">IF(J1672="买",E1673/E1672-1,0)-IF(K1673=1,计算结果!B$17,0)</f>
        <v>0</v>
      </c>
      <c r="M1673" s="2">
        <f t="shared" ca="1" si="80"/>
        <v>9.0018454617717385</v>
      </c>
      <c r="N1673" s="3">
        <f ca="1">1-M1673/MAX(M$2:M1673)</f>
        <v>0.11859068180910914</v>
      </c>
    </row>
    <row r="1674" spans="1:14" x14ac:dyDescent="0.15">
      <c r="A1674" s="1">
        <v>40869</v>
      </c>
      <c r="B1674">
        <v>2592.23</v>
      </c>
      <c r="C1674">
        <v>2611.15</v>
      </c>
      <c r="D1674">
        <v>2580.7800000000002</v>
      </c>
      <c r="E1674" s="2">
        <v>2609.48</v>
      </c>
      <c r="F1674" s="19">
        <v>31886735360</v>
      </c>
      <c r="G1674" s="3">
        <f t="shared" si="78"/>
        <v>-8.0469327774612687E-5</v>
      </c>
      <c r="H1674" s="3">
        <f>1-E1674/MAX(E$2:E1674)</f>
        <v>0.55599945552303809</v>
      </c>
      <c r="I1674" s="3">
        <f ca="1">IFERROR(E1674/AVERAGE(OFFSET(E1674,0,0,-计算结果!B$18,1))-1,E1674/AVERAGE(OFFSET(E1674,0,0,-ROW(),1))-1)</f>
        <v>-3.3827904406009801E-2</v>
      </c>
      <c r="J1674" s="4" t="str">
        <f ca="1">IF(OR(AND(I1674&lt;计算结果!B$19,I1674&gt;计算结果!B$20),I1674&lt;计算结果!B$21),"买","卖")</f>
        <v>卖</v>
      </c>
      <c r="K1674" s="4" t="str">
        <f t="shared" ca="1" si="79"/>
        <v/>
      </c>
      <c r="L1674" s="3">
        <f ca="1">IF(J1673="买",E1674/E1673-1,0)-IF(K1674=1,计算结果!B$17,0)</f>
        <v>0</v>
      </c>
      <c r="M1674" s="2">
        <f t="shared" ca="1" si="80"/>
        <v>9.0018454617717385</v>
      </c>
      <c r="N1674" s="3">
        <f ca="1">1-M1674/MAX(M$2:M1674)</f>
        <v>0.11859068180910914</v>
      </c>
    </row>
    <row r="1675" spans="1:14" x14ac:dyDescent="0.15">
      <c r="A1675" s="1">
        <v>40870</v>
      </c>
      <c r="B1675">
        <v>2613.29</v>
      </c>
      <c r="C1675">
        <v>2617.09</v>
      </c>
      <c r="D1675">
        <v>2578.16</v>
      </c>
      <c r="E1675" s="2">
        <v>2584.0100000000002</v>
      </c>
      <c r="F1675" s="19">
        <v>30958563328</v>
      </c>
      <c r="G1675" s="3">
        <f t="shared" si="78"/>
        <v>-9.7605653233593381E-3</v>
      </c>
      <c r="H1675" s="3">
        <f>1-E1675/MAX(E$2:E1675)</f>
        <v>0.56033315184101262</v>
      </c>
      <c r="I1675" s="3">
        <f ca="1">IFERROR(E1675/AVERAGE(OFFSET(E1675,0,0,-计算结果!B$18,1))-1,E1675/AVERAGE(OFFSET(E1675,0,0,-ROW(),1))-1)</f>
        <v>-4.0791764435603284E-2</v>
      </c>
      <c r="J1675" s="4" t="str">
        <f ca="1">IF(OR(AND(I1675&lt;计算结果!B$19,I1675&gt;计算结果!B$20),I1675&lt;计算结果!B$21),"买","卖")</f>
        <v>卖</v>
      </c>
      <c r="K1675" s="4" t="str">
        <f t="shared" ca="1" si="79"/>
        <v/>
      </c>
      <c r="L1675" s="3">
        <f ca="1">IF(J1674="买",E1675/E1674-1,0)-IF(K1675=1,计算结果!B$17,0)</f>
        <v>0</v>
      </c>
      <c r="M1675" s="2">
        <f t="shared" ca="1" si="80"/>
        <v>9.0018454617717385</v>
      </c>
      <c r="N1675" s="3">
        <f ca="1">1-M1675/MAX(M$2:M1675)</f>
        <v>0.11859068180910914</v>
      </c>
    </row>
    <row r="1676" spans="1:14" x14ac:dyDescent="0.15">
      <c r="A1676" s="1">
        <v>40871</v>
      </c>
      <c r="B1676">
        <v>2565.69</v>
      </c>
      <c r="C1676">
        <v>2604.2399999999998</v>
      </c>
      <c r="D1676">
        <v>2557.6999999999998</v>
      </c>
      <c r="E1676" s="2">
        <v>2588.92</v>
      </c>
      <c r="F1676" s="19">
        <v>31894726656</v>
      </c>
      <c r="G1676" s="3">
        <f t="shared" si="78"/>
        <v>1.9001474452498002E-3</v>
      </c>
      <c r="H1676" s="3">
        <f>1-E1676/MAX(E$2:E1676)</f>
        <v>0.55949772000272235</v>
      </c>
      <c r="I1676" s="3">
        <f ca="1">IFERROR(E1676/AVERAGE(OFFSET(E1676,0,0,-计算结果!B$18,1))-1,E1676/AVERAGE(OFFSET(E1676,0,0,-ROW(),1))-1)</f>
        <v>-3.6855938734853266E-2</v>
      </c>
      <c r="J1676" s="4" t="str">
        <f ca="1">IF(OR(AND(I1676&lt;计算结果!B$19,I1676&gt;计算结果!B$20),I1676&lt;计算结果!B$21),"买","卖")</f>
        <v>卖</v>
      </c>
      <c r="K1676" s="4" t="str">
        <f t="shared" ca="1" si="79"/>
        <v/>
      </c>
      <c r="L1676" s="3">
        <f ca="1">IF(J1675="买",E1676/E1675-1,0)-IF(K1676=1,计算结果!B$17,0)</f>
        <v>0</v>
      </c>
      <c r="M1676" s="2">
        <f t="shared" ca="1" si="80"/>
        <v>9.0018454617717385</v>
      </c>
      <c r="N1676" s="3">
        <f ca="1">1-M1676/MAX(M$2:M1676)</f>
        <v>0.11859068180910914</v>
      </c>
    </row>
    <row r="1677" spans="1:14" x14ac:dyDescent="0.15">
      <c r="A1677" s="1">
        <v>40872</v>
      </c>
      <c r="B1677">
        <v>2585.14</v>
      </c>
      <c r="C1677">
        <v>2598.39</v>
      </c>
      <c r="D1677">
        <v>2563.65</v>
      </c>
      <c r="E1677" s="2">
        <v>2569.9699999999998</v>
      </c>
      <c r="F1677" s="19">
        <v>27509358592</v>
      </c>
      <c r="G1677" s="3">
        <f t="shared" si="78"/>
        <v>-7.319654527756847E-3</v>
      </c>
      <c r="H1677" s="3">
        <f>1-E1677/MAX(E$2:E1677)</f>
        <v>0.56272204451099173</v>
      </c>
      <c r="I1677" s="3">
        <f ca="1">IFERROR(E1677/AVERAGE(OFFSET(E1677,0,0,-计算结果!B$18,1))-1,E1677/AVERAGE(OFFSET(E1677,0,0,-ROW(),1))-1)</f>
        <v>-4.1378491440380083E-2</v>
      </c>
      <c r="J1677" s="4" t="str">
        <f ca="1">IF(OR(AND(I1677&lt;计算结果!B$19,I1677&gt;计算结果!B$20),I1677&lt;计算结果!B$21),"买","卖")</f>
        <v>卖</v>
      </c>
      <c r="K1677" s="4" t="str">
        <f t="shared" ca="1" si="79"/>
        <v/>
      </c>
      <c r="L1677" s="3">
        <f ca="1">IF(J1676="买",E1677/E1676-1,0)-IF(K1677=1,计算结果!B$17,0)</f>
        <v>0</v>
      </c>
      <c r="M1677" s="2">
        <f t="shared" ca="1" si="80"/>
        <v>9.0018454617717385</v>
      </c>
      <c r="N1677" s="3">
        <f ca="1">1-M1677/MAX(M$2:M1677)</f>
        <v>0.11859068180910914</v>
      </c>
    </row>
    <row r="1678" spans="1:14" x14ac:dyDescent="0.15">
      <c r="A1678" s="1">
        <v>40875</v>
      </c>
      <c r="B1678">
        <v>2578.34</v>
      </c>
      <c r="C1678">
        <v>2589.35</v>
      </c>
      <c r="D1678">
        <v>2562.4899999999998</v>
      </c>
      <c r="E1678" s="2">
        <v>2573.3200000000002</v>
      </c>
      <c r="F1678" s="19">
        <v>29179539456</v>
      </c>
      <c r="G1678" s="3">
        <f t="shared" si="78"/>
        <v>1.3035171616790908E-3</v>
      </c>
      <c r="H1678" s="3">
        <f>1-E1678/MAX(E$2:E1678)</f>
        <v>0.56215204519158779</v>
      </c>
      <c r="I1678" s="3">
        <f ca="1">IFERROR(E1678/AVERAGE(OFFSET(E1678,0,0,-计算结果!B$18,1))-1,E1678/AVERAGE(OFFSET(E1678,0,0,-ROW(),1))-1)</f>
        <v>-3.6754094024267547E-2</v>
      </c>
      <c r="J1678" s="4" t="str">
        <f ca="1">IF(OR(AND(I1678&lt;计算结果!B$19,I1678&gt;计算结果!B$20),I1678&lt;计算结果!B$21),"买","卖")</f>
        <v>卖</v>
      </c>
      <c r="K1678" s="4" t="str">
        <f t="shared" ca="1" si="79"/>
        <v/>
      </c>
      <c r="L1678" s="3">
        <f ca="1">IF(J1677="买",E1678/E1677-1,0)-IF(K1678=1,计算结果!B$17,0)</f>
        <v>0</v>
      </c>
      <c r="M1678" s="2">
        <f t="shared" ca="1" si="80"/>
        <v>9.0018454617717385</v>
      </c>
      <c r="N1678" s="3">
        <f ca="1">1-M1678/MAX(M$2:M1678)</f>
        <v>0.11859068180910914</v>
      </c>
    </row>
    <row r="1679" spans="1:14" x14ac:dyDescent="0.15">
      <c r="A1679" s="1">
        <v>40876</v>
      </c>
      <c r="B1679">
        <v>2595.09</v>
      </c>
      <c r="C1679">
        <v>2609.19</v>
      </c>
      <c r="D1679">
        <v>2580.29</v>
      </c>
      <c r="E1679" s="2">
        <v>2608.5700000000002</v>
      </c>
      <c r="F1679" s="19">
        <v>34962427904</v>
      </c>
      <c r="G1679" s="3">
        <f t="shared" si="78"/>
        <v>1.3698257503924838E-2</v>
      </c>
      <c r="H1679" s="3">
        <f>1-E1679/MAX(E$2:E1679)</f>
        <v>0.55615429115905535</v>
      </c>
      <c r="I1679" s="3">
        <f ca="1">IFERROR(E1679/AVERAGE(OFFSET(E1679,0,0,-计算结果!B$18,1))-1,E1679/AVERAGE(OFFSET(E1679,0,0,-ROW(),1))-1)</f>
        <v>-2.0795417362943991E-2</v>
      </c>
      <c r="J1679" s="4" t="str">
        <f ca="1">IF(OR(AND(I1679&lt;计算结果!B$19,I1679&gt;计算结果!B$20),I1679&lt;计算结果!B$21),"买","卖")</f>
        <v>卖</v>
      </c>
      <c r="K1679" s="4" t="str">
        <f t="shared" ca="1" si="79"/>
        <v/>
      </c>
      <c r="L1679" s="3">
        <f ca="1">IF(J1678="买",E1679/E1678-1,0)-IF(K1679=1,计算结果!B$17,0)</f>
        <v>0</v>
      </c>
      <c r="M1679" s="2">
        <f t="shared" ca="1" si="80"/>
        <v>9.0018454617717385</v>
      </c>
      <c r="N1679" s="3">
        <f ca="1">1-M1679/MAX(M$2:M1679)</f>
        <v>0.11859068180910914</v>
      </c>
    </row>
    <row r="1680" spans="1:14" x14ac:dyDescent="0.15">
      <c r="A1680" s="1">
        <v>40877</v>
      </c>
      <c r="B1680">
        <v>2600.1</v>
      </c>
      <c r="C1680">
        <v>2601.9</v>
      </c>
      <c r="D1680">
        <v>2507.1799999999998</v>
      </c>
      <c r="E1680" s="2">
        <v>2521.52</v>
      </c>
      <c r="F1680" s="19">
        <v>42454204416</v>
      </c>
      <c r="G1680" s="3">
        <f t="shared" si="78"/>
        <v>-3.3370774025615613E-2</v>
      </c>
      <c r="H1680" s="3">
        <f>1-E1680/MAX(E$2:E1680)</f>
        <v>0.57096576601102567</v>
      </c>
      <c r="I1680" s="3">
        <f ca="1">IFERROR(E1680/AVERAGE(OFFSET(E1680,0,0,-计算结果!B$18,1))-1,E1680/AVERAGE(OFFSET(E1680,0,0,-ROW(),1))-1)</f>
        <v>-4.8666504573541269E-2</v>
      </c>
      <c r="J1680" s="4" t="str">
        <f ca="1">IF(OR(AND(I1680&lt;计算结果!B$19,I1680&gt;计算结果!B$20),I1680&lt;计算结果!B$21),"买","卖")</f>
        <v>卖</v>
      </c>
      <c r="K1680" s="4" t="str">
        <f t="shared" ca="1" si="79"/>
        <v/>
      </c>
      <c r="L1680" s="3">
        <f ca="1">IF(J1679="买",E1680/E1679-1,0)-IF(K1680=1,计算结果!B$17,0)</f>
        <v>0</v>
      </c>
      <c r="M1680" s="2">
        <f t="shared" ca="1" si="80"/>
        <v>9.0018454617717385</v>
      </c>
      <c r="N1680" s="3">
        <f ca="1">1-M1680/MAX(M$2:M1680)</f>
        <v>0.11859068180910914</v>
      </c>
    </row>
    <row r="1681" spans="1:14" x14ac:dyDescent="0.15">
      <c r="A1681" s="1">
        <v>40878</v>
      </c>
      <c r="B1681">
        <v>2596.15</v>
      </c>
      <c r="C1681">
        <v>2630.66</v>
      </c>
      <c r="D1681">
        <v>2577.7199999999998</v>
      </c>
      <c r="E1681" s="2">
        <v>2583.61</v>
      </c>
      <c r="F1681" s="19">
        <v>66146807808</v>
      </c>
      <c r="G1681" s="3">
        <f t="shared" si="78"/>
        <v>2.4624036295567864E-2</v>
      </c>
      <c r="H1681" s="3">
        <f>1-E1681/MAX(E$2:E1681)</f>
        <v>0.56040121146124</v>
      </c>
      <c r="I1681" s="3">
        <f ca="1">IFERROR(E1681/AVERAGE(OFFSET(E1681,0,0,-计算结果!B$18,1))-1,E1681/AVERAGE(OFFSET(E1681,0,0,-ROW(),1))-1)</f>
        <v>-2.2112196508746518E-2</v>
      </c>
      <c r="J1681" s="4" t="str">
        <f ca="1">IF(OR(AND(I1681&lt;计算结果!B$19,I1681&gt;计算结果!B$20),I1681&lt;计算结果!B$21),"买","卖")</f>
        <v>卖</v>
      </c>
      <c r="K1681" s="4" t="str">
        <f t="shared" ca="1" si="79"/>
        <v/>
      </c>
      <c r="L1681" s="3">
        <f ca="1">IF(J1680="买",E1681/E1680-1,0)-IF(K1681=1,计算结果!B$17,0)</f>
        <v>0</v>
      </c>
      <c r="M1681" s="2">
        <f t="shared" ca="1" si="80"/>
        <v>9.0018454617717385</v>
      </c>
      <c r="N1681" s="3">
        <f ca="1">1-M1681/MAX(M$2:M1681)</f>
        <v>0.11859068180910914</v>
      </c>
    </row>
    <row r="1682" spans="1:14" x14ac:dyDescent="0.15">
      <c r="A1682" s="1">
        <v>40879</v>
      </c>
      <c r="B1682">
        <v>2570.56</v>
      </c>
      <c r="C1682">
        <v>2575.69</v>
      </c>
      <c r="D1682">
        <v>2543.5300000000002</v>
      </c>
      <c r="E1682" s="2">
        <v>2557.31</v>
      </c>
      <c r="F1682" s="19">
        <v>33168418816</v>
      </c>
      <c r="G1682" s="3">
        <f t="shared" si="78"/>
        <v>-1.0179554963791082E-2</v>
      </c>
      <c r="H1682" s="3">
        <f>1-E1682/MAX(E$2:E1682)</f>
        <v>0.56487613149118632</v>
      </c>
      <c r="I1682" s="3">
        <f ca="1">IFERROR(E1682/AVERAGE(OFFSET(E1682,0,0,-计算结果!B$18,1))-1,E1682/AVERAGE(OFFSET(E1682,0,0,-ROW(),1))-1)</f>
        <v>-2.8585983755594291E-2</v>
      </c>
      <c r="J1682" s="4" t="str">
        <f ca="1">IF(OR(AND(I1682&lt;计算结果!B$19,I1682&gt;计算结果!B$20),I1682&lt;计算结果!B$21),"买","卖")</f>
        <v>卖</v>
      </c>
      <c r="K1682" s="4" t="str">
        <f t="shared" ca="1" si="79"/>
        <v/>
      </c>
      <c r="L1682" s="3">
        <f ca="1">IF(J1681="买",E1682/E1681-1,0)-IF(K1682=1,计算结果!B$17,0)</f>
        <v>0</v>
      </c>
      <c r="M1682" s="2">
        <f t="shared" ca="1" si="80"/>
        <v>9.0018454617717385</v>
      </c>
      <c r="N1682" s="3">
        <f ca="1">1-M1682/MAX(M$2:M1682)</f>
        <v>0.11859068180910914</v>
      </c>
    </row>
    <row r="1683" spans="1:14" x14ac:dyDescent="0.15">
      <c r="A1683" s="1">
        <v>40882</v>
      </c>
      <c r="B1683">
        <v>2561.1999999999998</v>
      </c>
      <c r="C1683">
        <v>2561.1999999999998</v>
      </c>
      <c r="D1683">
        <v>2517.1799999999998</v>
      </c>
      <c r="E1683" s="2">
        <v>2521.39</v>
      </c>
      <c r="F1683" s="19">
        <v>32749926400</v>
      </c>
      <c r="G1683" s="3">
        <f t="shared" si="78"/>
        <v>-1.4046009283192107E-2</v>
      </c>
      <c r="H1683" s="3">
        <f>1-E1683/MAX(E$2:E1683)</f>
        <v>0.57098788538759959</v>
      </c>
      <c r="I1683" s="3">
        <f ca="1">IFERROR(E1683/AVERAGE(OFFSET(E1683,0,0,-计算结果!B$18,1))-1,E1683/AVERAGE(OFFSET(E1683,0,0,-ROW(),1))-1)</f>
        <v>-3.7553731346448571E-2</v>
      </c>
      <c r="J1683" s="4" t="str">
        <f ca="1">IF(OR(AND(I1683&lt;计算结果!B$19,I1683&gt;计算结果!B$20),I1683&lt;计算结果!B$21),"买","卖")</f>
        <v>卖</v>
      </c>
      <c r="K1683" s="4" t="str">
        <f t="shared" ca="1" si="79"/>
        <v/>
      </c>
      <c r="L1683" s="3">
        <f ca="1">IF(J1682="买",E1683/E1682-1,0)-IF(K1683=1,计算结果!B$17,0)</f>
        <v>0</v>
      </c>
      <c r="M1683" s="2">
        <f t="shared" ca="1" si="80"/>
        <v>9.0018454617717385</v>
      </c>
      <c r="N1683" s="3">
        <f ca="1">1-M1683/MAX(M$2:M1683)</f>
        <v>0.11859068180910914</v>
      </c>
    </row>
    <row r="1684" spans="1:14" x14ac:dyDescent="0.15">
      <c r="A1684" s="1">
        <v>40883</v>
      </c>
      <c r="B1684">
        <v>2515.04</v>
      </c>
      <c r="C1684">
        <v>2525.67</v>
      </c>
      <c r="D1684">
        <v>2499.5700000000002</v>
      </c>
      <c r="E1684" s="2">
        <v>2516.34</v>
      </c>
      <c r="F1684" s="19">
        <v>26310940672</v>
      </c>
      <c r="G1684" s="3">
        <f t="shared" si="78"/>
        <v>-2.0028634998947581E-3</v>
      </c>
      <c r="H1684" s="3">
        <f>1-E1684/MAX(E$2:E1684)</f>
        <v>0.57184713809296939</v>
      </c>
      <c r="I1684" s="3">
        <f ca="1">IFERROR(E1684/AVERAGE(OFFSET(E1684,0,0,-计算结果!B$18,1))-1,E1684/AVERAGE(OFFSET(E1684,0,0,-ROW(),1))-1)</f>
        <v>-3.5734198517647808E-2</v>
      </c>
      <c r="J1684" s="4" t="str">
        <f ca="1">IF(OR(AND(I1684&lt;计算结果!B$19,I1684&gt;计算结果!B$20),I1684&lt;计算结果!B$21),"买","卖")</f>
        <v>卖</v>
      </c>
      <c r="K1684" s="4" t="str">
        <f t="shared" ca="1" si="79"/>
        <v/>
      </c>
      <c r="L1684" s="3">
        <f ca="1">IF(J1683="买",E1684/E1683-1,0)-IF(K1684=1,计算结果!B$17,0)</f>
        <v>0</v>
      </c>
      <c r="M1684" s="2">
        <f t="shared" ca="1" si="80"/>
        <v>9.0018454617717385</v>
      </c>
      <c r="N1684" s="3">
        <f ca="1">1-M1684/MAX(M$2:M1684)</f>
        <v>0.11859068180910914</v>
      </c>
    </row>
    <row r="1685" spans="1:14" x14ac:dyDescent="0.15">
      <c r="A1685" s="1">
        <v>40884</v>
      </c>
      <c r="B1685">
        <v>2517.34</v>
      </c>
      <c r="C1685">
        <v>2534.5300000000002</v>
      </c>
      <c r="D1685">
        <v>2509.7800000000002</v>
      </c>
      <c r="E1685" s="2">
        <v>2528.23</v>
      </c>
      <c r="F1685" s="19">
        <v>23433730048</v>
      </c>
      <c r="G1685" s="3">
        <f t="shared" si="78"/>
        <v>4.7251166376562903E-3</v>
      </c>
      <c r="H1685" s="3">
        <f>1-E1685/MAX(E$2:E1685)</f>
        <v>0.56982406588171242</v>
      </c>
      <c r="I1685" s="3">
        <f ca="1">IFERROR(E1685/AVERAGE(OFFSET(E1685,0,0,-计算结果!B$18,1))-1,E1685/AVERAGE(OFFSET(E1685,0,0,-ROW(),1))-1)</f>
        <v>-2.7726003655950793E-2</v>
      </c>
      <c r="J1685" s="4" t="str">
        <f ca="1">IF(OR(AND(I1685&lt;计算结果!B$19,I1685&gt;计算结果!B$20),I1685&lt;计算结果!B$21),"买","卖")</f>
        <v>卖</v>
      </c>
      <c r="K1685" s="4" t="str">
        <f t="shared" ca="1" si="79"/>
        <v/>
      </c>
      <c r="L1685" s="3">
        <f ca="1">IF(J1684="买",E1685/E1684-1,0)-IF(K1685=1,计算结果!B$17,0)</f>
        <v>0</v>
      </c>
      <c r="M1685" s="2">
        <f t="shared" ca="1" si="80"/>
        <v>9.0018454617717385</v>
      </c>
      <c r="N1685" s="3">
        <f ca="1">1-M1685/MAX(M$2:M1685)</f>
        <v>0.11859068180910914</v>
      </c>
    </row>
    <row r="1686" spans="1:14" x14ac:dyDescent="0.15">
      <c r="A1686" s="1">
        <v>40885</v>
      </c>
      <c r="B1686">
        <v>2525.04</v>
      </c>
      <c r="C1686">
        <v>2549.1</v>
      </c>
      <c r="D1686">
        <v>2494.69</v>
      </c>
      <c r="E1686" s="2">
        <v>2525</v>
      </c>
      <c r="F1686" s="19">
        <v>27843684352</v>
      </c>
      <c r="G1686" s="3">
        <f t="shared" si="78"/>
        <v>-1.2775736384743608E-3</v>
      </c>
      <c r="H1686" s="3">
        <f>1-E1686/MAX(E$2:E1686)</f>
        <v>0.57037364731504803</v>
      </c>
      <c r="I1686" s="3">
        <f ca="1">IFERROR(E1686/AVERAGE(OFFSET(E1686,0,0,-计算结果!B$18,1))-1,E1686/AVERAGE(OFFSET(E1686,0,0,-ROW(),1))-1)</f>
        <v>-2.4273582953275863E-2</v>
      </c>
      <c r="J1686" s="4" t="str">
        <f ca="1">IF(OR(AND(I1686&lt;计算结果!B$19,I1686&gt;计算结果!B$20),I1686&lt;计算结果!B$21),"买","卖")</f>
        <v>卖</v>
      </c>
      <c r="K1686" s="4" t="str">
        <f t="shared" ca="1" si="79"/>
        <v/>
      </c>
      <c r="L1686" s="3">
        <f ca="1">IF(J1685="买",E1686/E1685-1,0)-IF(K1686=1,计算结果!B$17,0)</f>
        <v>0</v>
      </c>
      <c r="M1686" s="2">
        <f t="shared" ca="1" si="80"/>
        <v>9.0018454617717385</v>
      </c>
      <c r="N1686" s="3">
        <f ca="1">1-M1686/MAX(M$2:M1686)</f>
        <v>0.11859068180910914</v>
      </c>
    </row>
    <row r="1687" spans="1:14" x14ac:dyDescent="0.15">
      <c r="A1687" s="1">
        <v>40886</v>
      </c>
      <c r="B1687">
        <v>2506.62</v>
      </c>
      <c r="C1687">
        <v>2525.16</v>
      </c>
      <c r="D1687">
        <v>2496.9699999999998</v>
      </c>
      <c r="E1687" s="2">
        <v>2503.46</v>
      </c>
      <c r="F1687" s="19">
        <v>25477242880</v>
      </c>
      <c r="G1687" s="3">
        <f t="shared" si="78"/>
        <v>-8.5306930693068717E-3</v>
      </c>
      <c r="H1687" s="3">
        <f>1-E1687/MAX(E$2:E1687)</f>
        <v>0.57403865786428909</v>
      </c>
      <c r="I1687" s="3">
        <f ca="1">IFERROR(E1687/AVERAGE(OFFSET(E1687,0,0,-计算结果!B$18,1))-1,E1687/AVERAGE(OFFSET(E1687,0,0,-ROW(),1))-1)</f>
        <v>-2.75613915224735E-2</v>
      </c>
      <c r="J1687" s="4" t="str">
        <f ca="1">IF(OR(AND(I1687&lt;计算结果!B$19,I1687&gt;计算结果!B$20),I1687&lt;计算结果!B$21),"买","卖")</f>
        <v>卖</v>
      </c>
      <c r="K1687" s="4" t="str">
        <f t="shared" ca="1" si="79"/>
        <v/>
      </c>
      <c r="L1687" s="3">
        <f ca="1">IF(J1686="买",E1687/E1686-1,0)-IF(K1687=1,计算结果!B$17,0)</f>
        <v>0</v>
      </c>
      <c r="M1687" s="2">
        <f t="shared" ca="1" si="80"/>
        <v>9.0018454617717385</v>
      </c>
      <c r="N1687" s="3">
        <f ca="1">1-M1687/MAX(M$2:M1687)</f>
        <v>0.11859068180910914</v>
      </c>
    </row>
    <row r="1688" spans="1:14" x14ac:dyDescent="0.15">
      <c r="A1688" s="1">
        <v>40889</v>
      </c>
      <c r="B1688">
        <v>2497.92</v>
      </c>
      <c r="C1688">
        <v>2502.0500000000002</v>
      </c>
      <c r="D1688">
        <v>2476.12</v>
      </c>
      <c r="E1688" s="2">
        <v>2477.69</v>
      </c>
      <c r="F1688" s="19">
        <v>21200443392</v>
      </c>
      <c r="G1688" s="3">
        <f t="shared" si="78"/>
        <v>-1.0293753445231757E-2</v>
      </c>
      <c r="H1688" s="3">
        <f>1-E1688/MAX(E$2:E1688)</f>
        <v>0.5784233988974341</v>
      </c>
      <c r="I1688" s="3">
        <f ca="1">IFERROR(E1688/AVERAGE(OFFSET(E1688,0,0,-计算结果!B$18,1))-1,E1688/AVERAGE(OFFSET(E1688,0,0,-ROW(),1))-1)</f>
        <v>-3.3558172649464368E-2</v>
      </c>
      <c r="J1688" s="4" t="str">
        <f ca="1">IF(OR(AND(I1688&lt;计算结果!B$19,I1688&gt;计算结果!B$20),I1688&lt;计算结果!B$21),"买","卖")</f>
        <v>卖</v>
      </c>
      <c r="K1688" s="4" t="str">
        <f t="shared" ca="1" si="79"/>
        <v/>
      </c>
      <c r="L1688" s="3">
        <f ca="1">IF(J1687="买",E1688/E1687-1,0)-IF(K1688=1,计算结果!B$17,0)</f>
        <v>0</v>
      </c>
      <c r="M1688" s="2">
        <f t="shared" ca="1" si="80"/>
        <v>9.0018454617717385</v>
      </c>
      <c r="N1688" s="3">
        <f ca="1">1-M1688/MAX(M$2:M1688)</f>
        <v>0.11859068180910914</v>
      </c>
    </row>
    <row r="1689" spans="1:14" x14ac:dyDescent="0.15">
      <c r="A1689" s="1">
        <v>40890</v>
      </c>
      <c r="B1689">
        <v>2467.02</v>
      </c>
      <c r="C1689">
        <v>2472.66</v>
      </c>
      <c r="D1689">
        <v>2418.67</v>
      </c>
      <c r="E1689" s="2">
        <v>2421.9299999999998</v>
      </c>
      <c r="F1689" s="19">
        <v>33269153792</v>
      </c>
      <c r="G1689" s="3">
        <f t="shared" si="78"/>
        <v>-2.2504833130859936E-2</v>
      </c>
      <c r="H1689" s="3">
        <f>1-E1689/MAX(E$2:E1689)</f>
        <v>0.58791090995712247</v>
      </c>
      <c r="I1689" s="3">
        <f ca="1">IFERROR(E1689/AVERAGE(OFFSET(E1689,0,0,-计算结果!B$18,1))-1,E1689/AVERAGE(OFFSET(E1689,0,0,-ROW(),1))-1)</f>
        <v>-5.0367112249259272E-2</v>
      </c>
      <c r="J1689" s="4" t="str">
        <f ca="1">IF(OR(AND(I1689&lt;计算结果!B$19,I1689&gt;计算结果!B$20),I1689&lt;计算结果!B$21),"买","卖")</f>
        <v>卖</v>
      </c>
      <c r="K1689" s="4" t="str">
        <f t="shared" ca="1" si="79"/>
        <v/>
      </c>
      <c r="L1689" s="3">
        <f ca="1">IF(J1688="买",E1689/E1688-1,0)-IF(K1689=1,计算结果!B$17,0)</f>
        <v>0</v>
      </c>
      <c r="M1689" s="2">
        <f t="shared" ca="1" si="80"/>
        <v>9.0018454617717385</v>
      </c>
      <c r="N1689" s="3">
        <f ca="1">1-M1689/MAX(M$2:M1689)</f>
        <v>0.11859068180910914</v>
      </c>
    </row>
    <row r="1690" spans="1:14" x14ac:dyDescent="0.15">
      <c r="A1690" s="1">
        <v>40891</v>
      </c>
      <c r="B1690">
        <v>2415.94</v>
      </c>
      <c r="C1690">
        <v>2433.5500000000002</v>
      </c>
      <c r="D1690">
        <v>2392.3000000000002</v>
      </c>
      <c r="E1690" s="2">
        <v>2397.48</v>
      </c>
      <c r="F1690" s="19">
        <v>23753607168</v>
      </c>
      <c r="G1690" s="3">
        <f t="shared" si="78"/>
        <v>-1.0095254610992033E-2</v>
      </c>
      <c r="H1690" s="3">
        <f>1-E1690/MAX(E$2:E1690)</f>
        <v>0.59207105424351725</v>
      </c>
      <c r="I1690" s="3">
        <f ca="1">IFERROR(E1690/AVERAGE(OFFSET(E1690,0,0,-计算结果!B$18,1))-1,E1690/AVERAGE(OFFSET(E1690,0,0,-ROW(),1))-1)</f>
        <v>-5.5654174194361694E-2</v>
      </c>
      <c r="J1690" s="4" t="str">
        <f ca="1">IF(OR(AND(I1690&lt;计算结果!B$19,I1690&gt;计算结果!B$20),I1690&lt;计算结果!B$21),"买","卖")</f>
        <v>卖</v>
      </c>
      <c r="K1690" s="4" t="str">
        <f t="shared" ca="1" si="79"/>
        <v/>
      </c>
      <c r="L1690" s="3">
        <f ca="1">IF(J1689="买",E1690/E1689-1,0)-IF(K1690=1,计算结果!B$17,0)</f>
        <v>0</v>
      </c>
      <c r="M1690" s="2">
        <f t="shared" ca="1" si="80"/>
        <v>9.0018454617717385</v>
      </c>
      <c r="N1690" s="3">
        <f ca="1">1-M1690/MAX(M$2:M1690)</f>
        <v>0.11859068180910914</v>
      </c>
    </row>
    <row r="1691" spans="1:14" x14ac:dyDescent="0.15">
      <c r="A1691" s="1">
        <v>40892</v>
      </c>
      <c r="B1691">
        <v>2382.44</v>
      </c>
      <c r="C1691">
        <v>2384.4699999999998</v>
      </c>
      <c r="D1691">
        <v>2340.4499999999998</v>
      </c>
      <c r="E1691" s="2">
        <v>2340.79</v>
      </c>
      <c r="F1691" s="19">
        <v>33900402688</v>
      </c>
      <c r="G1691" s="3">
        <f t="shared" si="78"/>
        <v>-2.3645661277674868E-2</v>
      </c>
      <c r="H1691" s="3">
        <f>1-E1691/MAX(E$2:E1691)</f>
        <v>0.60171680392023408</v>
      </c>
      <c r="I1691" s="3">
        <f ca="1">IFERROR(E1691/AVERAGE(OFFSET(E1691,0,0,-计算结果!B$18,1))-1,E1691/AVERAGE(OFFSET(E1691,0,0,-ROW(),1))-1)</f>
        <v>-7.2526327884687047E-2</v>
      </c>
      <c r="J1691" s="4" t="str">
        <f ca="1">IF(OR(AND(I1691&lt;计算结果!B$19,I1691&gt;计算结果!B$20),I1691&lt;计算结果!B$21),"买","卖")</f>
        <v>卖</v>
      </c>
      <c r="K1691" s="4" t="str">
        <f t="shared" ca="1" si="79"/>
        <v/>
      </c>
      <c r="L1691" s="3">
        <f ca="1">IF(J1690="买",E1691/E1690-1,0)-IF(K1691=1,计算结果!B$17,0)</f>
        <v>0</v>
      </c>
      <c r="M1691" s="2">
        <f t="shared" ca="1" si="80"/>
        <v>9.0018454617717385</v>
      </c>
      <c r="N1691" s="3">
        <f ca="1">1-M1691/MAX(M$2:M1691)</f>
        <v>0.11859068180910914</v>
      </c>
    </row>
    <row r="1692" spans="1:14" x14ac:dyDescent="0.15">
      <c r="A1692" s="1">
        <v>40893</v>
      </c>
      <c r="B1692">
        <v>2339.98</v>
      </c>
      <c r="C1692">
        <v>2390.38</v>
      </c>
      <c r="D1692">
        <v>2332.14</v>
      </c>
      <c r="E1692" s="2">
        <v>2390.13</v>
      </c>
      <c r="F1692" s="19">
        <v>33652058112</v>
      </c>
      <c r="G1692" s="3">
        <f t="shared" si="78"/>
        <v>2.1078353889071755E-2</v>
      </c>
      <c r="H1692" s="3">
        <f>1-E1692/MAX(E$2:E1692)</f>
        <v>0.5933216497651943</v>
      </c>
      <c r="I1692" s="3">
        <f ca="1">IFERROR(E1692/AVERAGE(OFFSET(E1692,0,0,-计算结果!B$18,1))-1,E1692/AVERAGE(OFFSET(E1692,0,0,-ROW(),1))-1)</f>
        <v>-4.8381905906413447E-2</v>
      </c>
      <c r="J1692" s="4" t="str">
        <f ca="1">IF(OR(AND(I1692&lt;计算结果!B$19,I1692&gt;计算结果!B$20),I1692&lt;计算结果!B$21),"买","卖")</f>
        <v>卖</v>
      </c>
      <c r="K1692" s="4" t="str">
        <f t="shared" ca="1" si="79"/>
        <v/>
      </c>
      <c r="L1692" s="3">
        <f ca="1">IF(J1691="买",E1692/E1691-1,0)-IF(K1692=1,计算结果!B$17,0)</f>
        <v>0</v>
      </c>
      <c r="M1692" s="2">
        <f t="shared" ca="1" si="80"/>
        <v>9.0018454617717385</v>
      </c>
      <c r="N1692" s="3">
        <f ca="1">1-M1692/MAX(M$2:M1692)</f>
        <v>0.11859068180910914</v>
      </c>
    </row>
    <row r="1693" spans="1:14" x14ac:dyDescent="0.15">
      <c r="A1693" s="1">
        <v>40896</v>
      </c>
      <c r="B1693">
        <v>2370.42</v>
      </c>
      <c r="C1693">
        <v>2387.89</v>
      </c>
      <c r="D1693">
        <v>2321.66</v>
      </c>
      <c r="E1693" s="2">
        <v>2384.41</v>
      </c>
      <c r="F1693" s="19">
        <v>33711370240</v>
      </c>
      <c r="G1693" s="3">
        <f t="shared" si="78"/>
        <v>-2.39317526661742E-3</v>
      </c>
      <c r="H1693" s="3">
        <f>1-E1693/MAX(E$2:E1693)</f>
        <v>0.59429490233444504</v>
      </c>
      <c r="I1693" s="3">
        <f ca="1">IFERROR(E1693/AVERAGE(OFFSET(E1693,0,0,-计算结果!B$18,1))-1,E1693/AVERAGE(OFFSET(E1693,0,0,-ROW(),1))-1)</f>
        <v>-4.6449383437973113E-2</v>
      </c>
      <c r="J1693" s="4" t="str">
        <f ca="1">IF(OR(AND(I1693&lt;计算结果!B$19,I1693&gt;计算结果!B$20),I1693&lt;计算结果!B$21),"买","卖")</f>
        <v>卖</v>
      </c>
      <c r="K1693" s="4" t="str">
        <f t="shared" ca="1" si="79"/>
        <v/>
      </c>
      <c r="L1693" s="3">
        <f ca="1">IF(J1692="买",E1693/E1692-1,0)-IF(K1693=1,计算结果!B$17,0)</f>
        <v>0</v>
      </c>
      <c r="M1693" s="2">
        <f t="shared" ca="1" si="80"/>
        <v>9.0018454617717385</v>
      </c>
      <c r="N1693" s="3">
        <f ca="1">1-M1693/MAX(M$2:M1693)</f>
        <v>0.11859068180910914</v>
      </c>
    </row>
    <row r="1694" spans="1:14" x14ac:dyDescent="0.15">
      <c r="A1694" s="1">
        <v>40897</v>
      </c>
      <c r="B1694">
        <v>2376.71</v>
      </c>
      <c r="C1694">
        <v>2412.5700000000002</v>
      </c>
      <c r="D1694">
        <v>2373.86</v>
      </c>
      <c r="E1694" s="2">
        <v>2377.0700000000002</v>
      </c>
      <c r="F1694" s="19">
        <v>29967659008</v>
      </c>
      <c r="G1694" s="3">
        <f t="shared" si="78"/>
        <v>-3.0783296496825763E-3</v>
      </c>
      <c r="H1694" s="3">
        <f>1-E1694/MAX(E$2:E1694)</f>
        <v>0.59554379636561627</v>
      </c>
      <c r="I1694" s="3">
        <f ca="1">IFERROR(E1694/AVERAGE(OFFSET(E1694,0,0,-计算结果!B$18,1))-1,E1694/AVERAGE(OFFSET(E1694,0,0,-ROW(),1))-1)</f>
        <v>-4.4889283547426384E-2</v>
      </c>
      <c r="J1694" s="4" t="str">
        <f ca="1">IF(OR(AND(I1694&lt;计算结果!B$19,I1694&gt;计算结果!B$20),I1694&lt;计算结果!B$21),"买","卖")</f>
        <v>卖</v>
      </c>
      <c r="K1694" s="4" t="str">
        <f t="shared" ca="1" si="79"/>
        <v/>
      </c>
      <c r="L1694" s="3">
        <f ca="1">IF(J1693="买",E1694/E1693-1,0)-IF(K1694=1,计算结果!B$17,0)</f>
        <v>0</v>
      </c>
      <c r="M1694" s="2">
        <f t="shared" ca="1" si="80"/>
        <v>9.0018454617717385</v>
      </c>
      <c r="N1694" s="3">
        <f ca="1">1-M1694/MAX(M$2:M1694)</f>
        <v>0.11859068180910914</v>
      </c>
    </row>
    <row r="1695" spans="1:14" x14ac:dyDescent="0.15">
      <c r="A1695" s="1">
        <v>40898</v>
      </c>
      <c r="B1695">
        <v>2397.2800000000002</v>
      </c>
      <c r="C1695">
        <v>2404.7800000000002</v>
      </c>
      <c r="D1695">
        <v>2337.69</v>
      </c>
      <c r="E1695" s="2">
        <v>2339.11</v>
      </c>
      <c r="F1695" s="19">
        <v>30917838848</v>
      </c>
      <c r="G1695" s="3">
        <f t="shared" si="78"/>
        <v>-1.5969239441833816E-2</v>
      </c>
      <c r="H1695" s="3">
        <f>1-E1695/MAX(E$2:E1695)</f>
        <v>0.60200265432518885</v>
      </c>
      <c r="I1695" s="3">
        <f ca="1">IFERROR(E1695/AVERAGE(OFFSET(E1695,0,0,-计算结果!B$18,1))-1,E1695/AVERAGE(OFFSET(E1695,0,0,-ROW(),1))-1)</f>
        <v>-5.5273186475483183E-2</v>
      </c>
      <c r="J1695" s="4" t="str">
        <f ca="1">IF(OR(AND(I1695&lt;计算结果!B$19,I1695&gt;计算结果!B$20),I1695&lt;计算结果!B$21),"买","卖")</f>
        <v>卖</v>
      </c>
      <c r="K1695" s="4" t="str">
        <f t="shared" ca="1" si="79"/>
        <v/>
      </c>
      <c r="L1695" s="3">
        <f ca="1">IF(J1694="买",E1695/E1694-1,0)-IF(K1695=1,计算结果!B$17,0)</f>
        <v>0</v>
      </c>
      <c r="M1695" s="2">
        <f t="shared" ca="1" si="80"/>
        <v>9.0018454617717385</v>
      </c>
      <c r="N1695" s="3">
        <f ca="1">1-M1695/MAX(M$2:M1695)</f>
        <v>0.11859068180910914</v>
      </c>
    </row>
    <row r="1696" spans="1:14" x14ac:dyDescent="0.15">
      <c r="A1696" s="1">
        <v>40899</v>
      </c>
      <c r="B1696">
        <v>2325.27</v>
      </c>
      <c r="C1696">
        <v>2358.4699999999998</v>
      </c>
      <c r="D1696">
        <v>2294.61</v>
      </c>
      <c r="E1696" s="2">
        <v>2341.34</v>
      </c>
      <c r="F1696" s="19">
        <v>31845455872</v>
      </c>
      <c r="G1696" s="3">
        <f t="shared" si="78"/>
        <v>9.5335405346475E-4</v>
      </c>
      <c r="H1696" s="3">
        <f>1-E1696/MAX(E$2:E1696)</f>
        <v>0.60162322194242157</v>
      </c>
      <c r="I1696" s="3">
        <f ca="1">IFERROR(E1696/AVERAGE(OFFSET(E1696,0,0,-计算结果!B$18,1))-1,E1696/AVERAGE(OFFSET(E1696,0,0,-ROW(),1))-1)</f>
        <v>-4.9424635584492616E-2</v>
      </c>
      <c r="J1696" s="4" t="str">
        <f ca="1">IF(OR(AND(I1696&lt;计算结果!B$19,I1696&gt;计算结果!B$20),I1696&lt;计算结果!B$21),"买","卖")</f>
        <v>卖</v>
      </c>
      <c r="K1696" s="4" t="str">
        <f t="shared" ca="1" si="79"/>
        <v/>
      </c>
      <c r="L1696" s="3">
        <f ca="1">IF(J1695="买",E1696/E1695-1,0)-IF(K1696=1,计算结果!B$17,0)</f>
        <v>0</v>
      </c>
      <c r="M1696" s="2">
        <f t="shared" ca="1" si="80"/>
        <v>9.0018454617717385</v>
      </c>
      <c r="N1696" s="3">
        <f ca="1">1-M1696/MAX(M$2:M1696)</f>
        <v>0.11859068180910914</v>
      </c>
    </row>
    <row r="1697" spans="1:14" x14ac:dyDescent="0.15">
      <c r="A1697" s="1">
        <v>40900</v>
      </c>
      <c r="B1697">
        <v>2337.38</v>
      </c>
      <c r="C1697">
        <v>2382.71</v>
      </c>
      <c r="D1697">
        <v>2331.96</v>
      </c>
      <c r="E1697" s="2">
        <v>2359.16</v>
      </c>
      <c r="F1697" s="19">
        <v>29910296576</v>
      </c>
      <c r="G1697" s="3">
        <f t="shared" si="78"/>
        <v>7.6110261645039312E-3</v>
      </c>
      <c r="H1697" s="3">
        <f>1-E1697/MAX(E$2:E1697)</f>
        <v>0.59859116586129457</v>
      </c>
      <c r="I1697" s="3">
        <f ca="1">IFERROR(E1697/AVERAGE(OFFSET(E1697,0,0,-计算结果!B$18,1))-1,E1697/AVERAGE(OFFSET(E1697,0,0,-ROW(),1))-1)</f>
        <v>-3.6771108813075992E-2</v>
      </c>
      <c r="J1697" s="4" t="str">
        <f ca="1">IF(OR(AND(I1697&lt;计算结果!B$19,I1697&gt;计算结果!B$20),I1697&lt;计算结果!B$21),"买","卖")</f>
        <v>卖</v>
      </c>
      <c r="K1697" s="4" t="str">
        <f t="shared" ca="1" si="79"/>
        <v/>
      </c>
      <c r="L1697" s="3">
        <f ca="1">IF(J1696="买",E1697/E1696-1,0)-IF(K1697=1,计算结果!B$17,0)</f>
        <v>0</v>
      </c>
      <c r="M1697" s="2">
        <f t="shared" ca="1" si="80"/>
        <v>9.0018454617717385</v>
      </c>
      <c r="N1697" s="3">
        <f ca="1">1-M1697/MAX(M$2:M1697)</f>
        <v>0.11859068180910914</v>
      </c>
    </row>
    <row r="1698" spans="1:14" x14ac:dyDescent="0.15">
      <c r="A1698" s="1">
        <v>40903</v>
      </c>
      <c r="B1698">
        <v>2345.56</v>
      </c>
      <c r="C1698">
        <v>2369.8200000000002</v>
      </c>
      <c r="D1698">
        <v>2334.79</v>
      </c>
      <c r="E1698" s="2">
        <v>2335.6999999999998</v>
      </c>
      <c r="F1698" s="19">
        <v>25033052160</v>
      </c>
      <c r="G1698" s="3">
        <f t="shared" si="78"/>
        <v>-9.9442174333237432E-3</v>
      </c>
      <c r="H1698" s="3">
        <f>1-E1698/MAX(E$2:E1698)</f>
        <v>0.60258286258762683</v>
      </c>
      <c r="I1698" s="3">
        <f ca="1">IFERROR(E1698/AVERAGE(OFFSET(E1698,0,0,-计算结果!B$18,1))-1,E1698/AVERAGE(OFFSET(E1698,0,0,-ROW(),1))-1)</f>
        <v>-4.2313067267424231E-2</v>
      </c>
      <c r="J1698" s="4" t="str">
        <f ca="1">IF(OR(AND(I1698&lt;计算结果!B$19,I1698&gt;计算结果!B$20),I1698&lt;计算结果!B$21),"买","卖")</f>
        <v>卖</v>
      </c>
      <c r="K1698" s="4" t="str">
        <f t="shared" ca="1" si="79"/>
        <v/>
      </c>
      <c r="L1698" s="3">
        <f ca="1">IF(J1697="买",E1698/E1697-1,0)-IF(K1698=1,计算结果!B$17,0)</f>
        <v>0</v>
      </c>
      <c r="M1698" s="2">
        <f t="shared" ca="1" si="80"/>
        <v>9.0018454617717385</v>
      </c>
      <c r="N1698" s="3">
        <f ca="1">1-M1698/MAX(M$2:M1698)</f>
        <v>0.11859068180910914</v>
      </c>
    </row>
    <row r="1699" spans="1:14" x14ac:dyDescent="0.15">
      <c r="A1699" s="1">
        <v>40904</v>
      </c>
      <c r="B1699">
        <v>2332.83</v>
      </c>
      <c r="C1699">
        <v>2346.38</v>
      </c>
      <c r="D1699">
        <v>2302.41</v>
      </c>
      <c r="E1699" s="2">
        <v>2305.04</v>
      </c>
      <c r="F1699" s="19">
        <v>26777020416</v>
      </c>
      <c r="G1699" s="3">
        <f t="shared" si="78"/>
        <v>-1.3126685790127102E-2</v>
      </c>
      <c r="H1699" s="3">
        <f>1-E1699/MAX(E$2:E1699)</f>
        <v>0.6077996324780508</v>
      </c>
      <c r="I1699" s="3">
        <f ca="1">IFERROR(E1699/AVERAGE(OFFSET(E1699,0,0,-计算结果!B$18,1))-1,E1699/AVERAGE(OFFSET(E1699,0,0,-ROW(),1))-1)</f>
        <v>-4.8848757885431859E-2</v>
      </c>
      <c r="J1699" s="4" t="str">
        <f ca="1">IF(OR(AND(I1699&lt;计算结果!B$19,I1699&gt;计算结果!B$20),I1699&lt;计算结果!B$21),"买","卖")</f>
        <v>卖</v>
      </c>
      <c r="K1699" s="4" t="str">
        <f t="shared" ca="1" si="79"/>
        <v/>
      </c>
      <c r="L1699" s="3">
        <f ca="1">IF(J1698="买",E1699/E1698-1,0)-IF(K1699=1,计算结果!B$17,0)</f>
        <v>0</v>
      </c>
      <c r="M1699" s="2">
        <f t="shared" ca="1" si="80"/>
        <v>9.0018454617717385</v>
      </c>
      <c r="N1699" s="3">
        <f ca="1">1-M1699/MAX(M$2:M1699)</f>
        <v>0.11859068180910914</v>
      </c>
    </row>
    <row r="1700" spans="1:14" x14ac:dyDescent="0.15">
      <c r="A1700" s="1">
        <v>40905</v>
      </c>
      <c r="B1700">
        <v>2295.87</v>
      </c>
      <c r="C1700">
        <v>2309.65</v>
      </c>
      <c r="D1700">
        <v>2267.11</v>
      </c>
      <c r="E1700" s="2">
        <v>2307.9299999999998</v>
      </c>
      <c r="F1700" s="19">
        <v>28839274496</v>
      </c>
      <c r="G1700" s="3">
        <f t="shared" si="78"/>
        <v>1.2537743379723576E-3</v>
      </c>
      <c r="H1700" s="3">
        <f>1-E1700/MAX(E$2:E1700)</f>
        <v>0.60730790172190841</v>
      </c>
      <c r="I1700" s="3">
        <f ca="1">IFERROR(E1700/AVERAGE(OFFSET(E1700,0,0,-计算结果!B$18,1))-1,E1700/AVERAGE(OFFSET(E1700,0,0,-ROW(),1))-1)</f>
        <v>-4.2180475050839106E-2</v>
      </c>
      <c r="J1700" s="4" t="str">
        <f ca="1">IF(OR(AND(I1700&lt;计算结果!B$19,I1700&gt;计算结果!B$20),I1700&lt;计算结果!B$21),"买","卖")</f>
        <v>卖</v>
      </c>
      <c r="K1700" s="4" t="str">
        <f t="shared" ca="1" si="79"/>
        <v/>
      </c>
      <c r="L1700" s="3">
        <f ca="1">IF(J1699="买",E1700/E1699-1,0)-IF(K1700=1,计算结果!B$17,0)</f>
        <v>0</v>
      </c>
      <c r="M1700" s="2">
        <f t="shared" ca="1" si="80"/>
        <v>9.0018454617717385</v>
      </c>
      <c r="N1700" s="3">
        <f ca="1">1-M1700/MAX(M$2:M1700)</f>
        <v>0.11859068180910914</v>
      </c>
    </row>
    <row r="1701" spans="1:14" x14ac:dyDescent="0.15">
      <c r="A1701" s="1">
        <v>40906</v>
      </c>
      <c r="B1701">
        <v>2297.29</v>
      </c>
      <c r="C1701">
        <v>2323.4899999999998</v>
      </c>
      <c r="D1701">
        <v>2293.87</v>
      </c>
      <c r="E1701" s="2">
        <v>2311.36</v>
      </c>
      <c r="F1701" s="19">
        <v>26868224000</v>
      </c>
      <c r="G1701" s="3">
        <f t="shared" si="78"/>
        <v>1.4861802567669447E-3</v>
      </c>
      <c r="H1701" s="3">
        <f>1-E1701/MAX(E$2:E1701)</f>
        <v>0.60672429047845911</v>
      </c>
      <c r="I1701" s="3">
        <f ca="1">IFERROR(E1701/AVERAGE(OFFSET(E1701,0,0,-计算结果!B$18,1))-1,E1701/AVERAGE(OFFSET(E1701,0,0,-ROW(),1))-1)</f>
        <v>-3.6089242037645297E-2</v>
      </c>
      <c r="J1701" s="4" t="str">
        <f ca="1">IF(OR(AND(I1701&lt;计算结果!B$19,I1701&gt;计算结果!B$20),I1701&lt;计算结果!B$21),"买","卖")</f>
        <v>卖</v>
      </c>
      <c r="K1701" s="4" t="str">
        <f t="shared" ca="1" si="79"/>
        <v/>
      </c>
      <c r="L1701" s="3">
        <f ca="1">IF(J1700="买",E1701/E1700-1,0)-IF(K1701=1,计算结果!B$17,0)</f>
        <v>0</v>
      </c>
      <c r="M1701" s="2">
        <f t="shared" ca="1" si="80"/>
        <v>9.0018454617717385</v>
      </c>
      <c r="N1701" s="3">
        <f ca="1">1-M1701/MAX(M$2:M1701)</f>
        <v>0.11859068180910914</v>
      </c>
    </row>
    <row r="1702" spans="1:14" x14ac:dyDescent="0.15">
      <c r="A1702" s="1">
        <v>40907</v>
      </c>
      <c r="B1702">
        <v>2318.67</v>
      </c>
      <c r="C1702">
        <v>2349.0300000000002</v>
      </c>
      <c r="D1702">
        <v>2318.67</v>
      </c>
      <c r="E1702" s="2">
        <v>2345.7399999999998</v>
      </c>
      <c r="F1702" s="19">
        <v>32362649600</v>
      </c>
      <c r="G1702" s="3">
        <f t="shared" si="78"/>
        <v>1.4874359684341476E-2</v>
      </c>
      <c r="H1702" s="3">
        <f>1-E1702/MAX(E$2:E1702)</f>
        <v>0.60087456611992107</v>
      </c>
      <c r="I1702" s="3">
        <f ca="1">IFERROR(E1702/AVERAGE(OFFSET(E1702,0,0,-计算结果!B$18,1))-1,E1702/AVERAGE(OFFSET(E1702,0,0,-ROW(),1))-1)</f>
        <v>-1.7869782378266308E-2</v>
      </c>
      <c r="J1702" s="4" t="str">
        <f ca="1">IF(OR(AND(I1702&lt;计算结果!B$19,I1702&gt;计算结果!B$20),I1702&lt;计算结果!B$21),"买","卖")</f>
        <v>卖</v>
      </c>
      <c r="K1702" s="4" t="str">
        <f t="shared" ca="1" si="79"/>
        <v/>
      </c>
      <c r="L1702" s="3">
        <f ca="1">IF(J1701="买",E1702/E1701-1,0)-IF(K1702=1,计算结果!B$17,0)</f>
        <v>0</v>
      </c>
      <c r="M1702" s="2">
        <f t="shared" ca="1" si="80"/>
        <v>9.0018454617717385</v>
      </c>
      <c r="N1702" s="3">
        <f ca="1">1-M1702/MAX(M$2:M1702)</f>
        <v>0.11859068180910914</v>
      </c>
    </row>
    <row r="1703" spans="1:14" x14ac:dyDescent="0.15">
      <c r="A1703" s="1">
        <v>40912</v>
      </c>
      <c r="B1703">
        <v>2361.5</v>
      </c>
      <c r="C1703">
        <v>2365.9899999999998</v>
      </c>
      <c r="D1703">
        <v>2298.3000000000002</v>
      </c>
      <c r="E1703" s="2">
        <v>2298.75</v>
      </c>
      <c r="F1703" s="19">
        <v>32572551168</v>
      </c>
      <c r="G1703" s="3">
        <f t="shared" si="78"/>
        <v>-2.0032058113857332E-2</v>
      </c>
      <c r="H1703" s="3">
        <f>1-E1703/MAX(E$2:E1703)</f>
        <v>0.60886987000612536</v>
      </c>
      <c r="I1703" s="3">
        <f ca="1">IFERROR(E1703/AVERAGE(OFFSET(E1703,0,0,-计算结果!B$18,1))-1,E1703/AVERAGE(OFFSET(E1703,0,0,-ROW(),1))-1)</f>
        <v>-3.2378913191567604E-2</v>
      </c>
      <c r="J1703" s="4" t="str">
        <f ca="1">IF(OR(AND(I1703&lt;计算结果!B$19,I1703&gt;计算结果!B$20),I1703&lt;计算结果!B$21),"买","卖")</f>
        <v>卖</v>
      </c>
      <c r="K1703" s="4" t="str">
        <f t="shared" ca="1" si="79"/>
        <v/>
      </c>
      <c r="L1703" s="3">
        <f ca="1">IF(J1702="买",E1703/E1702-1,0)-IF(K1703=1,计算结果!B$17,0)</f>
        <v>0</v>
      </c>
      <c r="M1703" s="2">
        <f t="shared" ca="1" si="80"/>
        <v>9.0018454617717385</v>
      </c>
      <c r="N1703" s="3">
        <f ca="1">1-M1703/MAX(M$2:M1703)</f>
        <v>0.11859068180910914</v>
      </c>
    </row>
    <row r="1704" spans="1:14" x14ac:dyDescent="0.15">
      <c r="A1704" s="1">
        <v>40913</v>
      </c>
      <c r="B1704">
        <v>2290.7800000000002</v>
      </c>
      <c r="C1704">
        <v>2316.66</v>
      </c>
      <c r="D1704">
        <v>2272.15</v>
      </c>
      <c r="E1704" s="2">
        <v>2276.39</v>
      </c>
      <c r="F1704" s="19">
        <v>37635272704</v>
      </c>
      <c r="G1704" s="3">
        <f t="shared" si="78"/>
        <v>-9.7270255573681519E-3</v>
      </c>
      <c r="H1704" s="3">
        <f>1-E1704/MAX(E$2:E1704)</f>
        <v>0.61267440277683249</v>
      </c>
      <c r="I1704" s="3">
        <f ca="1">IFERROR(E1704/AVERAGE(OFFSET(E1704,0,0,-计算结果!B$18,1))-1,E1704/AVERAGE(OFFSET(E1704,0,0,-ROW(),1))-1)</f>
        <v>-3.6187580974316735E-2</v>
      </c>
      <c r="J1704" s="4" t="str">
        <f ca="1">IF(OR(AND(I1704&lt;计算结果!B$19,I1704&gt;计算结果!B$20),I1704&lt;计算结果!B$21),"买","卖")</f>
        <v>卖</v>
      </c>
      <c r="K1704" s="4" t="str">
        <f t="shared" ca="1" si="79"/>
        <v/>
      </c>
      <c r="L1704" s="3">
        <f ca="1">IF(J1703="买",E1704/E1703-1,0)-IF(K1704=1,计算结果!B$17,0)</f>
        <v>0</v>
      </c>
      <c r="M1704" s="2">
        <f t="shared" ca="1" si="80"/>
        <v>9.0018454617717385</v>
      </c>
      <c r="N1704" s="3">
        <f ca="1">1-M1704/MAX(M$2:M1704)</f>
        <v>0.11859068180910914</v>
      </c>
    </row>
    <row r="1705" spans="1:14" x14ac:dyDescent="0.15">
      <c r="A1705" s="1">
        <v>40914</v>
      </c>
      <c r="B1705">
        <v>2274.35</v>
      </c>
      <c r="C1705">
        <v>2291.89</v>
      </c>
      <c r="D1705">
        <v>2254.5700000000002</v>
      </c>
      <c r="E1705" s="2">
        <v>2290.6</v>
      </c>
      <c r="F1705" s="19">
        <v>31079362560</v>
      </c>
      <c r="G1705" s="3">
        <f t="shared" si="78"/>
        <v>6.2423398451056933E-3</v>
      </c>
      <c r="H1705" s="3">
        <f>1-E1705/MAX(E$2:E1705)</f>
        <v>0.61025658476825706</v>
      </c>
      <c r="I1705" s="3">
        <f ca="1">IFERROR(E1705/AVERAGE(OFFSET(E1705,0,0,-计算结果!B$18,1))-1,E1705/AVERAGE(OFFSET(E1705,0,0,-ROW(),1))-1)</f>
        <v>-2.5290882261300052E-2</v>
      </c>
      <c r="J1705" s="4" t="str">
        <f ca="1">IF(OR(AND(I1705&lt;计算结果!B$19,I1705&gt;计算结果!B$20),I1705&lt;计算结果!B$21),"买","卖")</f>
        <v>卖</v>
      </c>
      <c r="K1705" s="4" t="str">
        <f t="shared" ca="1" si="79"/>
        <v/>
      </c>
      <c r="L1705" s="3">
        <f ca="1">IF(J1704="买",E1705/E1704-1,0)-IF(K1705=1,计算结果!B$17,0)</f>
        <v>0</v>
      </c>
      <c r="M1705" s="2">
        <f t="shared" ca="1" si="80"/>
        <v>9.0018454617717385</v>
      </c>
      <c r="N1705" s="3">
        <f ca="1">1-M1705/MAX(M$2:M1705)</f>
        <v>0.11859068180910914</v>
      </c>
    </row>
    <row r="1706" spans="1:14" x14ac:dyDescent="0.15">
      <c r="A1706" s="1">
        <v>40917</v>
      </c>
      <c r="B1706">
        <v>2291.1799999999998</v>
      </c>
      <c r="C1706">
        <v>2368.89</v>
      </c>
      <c r="D1706">
        <v>2271.7199999999998</v>
      </c>
      <c r="E1706" s="2">
        <v>2368.5700000000002</v>
      </c>
      <c r="F1706" s="19">
        <v>51478126592</v>
      </c>
      <c r="G1706" s="3">
        <f t="shared" si="78"/>
        <v>3.4039116388719259E-2</v>
      </c>
      <c r="H1706" s="3">
        <f>1-E1706/MAX(E$2:E1706)</f>
        <v>0.59699006329544679</v>
      </c>
      <c r="I1706" s="3">
        <f ca="1">IFERROR(E1706/AVERAGE(OFFSET(E1706,0,0,-计算结果!B$18,1))-1,E1706/AVERAGE(OFFSET(E1706,0,0,-ROW(),1))-1)</f>
        <v>1.049405685979421E-2</v>
      </c>
      <c r="J1706" s="4" t="str">
        <f ca="1">IF(OR(AND(I1706&lt;计算结果!B$19,I1706&gt;计算结果!B$20),I1706&lt;计算结果!B$21),"买","卖")</f>
        <v>买</v>
      </c>
      <c r="K1706" s="4">
        <f t="shared" ca="1" si="79"/>
        <v>1</v>
      </c>
      <c r="L1706" s="3">
        <f ca="1">IF(J1705="买",E1706/E1705-1,0)-IF(K1706=1,计算结果!B$17,0)</f>
        <v>0</v>
      </c>
      <c r="M1706" s="2">
        <f t="shared" ca="1" si="80"/>
        <v>9.0018454617717385</v>
      </c>
      <c r="N1706" s="3">
        <f ca="1">1-M1706/MAX(M$2:M1706)</f>
        <v>0.11859068180910914</v>
      </c>
    </row>
    <row r="1707" spans="1:14" x14ac:dyDescent="0.15">
      <c r="A1707" s="1">
        <v>40918</v>
      </c>
      <c r="B1707">
        <v>2365.77</v>
      </c>
      <c r="C1707">
        <v>2449.96</v>
      </c>
      <c r="D1707">
        <v>2361.2800000000002</v>
      </c>
      <c r="E1707" s="2">
        <v>2447.35</v>
      </c>
      <c r="F1707" s="19">
        <v>75249156096</v>
      </c>
      <c r="G1707" s="3">
        <f t="shared" si="78"/>
        <v>3.3260574946064381E-2</v>
      </c>
      <c r="H1707" s="3">
        <f>1-E1707/MAX(E$2:E1707)</f>
        <v>0.58358572109167639</v>
      </c>
      <c r="I1707" s="3">
        <f ca="1">IFERROR(E1707/AVERAGE(OFFSET(E1707,0,0,-计算结果!B$18,1))-1,E1707/AVERAGE(OFFSET(E1707,0,0,-ROW(),1))-1)</f>
        <v>4.3474985858750426E-2</v>
      </c>
      <c r="J1707" s="4" t="str">
        <f ca="1">IF(OR(AND(I1707&lt;计算结果!B$19,I1707&gt;计算结果!B$20),I1707&lt;计算结果!B$21),"买","卖")</f>
        <v>买</v>
      </c>
      <c r="K1707" s="4" t="str">
        <f t="shared" ca="1" si="79"/>
        <v/>
      </c>
      <c r="L1707" s="3">
        <f ca="1">IF(J1706="买",E1707/E1706-1,0)-IF(K1707=1,计算结果!B$17,0)</f>
        <v>3.3260574946064381E-2</v>
      </c>
      <c r="M1707" s="2">
        <f t="shared" ca="1" si="80"/>
        <v>9.3012520174058864</v>
      </c>
      <c r="N1707" s="3">
        <f ca="1">1-M1707/MAX(M$2:M1707)</f>
        <v>8.9274501123261518E-2</v>
      </c>
    </row>
    <row r="1708" spans="1:14" x14ac:dyDescent="0.15">
      <c r="A1708" s="1">
        <v>40919</v>
      </c>
      <c r="B1708">
        <v>2444.7600000000002</v>
      </c>
      <c r="C1708">
        <v>2453.15</v>
      </c>
      <c r="D1708">
        <v>2423.3200000000002</v>
      </c>
      <c r="E1708" s="2">
        <v>2435.61</v>
      </c>
      <c r="F1708" s="19">
        <v>57587220480</v>
      </c>
      <c r="G1708" s="3">
        <f t="shared" si="78"/>
        <v>-4.7970253539542096E-3</v>
      </c>
      <c r="H1708" s="3">
        <f>1-E1708/MAX(E$2:E1708)</f>
        <v>0.58558327094534812</v>
      </c>
      <c r="I1708" s="3">
        <f ca="1">IFERROR(E1708/AVERAGE(OFFSET(E1708,0,0,-计算结果!B$18,1))-1,E1708/AVERAGE(OFFSET(E1708,0,0,-ROW(),1))-1)</f>
        <v>3.7532318622271355E-2</v>
      </c>
      <c r="J1708" s="4" t="str">
        <f ca="1">IF(OR(AND(I1708&lt;计算结果!B$19,I1708&gt;计算结果!B$20),I1708&lt;计算结果!B$21),"买","卖")</f>
        <v>买</v>
      </c>
      <c r="K1708" s="4" t="str">
        <f t="shared" ca="1" si="79"/>
        <v/>
      </c>
      <c r="L1708" s="3">
        <f ca="1">IF(J1707="买",E1708/E1707-1,0)-IF(K1708=1,计算结果!B$17,0)</f>
        <v>-4.7970253539542096E-3</v>
      </c>
      <c r="M1708" s="2">
        <f t="shared" ca="1" si="80"/>
        <v>9.2566336756548733</v>
      </c>
      <c r="N1708" s="3">
        <f ca="1">1-M1708/MAX(M$2:M1708)</f>
        <v>9.3643274431865819E-2</v>
      </c>
    </row>
    <row r="1709" spans="1:14" x14ac:dyDescent="0.15">
      <c r="A1709" s="1">
        <v>40920</v>
      </c>
      <c r="B1709">
        <v>2426.8200000000002</v>
      </c>
      <c r="C1709">
        <v>2464.38</v>
      </c>
      <c r="D1709">
        <v>2423.3200000000002</v>
      </c>
      <c r="E1709" s="2">
        <v>2435.2199999999998</v>
      </c>
      <c r="F1709" s="19">
        <v>47877406720</v>
      </c>
      <c r="G1709" s="3">
        <f t="shared" si="78"/>
        <v>-1.6012415780863876E-4</v>
      </c>
      <c r="H1709" s="3">
        <f>1-E1709/MAX(E$2:E1709)</f>
        <v>0.58564962907506979</v>
      </c>
      <c r="I1709" s="3">
        <f ca="1">IFERROR(E1709/AVERAGE(OFFSET(E1709,0,0,-计算结果!B$18,1))-1,E1709/AVERAGE(OFFSET(E1709,0,0,-ROW(),1))-1)</f>
        <v>3.5053086838374048E-2</v>
      </c>
      <c r="J1709" s="4" t="str">
        <f ca="1">IF(OR(AND(I1709&lt;计算结果!B$19,I1709&gt;计算结果!B$20),I1709&lt;计算结果!B$21),"买","卖")</f>
        <v>买</v>
      </c>
      <c r="K1709" s="4" t="str">
        <f t="shared" ca="1" si="79"/>
        <v/>
      </c>
      <c r="L1709" s="3">
        <f ca="1">IF(J1708="买",E1709/E1708-1,0)-IF(K1709=1,计算结果!B$17,0)</f>
        <v>-1.6012415780863876E-4</v>
      </c>
      <c r="M1709" s="2">
        <f t="shared" ca="1" si="80"/>
        <v>9.2551514649834168</v>
      </c>
      <c r="N1709" s="3">
        <f ca="1">1-M1709/MAX(M$2:M1709)</f>
        <v>9.3788404039221507E-2</v>
      </c>
    </row>
    <row r="1710" spans="1:14" x14ac:dyDescent="0.15">
      <c r="A1710" s="1">
        <v>40921</v>
      </c>
      <c r="B1710">
        <v>2438.41</v>
      </c>
      <c r="C1710">
        <v>2445.79</v>
      </c>
      <c r="D1710">
        <v>2374.5500000000002</v>
      </c>
      <c r="E1710" s="2">
        <v>2394.33</v>
      </c>
      <c r="F1710" s="19">
        <v>47228338176</v>
      </c>
      <c r="G1710" s="3">
        <f t="shared" si="78"/>
        <v>-1.6791090743341397E-2</v>
      </c>
      <c r="H1710" s="3">
        <f>1-E1710/MAX(E$2:E1710)</f>
        <v>0.59260702375280738</v>
      </c>
      <c r="I1710" s="3">
        <f ca="1">IFERROR(E1710/AVERAGE(OFFSET(E1710,0,0,-计算结果!B$18,1))-1,E1710/AVERAGE(OFFSET(E1710,0,0,-ROW(),1))-1)</f>
        <v>1.7572499013072562E-2</v>
      </c>
      <c r="J1710" s="4" t="str">
        <f ca="1">IF(OR(AND(I1710&lt;计算结果!B$19,I1710&gt;计算结果!B$20),I1710&lt;计算结果!B$21),"买","卖")</f>
        <v>买</v>
      </c>
      <c r="K1710" s="4" t="str">
        <f t="shared" ca="1" si="79"/>
        <v/>
      </c>
      <c r="L1710" s="3">
        <f ca="1">IF(J1709="买",E1710/E1709-1,0)-IF(K1710=1,计算结果!B$17,0)</f>
        <v>-1.6791090743341397E-2</v>
      </c>
      <c r="M1710" s="2">
        <f t="shared" ca="1" si="80"/>
        <v>9.0997473768915107</v>
      </c>
      <c r="N1710" s="3">
        <f ca="1">1-M1710/MAX(M$2:M1710)</f>
        <v>0.10900468517966722</v>
      </c>
    </row>
    <row r="1711" spans="1:14" x14ac:dyDescent="0.15">
      <c r="A1711" s="1">
        <v>40924</v>
      </c>
      <c r="B1711">
        <v>2376.9499999999998</v>
      </c>
      <c r="C1711">
        <v>2394.5</v>
      </c>
      <c r="D1711">
        <v>2345.63</v>
      </c>
      <c r="E1711" s="2">
        <v>2345.65</v>
      </c>
      <c r="F1711" s="19">
        <v>34410385408</v>
      </c>
      <c r="G1711" s="3">
        <f t="shared" si="78"/>
        <v>-2.0331366185947553E-2</v>
      </c>
      <c r="H1711" s="3">
        <f>1-E1711/MAX(E$2:E1711)</f>
        <v>0.60088987953447215</v>
      </c>
      <c r="I1711" s="3">
        <f ca="1">IFERROR(E1711/AVERAGE(OFFSET(E1711,0,0,-计算结果!B$18,1))-1,E1711/AVERAGE(OFFSET(E1711,0,0,-ROW(),1))-1)</f>
        <v>-2.2030054647392827E-3</v>
      </c>
      <c r="J1711" s="4" t="str">
        <f ca="1">IF(OR(AND(I1711&lt;计算结果!B$19,I1711&gt;计算结果!B$20),I1711&lt;计算结果!B$21),"买","卖")</f>
        <v>卖</v>
      </c>
      <c r="K1711" s="4">
        <f t="shared" ca="1" si="79"/>
        <v>1</v>
      </c>
      <c r="L1711" s="3">
        <f ca="1">IF(J1710="买",E1711/E1710-1,0)-IF(K1711=1,计算结果!B$17,0)</f>
        <v>-2.0331366185947553E-2</v>
      </c>
      <c r="M1711" s="2">
        <f t="shared" ca="1" si="80"/>
        <v>8.9147370807723139</v>
      </c>
      <c r="N1711" s="3">
        <f ca="1">1-M1711/MAX(M$2:M1711)</f>
        <v>0.127119837195243</v>
      </c>
    </row>
    <row r="1712" spans="1:14" x14ac:dyDescent="0.15">
      <c r="A1712" s="1">
        <v>40925</v>
      </c>
      <c r="B1712">
        <v>2347.5700000000002</v>
      </c>
      <c r="C1712">
        <v>2462.4299999999998</v>
      </c>
      <c r="D1712">
        <v>2329.25</v>
      </c>
      <c r="E1712" s="2">
        <v>2460.6</v>
      </c>
      <c r="F1712" s="19">
        <v>64324132864</v>
      </c>
      <c r="G1712" s="3">
        <f t="shared" si="78"/>
        <v>4.9005606121970358E-2</v>
      </c>
      <c r="H1712" s="3">
        <f>1-E1712/MAX(E$2:E1712)</f>
        <v>0.58133124617164644</v>
      </c>
      <c r="I1712" s="3">
        <f ca="1">IFERROR(E1712/AVERAGE(OFFSET(E1712,0,0,-计算结果!B$18,1))-1,E1712/AVERAGE(OFFSET(E1712,0,0,-ROW(),1))-1)</f>
        <v>4.4632527840050562E-2</v>
      </c>
      <c r="J1712" s="4" t="str">
        <f ca="1">IF(OR(AND(I1712&lt;计算结果!B$19,I1712&gt;计算结果!B$20),I1712&lt;计算结果!B$21),"买","卖")</f>
        <v>买</v>
      </c>
      <c r="K1712" s="4">
        <f t="shared" ca="1" si="79"/>
        <v>1</v>
      </c>
      <c r="L1712" s="3">
        <f ca="1">IF(J1711="买",E1712/E1711-1,0)-IF(K1712=1,计算结果!B$17,0)</f>
        <v>0</v>
      </c>
      <c r="M1712" s="2">
        <f t="shared" ca="1" si="80"/>
        <v>8.9147370807723139</v>
      </c>
      <c r="N1712" s="3">
        <f ca="1">1-M1712/MAX(M$2:M1712)</f>
        <v>0.127119837195243</v>
      </c>
    </row>
    <row r="1713" spans="1:14" x14ac:dyDescent="0.15">
      <c r="A1713" s="1">
        <v>40926</v>
      </c>
      <c r="B1713">
        <v>2464.92</v>
      </c>
      <c r="C1713">
        <v>2485.5</v>
      </c>
      <c r="D1713">
        <v>2414.5300000000002</v>
      </c>
      <c r="E1713" s="2">
        <v>2422.19</v>
      </c>
      <c r="F1713" s="19">
        <v>67058839552</v>
      </c>
      <c r="G1713" s="3">
        <f t="shared" si="78"/>
        <v>-1.5610013817767943E-2</v>
      </c>
      <c r="H1713" s="3">
        <f>1-E1713/MAX(E$2:E1713)</f>
        <v>0.58786667120397462</v>
      </c>
      <c r="I1713" s="3">
        <f ca="1">IFERROR(E1713/AVERAGE(OFFSET(E1713,0,0,-计算结果!B$18,1))-1,E1713/AVERAGE(OFFSET(E1713,0,0,-ROW(),1))-1)</f>
        <v>2.6314730189802571E-2</v>
      </c>
      <c r="J1713" s="4" t="str">
        <f ca="1">IF(OR(AND(I1713&lt;计算结果!B$19,I1713&gt;计算结果!B$20),I1713&lt;计算结果!B$21),"买","卖")</f>
        <v>买</v>
      </c>
      <c r="K1713" s="4" t="str">
        <f t="shared" ca="1" si="79"/>
        <v/>
      </c>
      <c r="L1713" s="3">
        <f ca="1">IF(J1712="买",E1713/E1712-1,0)-IF(K1713=1,计算结果!B$17,0)</f>
        <v>-1.5610013817767943E-2</v>
      </c>
      <c r="M1713" s="2">
        <f t="shared" ca="1" si="80"/>
        <v>8.7755779117596902</v>
      </c>
      <c r="N1713" s="3">
        <f ca="1">1-M1713/MAX(M$2:M1713)</f>
        <v>0.14074550859788082</v>
      </c>
    </row>
    <row r="1714" spans="1:14" x14ac:dyDescent="0.15">
      <c r="A1714" s="1">
        <v>40927</v>
      </c>
      <c r="B1714">
        <v>2423.86</v>
      </c>
      <c r="C1714">
        <v>2480.21</v>
      </c>
      <c r="D1714">
        <v>2414.9899999999998</v>
      </c>
      <c r="E1714" s="2">
        <v>2468.35</v>
      </c>
      <c r="F1714" s="19">
        <v>56377655296</v>
      </c>
      <c r="G1714" s="3">
        <f t="shared" si="78"/>
        <v>1.9057134246281304E-2</v>
      </c>
      <c r="H1714" s="3">
        <f>1-E1714/MAX(E$2:E1714)</f>
        <v>0.58001259102974201</v>
      </c>
      <c r="I1714" s="3">
        <f ca="1">IFERROR(E1714/AVERAGE(OFFSET(E1714,0,0,-计算结果!B$18,1))-1,E1714/AVERAGE(OFFSET(E1714,0,0,-ROW(),1))-1)</f>
        <v>4.2755748026099827E-2</v>
      </c>
      <c r="J1714" s="4" t="str">
        <f ca="1">IF(OR(AND(I1714&lt;计算结果!B$19,I1714&gt;计算结果!B$20),I1714&lt;计算结果!B$21),"买","卖")</f>
        <v>买</v>
      </c>
      <c r="K1714" s="4" t="str">
        <f t="shared" ca="1" si="79"/>
        <v/>
      </c>
      <c r="L1714" s="3">
        <f ca="1">IF(J1713="买",E1714/E1713-1,0)-IF(K1714=1,计算结果!B$17,0)</f>
        <v>1.9057134246281304E-2</v>
      </c>
      <c r="M1714" s="2">
        <f t="shared" ca="1" si="80"/>
        <v>8.9428152781127963</v>
      </c>
      <c r="N1714" s="3">
        <f ca="1">1-M1714/MAX(M$2:M1714)</f>
        <v>0.12437058040351034</v>
      </c>
    </row>
    <row r="1715" spans="1:14" x14ac:dyDescent="0.15">
      <c r="A1715" s="1">
        <v>40928</v>
      </c>
      <c r="B1715">
        <v>2476.73</v>
      </c>
      <c r="C1715">
        <v>2510.34</v>
      </c>
      <c r="D1715">
        <v>2462.59</v>
      </c>
      <c r="E1715" s="2">
        <v>2504.09</v>
      </c>
      <c r="F1715" s="19">
        <v>57474473984</v>
      </c>
      <c r="G1715" s="3">
        <f t="shared" si="78"/>
        <v>1.4479308039783811E-2</v>
      </c>
      <c r="H1715" s="3">
        <f>1-E1715/MAX(E$2:E1715)</f>
        <v>0.57393146396243111</v>
      </c>
      <c r="I1715" s="3">
        <f ca="1">IFERROR(E1715/AVERAGE(OFFSET(E1715,0,0,-计算结果!B$18,1))-1,E1715/AVERAGE(OFFSET(E1715,0,0,-ROW(),1))-1)</f>
        <v>5.4268109699633804E-2</v>
      </c>
      <c r="J1715" s="4" t="str">
        <f ca="1">IF(OR(AND(I1715&lt;计算结果!B$19,I1715&gt;计算结果!B$20),I1715&lt;计算结果!B$21),"买","卖")</f>
        <v>买</v>
      </c>
      <c r="K1715" s="4" t="str">
        <f t="shared" ca="1" si="79"/>
        <v/>
      </c>
      <c r="L1715" s="3">
        <f ca="1">IF(J1714="买",E1715/E1714-1,0)-IF(K1715=1,计算结果!B$17,0)</f>
        <v>1.4479308039783811E-2</v>
      </c>
      <c r="M1715" s="2">
        <f t="shared" ca="1" si="80"/>
        <v>9.0723010552674772</v>
      </c>
      <c r="N1715" s="3">
        <f ca="1">1-M1715/MAX(M$2:M1715)</f>
        <v>0.11169207230847555</v>
      </c>
    </row>
    <row r="1716" spans="1:14" x14ac:dyDescent="0.15">
      <c r="A1716" s="1">
        <v>40938</v>
      </c>
      <c r="B1716">
        <v>2508.88</v>
      </c>
      <c r="C1716">
        <v>2508.88</v>
      </c>
      <c r="D1716">
        <v>2460.4</v>
      </c>
      <c r="E1716" s="2">
        <v>2460.7199999999998</v>
      </c>
      <c r="F1716" s="19">
        <v>44770885632</v>
      </c>
      <c r="G1716" s="3">
        <f t="shared" si="78"/>
        <v>-1.7319665028014297E-2</v>
      </c>
      <c r="H1716" s="3">
        <f>1-E1716/MAX(E$2:E1716)</f>
        <v>0.58131082828557812</v>
      </c>
      <c r="I1716" s="3">
        <f ca="1">IFERROR(E1716/AVERAGE(OFFSET(E1716,0,0,-计算结果!B$18,1))-1,E1716/AVERAGE(OFFSET(E1716,0,0,-ROW(),1))-1)</f>
        <v>3.2987868742579085E-2</v>
      </c>
      <c r="J1716" s="4" t="str">
        <f ca="1">IF(OR(AND(I1716&lt;计算结果!B$19,I1716&gt;计算结果!B$20),I1716&lt;计算结果!B$21),"买","卖")</f>
        <v>买</v>
      </c>
      <c r="K1716" s="4" t="str">
        <f t="shared" ca="1" si="79"/>
        <v/>
      </c>
      <c r="L1716" s="3">
        <f ca="1">IF(J1715="买",E1716/E1715-1,0)-IF(K1716=1,计算结果!B$17,0)</f>
        <v>-1.7319665028014297E-2</v>
      </c>
      <c r="M1716" s="2">
        <f t="shared" ca="1" si="80"/>
        <v>8.915171839956944</v>
      </c>
      <c r="N1716" s="3">
        <f ca="1">1-M1716/MAX(M$2:M1716)</f>
        <v>0.12707726805782227</v>
      </c>
    </row>
    <row r="1717" spans="1:14" x14ac:dyDescent="0.15">
      <c r="A1717" s="1">
        <v>40939</v>
      </c>
      <c r="B1717">
        <v>2462.34</v>
      </c>
      <c r="C1717">
        <v>2472.84</v>
      </c>
      <c r="D1717">
        <v>2447.77</v>
      </c>
      <c r="E1717" s="2">
        <v>2464.2600000000002</v>
      </c>
      <c r="F1717" s="19">
        <v>32694132736</v>
      </c>
      <c r="G1717" s="3">
        <f t="shared" si="78"/>
        <v>1.4386033356093009E-3</v>
      </c>
      <c r="H1717" s="3">
        <f>1-E1717/MAX(E$2:E1717)</f>
        <v>0.58070850064656632</v>
      </c>
      <c r="I1717" s="3">
        <f ca="1">IFERROR(E1717/AVERAGE(OFFSET(E1717,0,0,-计算结果!B$18,1))-1,E1717/AVERAGE(OFFSET(E1717,0,0,-ROW(),1))-1)</f>
        <v>3.0646844360445735E-2</v>
      </c>
      <c r="J1717" s="4" t="str">
        <f ca="1">IF(OR(AND(I1717&lt;计算结果!B$19,I1717&gt;计算结果!B$20),I1717&lt;计算结果!B$21),"买","卖")</f>
        <v>买</v>
      </c>
      <c r="K1717" s="4" t="str">
        <f t="shared" ca="1" si="79"/>
        <v/>
      </c>
      <c r="L1717" s="3">
        <f ca="1">IF(J1716="买",E1717/E1716-1,0)-IF(K1717=1,计算结果!B$17,0)</f>
        <v>1.4386033356093009E-3</v>
      </c>
      <c r="M1717" s="2">
        <f t="shared" ca="1" si="80"/>
        <v>8.9279972359034367</v>
      </c>
      <c r="N1717" s="3">
        <f ca="1">1-M1717/MAX(M$2:M1717)</f>
        <v>0.125821478503921</v>
      </c>
    </row>
    <row r="1718" spans="1:14" x14ac:dyDescent="0.15">
      <c r="A1718" s="1">
        <v>40940</v>
      </c>
      <c r="B1718">
        <v>2458.23</v>
      </c>
      <c r="C1718">
        <v>2481.66</v>
      </c>
      <c r="D1718">
        <v>2423.4499999999998</v>
      </c>
      <c r="E1718" s="2">
        <v>2428.9899999999998</v>
      </c>
      <c r="F1718" s="19">
        <v>37752320000</v>
      </c>
      <c r="G1718" s="3">
        <f t="shared" si="78"/>
        <v>-1.4312613117122508E-2</v>
      </c>
      <c r="H1718" s="3">
        <f>1-E1718/MAX(E$2:E1718)</f>
        <v>0.5867096576601103</v>
      </c>
      <c r="I1718" s="3">
        <f ca="1">IFERROR(E1718/AVERAGE(OFFSET(E1718,0,0,-计算结果!B$18,1))-1,E1718/AVERAGE(OFFSET(E1718,0,0,-ROW(),1))-1)</f>
        <v>1.3046015908238173E-2</v>
      </c>
      <c r="J1718" s="4" t="str">
        <f ca="1">IF(OR(AND(I1718&lt;计算结果!B$19,I1718&gt;计算结果!B$20),I1718&lt;计算结果!B$21),"买","卖")</f>
        <v>买</v>
      </c>
      <c r="K1718" s="4" t="str">
        <f t="shared" ca="1" si="79"/>
        <v/>
      </c>
      <c r="L1718" s="3">
        <f ca="1">IF(J1717="买",E1718/E1717-1,0)-IF(K1718=1,计算结果!B$17,0)</f>
        <v>-1.4312613117122508E-2</v>
      </c>
      <c r="M1718" s="2">
        <f t="shared" ca="1" si="80"/>
        <v>8.800214265555212</v>
      </c>
      <c r="N1718" s="3">
        <f ca="1">1-M1718/MAX(M$2:M1718)</f>
        <v>0.13833325747739256</v>
      </c>
    </row>
    <row r="1719" spans="1:14" x14ac:dyDescent="0.15">
      <c r="A1719" s="1">
        <v>40941</v>
      </c>
      <c r="B1719">
        <v>2437.4699999999998</v>
      </c>
      <c r="C1719">
        <v>2486.2399999999998</v>
      </c>
      <c r="D1719">
        <v>2429.71</v>
      </c>
      <c r="E1719" s="2">
        <v>2486.2399999999998</v>
      </c>
      <c r="F1719" s="19">
        <v>44126384128</v>
      </c>
      <c r="G1719" s="3">
        <f t="shared" si="78"/>
        <v>2.3569467144780365E-2</v>
      </c>
      <c r="H1719" s="3">
        <f>1-E1719/MAX(E$2:E1719)</f>
        <v>0.57696862451507525</v>
      </c>
      <c r="I1719" s="3">
        <f ca="1">IFERROR(E1719/AVERAGE(OFFSET(E1719,0,0,-计算结果!B$18,1))-1,E1719/AVERAGE(OFFSET(E1719,0,0,-ROW(),1))-1)</f>
        <v>3.2738299220121059E-2</v>
      </c>
      <c r="J1719" s="4" t="str">
        <f ca="1">IF(OR(AND(I1719&lt;计算结果!B$19,I1719&gt;计算结果!B$20),I1719&lt;计算结果!B$21),"买","卖")</f>
        <v>买</v>
      </c>
      <c r="K1719" s="4" t="str">
        <f t="shared" ca="1" si="79"/>
        <v/>
      </c>
      <c r="L1719" s="3">
        <f ca="1">IF(J1718="买",E1719/E1718-1,0)-IF(K1719=1,计算结果!B$17,0)</f>
        <v>2.3569467144780365E-2</v>
      </c>
      <c r="M1719" s="2">
        <f t="shared" ca="1" si="80"/>
        <v>9.0076306265542438</v>
      </c>
      <c r="N1719" s="3">
        <f ca="1">1-M1719/MAX(M$2:M1719)</f>
        <v>0.11802423149975594</v>
      </c>
    </row>
    <row r="1720" spans="1:14" x14ac:dyDescent="0.15">
      <c r="A1720" s="1">
        <v>40942</v>
      </c>
      <c r="B1720">
        <v>2478.34</v>
      </c>
      <c r="C1720">
        <v>2514.65</v>
      </c>
      <c r="D1720">
        <v>2470.2800000000002</v>
      </c>
      <c r="E1720" s="2">
        <v>2506.09</v>
      </c>
      <c r="F1720" s="19">
        <v>51507544064</v>
      </c>
      <c r="G1720" s="3">
        <f t="shared" si="78"/>
        <v>7.9839436257160834E-3</v>
      </c>
      <c r="H1720" s="3">
        <f>1-E1720/MAX(E$2:E1720)</f>
        <v>0.57359116586129444</v>
      </c>
      <c r="I1720" s="3">
        <f ca="1">IFERROR(E1720/AVERAGE(OFFSET(E1720,0,0,-计算结果!B$18,1))-1,E1720/AVERAGE(OFFSET(E1720,0,0,-ROW(),1))-1)</f>
        <v>3.7145813215615942E-2</v>
      </c>
      <c r="J1720" s="4" t="str">
        <f ca="1">IF(OR(AND(I1720&lt;计算结果!B$19,I1720&gt;计算结果!B$20),I1720&lt;计算结果!B$21),"买","卖")</f>
        <v>买</v>
      </c>
      <c r="K1720" s="4" t="str">
        <f t="shared" ca="1" si="79"/>
        <v/>
      </c>
      <c r="L1720" s="3">
        <f ca="1">IF(J1719="买",E1720/E1719-1,0)-IF(K1720=1,计算结果!B$17,0)</f>
        <v>7.9839436257160834E-3</v>
      </c>
      <c r="M1720" s="2">
        <f t="shared" ca="1" si="80"/>
        <v>9.0795470416779267</v>
      </c>
      <c r="N1720" s="3">
        <f ca="1">1-M1720/MAX(M$2:M1720)</f>
        <v>0.11098258668480243</v>
      </c>
    </row>
    <row r="1721" spans="1:14" x14ac:dyDescent="0.15">
      <c r="A1721" s="1">
        <v>40945</v>
      </c>
      <c r="B1721">
        <v>2511.17</v>
      </c>
      <c r="C1721">
        <v>2520.7600000000002</v>
      </c>
      <c r="D1721">
        <v>2488.71</v>
      </c>
      <c r="E1721" s="2">
        <v>2504.3200000000002</v>
      </c>
      <c r="F1721" s="19">
        <v>47541522432</v>
      </c>
      <c r="G1721" s="3">
        <f t="shared" si="78"/>
        <v>-7.0627950313040255E-4</v>
      </c>
      <c r="H1721" s="3">
        <f>1-E1721/MAX(E$2:E1721)</f>
        <v>0.57389232968080028</v>
      </c>
      <c r="I1721" s="3">
        <f ca="1">IFERROR(E1721/AVERAGE(OFFSET(E1721,0,0,-计算结果!B$18,1))-1,E1721/AVERAGE(OFFSET(E1721,0,0,-ROW(),1))-1)</f>
        <v>3.1537838930680628E-2</v>
      </c>
      <c r="J1721" s="4" t="str">
        <f ca="1">IF(OR(AND(I1721&lt;计算结果!B$19,I1721&gt;计算结果!B$20),I1721&lt;计算结果!B$21),"买","卖")</f>
        <v>买</v>
      </c>
      <c r="K1721" s="4" t="str">
        <f t="shared" ca="1" si="79"/>
        <v/>
      </c>
      <c r="L1721" s="3">
        <f ca="1">IF(J1720="买",E1721/E1720-1,0)-IF(K1721=1,计算结果!B$17,0)</f>
        <v>-7.0627950313040255E-4</v>
      </c>
      <c r="M1721" s="2">
        <f t="shared" ca="1" si="80"/>
        <v>9.0731343437046821</v>
      </c>
      <c r="N1721" s="3">
        <f ca="1">1-M1721/MAX(M$2:M1721)</f>
        <v>0.1116104814617529</v>
      </c>
    </row>
    <row r="1722" spans="1:14" x14ac:dyDescent="0.15">
      <c r="A1722" s="1">
        <v>40946</v>
      </c>
      <c r="B1722">
        <v>2489.0300000000002</v>
      </c>
      <c r="C1722">
        <v>2489.0300000000002</v>
      </c>
      <c r="D1722">
        <v>2441.6999999999998</v>
      </c>
      <c r="E1722" s="2">
        <v>2457.9499999999998</v>
      </c>
      <c r="F1722" s="19">
        <v>40034275328</v>
      </c>
      <c r="G1722" s="3">
        <f t="shared" si="78"/>
        <v>-1.8516004344492853E-2</v>
      </c>
      <c r="H1722" s="3">
        <f>1-E1722/MAX(E$2:E1722)</f>
        <v>0.5817821411556523</v>
      </c>
      <c r="I1722" s="3">
        <f ca="1">IFERROR(E1722/AVERAGE(OFFSET(E1722,0,0,-计算结果!B$18,1))-1,E1722/AVERAGE(OFFSET(E1722,0,0,-ROW(),1))-1)</f>
        <v>8.2488759974959081E-3</v>
      </c>
      <c r="J1722" s="4" t="str">
        <f ca="1">IF(OR(AND(I1722&lt;计算结果!B$19,I1722&gt;计算结果!B$20),I1722&lt;计算结果!B$21),"买","卖")</f>
        <v>买</v>
      </c>
      <c r="K1722" s="4" t="str">
        <f t="shared" ca="1" si="79"/>
        <v/>
      </c>
      <c r="L1722" s="3">
        <f ca="1">IF(J1721="买",E1722/E1721-1,0)-IF(K1722=1,计算结果!B$17,0)</f>
        <v>-1.8516004344492853E-2</v>
      </c>
      <c r="M1722" s="2">
        <f t="shared" ca="1" si="80"/>
        <v>8.9051361487784781</v>
      </c>
      <c r="N1722" s="3">
        <f ca="1">1-M1722/MAX(M$2:M1722)</f>
        <v>0.12805990564660907</v>
      </c>
    </row>
    <row r="1723" spans="1:14" x14ac:dyDescent="0.15">
      <c r="A1723" s="1">
        <v>40947</v>
      </c>
      <c r="B1723">
        <v>2456.42</v>
      </c>
      <c r="C1723">
        <v>2534.16</v>
      </c>
      <c r="D1723">
        <v>2451</v>
      </c>
      <c r="E1723" s="2">
        <v>2528.2399999999998</v>
      </c>
      <c r="F1723" s="19">
        <v>61721305088</v>
      </c>
      <c r="G1723" s="3">
        <f t="shared" si="78"/>
        <v>2.8597001566345925E-2</v>
      </c>
      <c r="H1723" s="3">
        <f>1-E1723/MAX(E$2:E1723)</f>
        <v>0.5698223643912067</v>
      </c>
      <c r="I1723" s="3">
        <f ca="1">IFERROR(E1723/AVERAGE(OFFSET(E1723,0,0,-计算结果!B$18,1))-1,E1723/AVERAGE(OFFSET(E1723,0,0,-ROW(),1))-1)</f>
        <v>3.1495664997007067E-2</v>
      </c>
      <c r="J1723" s="4" t="str">
        <f ca="1">IF(OR(AND(I1723&lt;计算结果!B$19,I1723&gt;计算结果!B$20),I1723&lt;计算结果!B$21),"买","卖")</f>
        <v>买</v>
      </c>
      <c r="K1723" s="4" t="str">
        <f t="shared" ca="1" si="79"/>
        <v/>
      </c>
      <c r="L1723" s="3">
        <f ca="1">IF(J1722="买",E1723/E1722-1,0)-IF(K1723=1,计算结果!B$17,0)</f>
        <v>2.8597001566345925E-2</v>
      </c>
      <c r="M1723" s="2">
        <f t="shared" ca="1" si="80"/>
        <v>9.1597963411736192</v>
      </c>
      <c r="N1723" s="3">
        <f ca="1">1-M1723/MAX(M$2:M1723)</f>
        <v>0.10312503340262535</v>
      </c>
    </row>
    <row r="1724" spans="1:14" x14ac:dyDescent="0.15">
      <c r="A1724" s="1">
        <v>40948</v>
      </c>
      <c r="B1724">
        <v>2525.59</v>
      </c>
      <c r="C1724">
        <v>2546.0300000000002</v>
      </c>
      <c r="D1724">
        <v>2513.13</v>
      </c>
      <c r="E1724" s="2">
        <v>2529.23</v>
      </c>
      <c r="F1724" s="19">
        <v>63456202752</v>
      </c>
      <c r="G1724" s="3">
        <f t="shared" si="78"/>
        <v>3.9157674904299888E-4</v>
      </c>
      <c r="H1724" s="3">
        <f>1-E1724/MAX(E$2:E1724)</f>
        <v>0.56965391683114408</v>
      </c>
      <c r="I1724" s="3">
        <f ca="1">IFERROR(E1724/AVERAGE(OFFSET(E1724,0,0,-计算结果!B$18,1))-1,E1724/AVERAGE(OFFSET(E1724,0,0,-ROW(),1))-1)</f>
        <v>2.8155511486936513E-2</v>
      </c>
      <c r="J1724" s="4" t="str">
        <f ca="1">IF(OR(AND(I1724&lt;计算结果!B$19,I1724&gt;计算结果!B$20),I1724&lt;计算结果!B$21),"买","卖")</f>
        <v>买</v>
      </c>
      <c r="K1724" s="4" t="str">
        <f t="shared" ca="1" si="79"/>
        <v/>
      </c>
      <c r="L1724" s="3">
        <f ca="1">IF(J1723="买",E1724/E1723-1,0)-IF(K1724=1,计算结果!B$17,0)</f>
        <v>3.9157674904299888E-4</v>
      </c>
      <c r="M1724" s="2">
        <f t="shared" ca="1" si="80"/>
        <v>9.1633831044467922</v>
      </c>
      <c r="N1724" s="3">
        <f ca="1">1-M1724/MAX(M$2:M1724)</f>
        <v>0.10277383801890705</v>
      </c>
    </row>
    <row r="1725" spans="1:14" x14ac:dyDescent="0.15">
      <c r="A1725" s="1">
        <v>40949</v>
      </c>
      <c r="B1725">
        <v>2521.6799999999998</v>
      </c>
      <c r="C1725">
        <v>2560.0300000000002</v>
      </c>
      <c r="D1725">
        <v>2521.16</v>
      </c>
      <c r="E1725" s="2">
        <v>2533.62</v>
      </c>
      <c r="F1725" s="19">
        <v>60029480960</v>
      </c>
      <c r="G1725" s="3">
        <f t="shared" si="78"/>
        <v>1.7357061239982041E-3</v>
      </c>
      <c r="H1725" s="3">
        <f>1-E1725/MAX(E$2:E1725)</f>
        <v>0.56890696249914918</v>
      </c>
      <c r="I1725" s="3">
        <f ca="1">IFERROR(E1725/AVERAGE(OFFSET(E1725,0,0,-计算结果!B$18,1))-1,E1725/AVERAGE(OFFSET(E1725,0,0,-ROW(),1))-1)</f>
        <v>2.7937347996312312E-2</v>
      </c>
      <c r="J1725" s="4" t="str">
        <f ca="1">IF(OR(AND(I1725&lt;计算结果!B$19,I1725&gt;计算结果!B$20),I1725&lt;计算结果!B$21),"买","卖")</f>
        <v>买</v>
      </c>
      <c r="K1725" s="4" t="str">
        <f t="shared" ca="1" si="79"/>
        <v/>
      </c>
      <c r="L1725" s="3">
        <f ca="1">IF(J1724="买",E1725/E1724-1,0)-IF(K1725=1,计算结果!B$17,0)</f>
        <v>1.7357061239982041E-3</v>
      </c>
      <c r="M1725" s="2">
        <f t="shared" ca="1" si="80"/>
        <v>9.1792880446177225</v>
      </c>
      <c r="N1725" s="3">
        <f ca="1">1-M1725/MAX(M$2:M1725)</f>
        <v>0.10121651707494506</v>
      </c>
    </row>
    <row r="1726" spans="1:14" x14ac:dyDescent="0.15">
      <c r="A1726" s="1">
        <v>40952</v>
      </c>
      <c r="B1726">
        <v>2504.41</v>
      </c>
      <c r="C1726">
        <v>2553.4499999999998</v>
      </c>
      <c r="D1726">
        <v>2496.31</v>
      </c>
      <c r="E1726" s="2">
        <v>2531.98</v>
      </c>
      <c r="F1726" s="19">
        <v>54282620928</v>
      </c>
      <c r="G1726" s="3">
        <f t="shared" si="78"/>
        <v>-6.4729517449335638E-4</v>
      </c>
      <c r="H1726" s="3">
        <f>1-E1726/MAX(E$2:E1726)</f>
        <v>0.56918600694208132</v>
      </c>
      <c r="I1726" s="3">
        <f ca="1">IFERROR(E1726/AVERAGE(OFFSET(E1726,0,0,-计算结果!B$18,1))-1,E1726/AVERAGE(OFFSET(E1726,0,0,-ROW(),1))-1)</f>
        <v>2.5045392623420204E-2</v>
      </c>
      <c r="J1726" s="4" t="str">
        <f ca="1">IF(OR(AND(I1726&lt;计算结果!B$19,I1726&gt;计算结果!B$20),I1726&lt;计算结果!B$21),"买","卖")</f>
        <v>买</v>
      </c>
      <c r="K1726" s="4" t="str">
        <f t="shared" ca="1" si="79"/>
        <v/>
      </c>
      <c r="L1726" s="3">
        <f ca="1">IF(J1725="买",E1726/E1725-1,0)-IF(K1726=1,计算结果!B$17,0)</f>
        <v>-6.4729517449335638E-4</v>
      </c>
      <c r="M1726" s="2">
        <f t="shared" ca="1" si="80"/>
        <v>9.1733463357611562</v>
      </c>
      <c r="N1726" s="3">
        <f ca="1">1-M1726/MAX(M$2:M1726)</f>
        <v>0.10179829528635687</v>
      </c>
    </row>
    <row r="1727" spans="1:14" x14ac:dyDescent="0.15">
      <c r="A1727" s="1">
        <v>40953</v>
      </c>
      <c r="B1727">
        <v>2528.9699999999998</v>
      </c>
      <c r="C1727">
        <v>2533.2600000000002</v>
      </c>
      <c r="D1727">
        <v>2506.54</v>
      </c>
      <c r="E1727" s="2">
        <v>2522.11</v>
      </c>
      <c r="F1727" s="19">
        <v>43723681792</v>
      </c>
      <c r="G1727" s="3">
        <f t="shared" si="78"/>
        <v>-3.8981350563590533E-3</v>
      </c>
      <c r="H1727" s="3">
        <f>1-E1727/MAX(E$2:E1727)</f>
        <v>0.57086537807119031</v>
      </c>
      <c r="I1727" s="3">
        <f ca="1">IFERROR(E1727/AVERAGE(OFFSET(E1727,0,0,-计算结果!B$18,1))-1,E1727/AVERAGE(OFFSET(E1727,0,0,-ROW(),1))-1)</f>
        <v>1.9058132894684832E-2</v>
      </c>
      <c r="J1727" s="4" t="str">
        <f ca="1">IF(OR(AND(I1727&lt;计算结果!B$19,I1727&gt;计算结果!B$20),I1727&lt;计算结果!B$21),"买","卖")</f>
        <v>买</v>
      </c>
      <c r="K1727" s="4" t="str">
        <f t="shared" ca="1" si="79"/>
        <v/>
      </c>
      <c r="L1727" s="3">
        <f ca="1">IF(J1726="买",E1727/E1726-1,0)-IF(K1727=1,计算结果!B$17,0)</f>
        <v>-3.8981350563590533E-3</v>
      </c>
      <c r="M1727" s="2">
        <f t="shared" ca="1" si="80"/>
        <v>9.1375873928256031</v>
      </c>
      <c r="N1727" s="3">
        <f ca="1">1-M1727/MAX(M$2:M1727)</f>
        <v>0.10529960683918249</v>
      </c>
    </row>
    <row r="1728" spans="1:14" x14ac:dyDescent="0.15">
      <c r="A1728" s="1">
        <v>40954</v>
      </c>
      <c r="B1728">
        <v>2515.83</v>
      </c>
      <c r="C1728">
        <v>2562.0700000000002</v>
      </c>
      <c r="D1728">
        <v>2511.29</v>
      </c>
      <c r="E1728" s="2">
        <v>2549.61</v>
      </c>
      <c r="F1728" s="19">
        <v>60422393856</v>
      </c>
      <c r="G1728" s="3">
        <f t="shared" si="78"/>
        <v>1.090356883720367E-2</v>
      </c>
      <c r="H1728" s="3">
        <f>1-E1728/MAX(E$2:E1728)</f>
        <v>0.56618627918056208</v>
      </c>
      <c r="I1728" s="3">
        <f ca="1">IFERROR(E1728/AVERAGE(OFFSET(E1728,0,0,-计算结果!B$18,1))-1,E1728/AVERAGE(OFFSET(E1728,0,0,-ROW(),1))-1)</f>
        <v>2.6591213719325157E-2</v>
      </c>
      <c r="J1728" s="4" t="str">
        <f ca="1">IF(OR(AND(I1728&lt;计算结果!B$19,I1728&gt;计算结果!B$20),I1728&lt;计算结果!B$21),"买","卖")</f>
        <v>买</v>
      </c>
      <c r="K1728" s="4" t="str">
        <f t="shared" ca="1" si="79"/>
        <v/>
      </c>
      <c r="L1728" s="3">
        <f ca="1">IF(J1727="买",E1728/E1727-1,0)-IF(K1728=1,计算结果!B$17,0)</f>
        <v>1.090356883720367E-2</v>
      </c>
      <c r="M1728" s="2">
        <f t="shared" ca="1" si="80"/>
        <v>9.2372197059692418</v>
      </c>
      <c r="N1728" s="3">
        <f ca="1">1-M1728/MAX(M$2:M1728)</f>
        <v>9.5544179513680327E-2</v>
      </c>
    </row>
    <row r="1729" spans="1:14" x14ac:dyDescent="0.15">
      <c r="A1729" s="1">
        <v>40955</v>
      </c>
      <c r="B1729">
        <v>2544.64</v>
      </c>
      <c r="C1729">
        <v>2559.35</v>
      </c>
      <c r="D1729">
        <v>2519.04</v>
      </c>
      <c r="E1729" s="2">
        <v>2536.0700000000002</v>
      </c>
      <c r="F1729" s="19">
        <v>55165632512</v>
      </c>
      <c r="G1729" s="3">
        <f t="shared" si="78"/>
        <v>-5.3106161334478541E-3</v>
      </c>
      <c r="H1729" s="3">
        <f>1-E1729/MAX(E$2:E1729)</f>
        <v>0.5684900973252569</v>
      </c>
      <c r="I1729" s="3">
        <f ca="1">IFERROR(E1729/AVERAGE(OFFSET(E1729,0,0,-计算结果!B$18,1))-1,E1729/AVERAGE(OFFSET(E1729,0,0,-ROW(),1))-1)</f>
        <v>1.6808235099675661E-2</v>
      </c>
      <c r="J1729" s="4" t="str">
        <f ca="1">IF(OR(AND(I1729&lt;计算结果!B$19,I1729&gt;计算结果!B$20),I1729&lt;计算结果!B$21),"买","卖")</f>
        <v>买</v>
      </c>
      <c r="K1729" s="4" t="str">
        <f t="shared" ca="1" si="79"/>
        <v/>
      </c>
      <c r="L1729" s="3">
        <f ca="1">IF(J1728="买",E1729/E1728-1,0)-IF(K1729=1,计算结果!B$17,0)</f>
        <v>-5.3106161334478541E-3</v>
      </c>
      <c r="M1729" s="2">
        <f t="shared" ca="1" si="80"/>
        <v>9.1881643779705193</v>
      </c>
      <c r="N1729" s="3">
        <f ca="1">1-M1729/MAX(M$2:M1729)</f>
        <v>0.10034739718594576</v>
      </c>
    </row>
    <row r="1730" spans="1:14" x14ac:dyDescent="0.15">
      <c r="A1730" s="1">
        <v>40956</v>
      </c>
      <c r="B1730">
        <v>2551.8200000000002</v>
      </c>
      <c r="C1730">
        <v>2558.35</v>
      </c>
      <c r="D1730">
        <v>2522.86</v>
      </c>
      <c r="E1730" s="2">
        <v>2537.09</v>
      </c>
      <c r="F1730" s="19">
        <v>40458002432</v>
      </c>
      <c r="G1730" s="3">
        <f t="shared" si="78"/>
        <v>4.0219710023770006E-4</v>
      </c>
      <c r="H1730" s="3">
        <f>1-E1730/MAX(E$2:E1730)</f>
        <v>0.56831654529367714</v>
      </c>
      <c r="I1730" s="3">
        <f ca="1">IFERROR(E1730/AVERAGE(OFFSET(E1730,0,0,-计算结果!B$18,1))-1,E1730/AVERAGE(OFFSET(E1730,0,0,-ROW(),1))-1)</f>
        <v>1.5487040024548815E-2</v>
      </c>
      <c r="J1730" s="4" t="str">
        <f ca="1">IF(OR(AND(I1730&lt;计算结果!B$19,I1730&gt;计算结果!B$20),I1730&lt;计算结果!B$21),"买","卖")</f>
        <v>买</v>
      </c>
      <c r="K1730" s="4" t="str">
        <f t="shared" ca="1" si="79"/>
        <v/>
      </c>
      <c r="L1730" s="3">
        <f ca="1">IF(J1729="买",E1730/E1729-1,0)-IF(K1730=1,计算结果!B$17,0)</f>
        <v>4.0219710023770006E-4</v>
      </c>
      <c r="M1730" s="2">
        <f t="shared" ca="1" si="80"/>
        <v>9.1918598310398458</v>
      </c>
      <c r="N1730" s="3">
        <f ca="1">1-M1730/MAX(M$2:M1730)</f>
        <v>9.9985559517872691E-2</v>
      </c>
    </row>
    <row r="1731" spans="1:14" x14ac:dyDescent="0.15">
      <c r="A1731" s="1">
        <v>40959</v>
      </c>
      <c r="B1731">
        <v>2571.91</v>
      </c>
      <c r="C1731">
        <v>2574.75</v>
      </c>
      <c r="D1731">
        <v>2539.9</v>
      </c>
      <c r="E1731" s="2">
        <v>2540.71</v>
      </c>
      <c r="F1731" s="19">
        <v>56748912640</v>
      </c>
      <c r="G1731" s="3">
        <f t="shared" ref="G1731:G1794" si="81">E1731/E1730-1</f>
        <v>1.4268315274585941E-3</v>
      </c>
      <c r="H1731" s="3">
        <f>1-E1731/MAX(E$2:E1731)</f>
        <v>0.56770060573061998</v>
      </c>
      <c r="I1731" s="3">
        <f ca="1">IFERROR(E1731/AVERAGE(OFFSET(E1731,0,0,-计算结果!B$18,1))-1,E1731/AVERAGE(OFFSET(E1731,0,0,-ROW(),1))-1)</f>
        <v>1.4262912103814696E-2</v>
      </c>
      <c r="J1731" s="4" t="str">
        <f ca="1">IF(OR(AND(I1731&lt;计算结果!B$19,I1731&gt;计算结果!B$20),I1731&lt;计算结果!B$21),"买","卖")</f>
        <v>买</v>
      </c>
      <c r="K1731" s="4" t="str">
        <f t="shared" ca="1" si="79"/>
        <v/>
      </c>
      <c r="L1731" s="3">
        <f ca="1">IF(J1730="买",E1731/E1730-1,0)-IF(K1731=1,计算结果!B$17,0)</f>
        <v>1.4268315274585941E-3</v>
      </c>
      <c r="M1731" s="2">
        <f t="shared" ca="1" si="80"/>
        <v>9.2049750664427545</v>
      </c>
      <c r="N1731" s="3">
        <f ca="1">1-M1731/MAX(M$2:M1731)</f>
        <v>9.8701390539024714E-2</v>
      </c>
    </row>
    <row r="1732" spans="1:14" x14ac:dyDescent="0.15">
      <c r="A1732" s="1">
        <v>40960</v>
      </c>
      <c r="B1732">
        <v>2544.84</v>
      </c>
      <c r="C1732">
        <v>2562.91</v>
      </c>
      <c r="D1732">
        <v>2520.79</v>
      </c>
      <c r="E1732" s="2">
        <v>2562.4499999999998</v>
      </c>
      <c r="F1732" s="19">
        <v>47758225408</v>
      </c>
      <c r="G1732" s="3">
        <f t="shared" si="81"/>
        <v>8.5566632949056753E-3</v>
      </c>
      <c r="H1732" s="3">
        <f>1-E1732/MAX(E$2:E1732)</f>
        <v>0.56400156537126522</v>
      </c>
      <c r="I1732" s="3">
        <f ca="1">IFERROR(E1732/AVERAGE(OFFSET(E1732,0,0,-计算结果!B$18,1))-1,E1732/AVERAGE(OFFSET(E1732,0,0,-ROW(),1))-1)</f>
        <v>2.0811233768231352E-2</v>
      </c>
      <c r="J1732" s="4" t="str">
        <f ca="1">IF(OR(AND(I1732&lt;计算结果!B$19,I1732&gt;计算结果!B$20),I1732&lt;计算结果!B$21),"买","卖")</f>
        <v>买</v>
      </c>
      <c r="K1732" s="4" t="str">
        <f t="shared" ref="K1732:K1795" ca="1" si="82">IF(J1731&lt;&gt;J1732,1,"")</f>
        <v/>
      </c>
      <c r="L1732" s="3">
        <f ca="1">IF(J1731="买",E1732/E1731-1,0)-IF(K1732=1,计算结果!B$17,0)</f>
        <v>8.5566632949056753E-3</v>
      </c>
      <c r="M1732" s="2">
        <f t="shared" ref="M1732:M1795" ca="1" si="83">IFERROR(M1731*(1+L1732),M1731)</f>
        <v>9.2837389387243068</v>
      </c>
      <c r="N1732" s="3">
        <f ca="1">1-M1732/MAX(M$2:M1732)</f>
        <v>9.0989281809700562E-2</v>
      </c>
    </row>
    <row r="1733" spans="1:14" x14ac:dyDescent="0.15">
      <c r="A1733" s="1">
        <v>40961</v>
      </c>
      <c r="B1733">
        <v>2564.3200000000002</v>
      </c>
      <c r="C1733">
        <v>2598.86</v>
      </c>
      <c r="D1733">
        <v>2560.34</v>
      </c>
      <c r="E1733" s="2">
        <v>2597.48</v>
      </c>
      <c r="F1733" s="19">
        <v>76421808128</v>
      </c>
      <c r="G1733" s="3">
        <f t="shared" si="81"/>
        <v>1.3670510644110179E-2</v>
      </c>
      <c r="H1733" s="3">
        <f>1-E1733/MAX(E$2:E1733)</f>
        <v>0.55804124412985767</v>
      </c>
      <c r="I1733" s="3">
        <f ca="1">IFERROR(E1733/AVERAGE(OFFSET(E1733,0,0,-计算结果!B$18,1))-1,E1733/AVERAGE(OFFSET(E1733,0,0,-ROW(),1))-1)</f>
        <v>3.2631905358021518E-2</v>
      </c>
      <c r="J1733" s="4" t="str">
        <f ca="1">IF(OR(AND(I1733&lt;计算结果!B$19,I1733&gt;计算结果!B$20),I1733&lt;计算结果!B$21),"买","卖")</f>
        <v>买</v>
      </c>
      <c r="K1733" s="4" t="str">
        <f t="shared" ca="1" si="82"/>
        <v/>
      </c>
      <c r="L1733" s="3">
        <f ca="1">IF(J1732="买",E1733/E1732-1,0)-IF(K1733=1,计算结果!B$17,0)</f>
        <v>1.3670510644110179E-2</v>
      </c>
      <c r="M1733" s="2">
        <f t="shared" ca="1" si="83"/>
        <v>9.4106523907032784</v>
      </c>
      <c r="N1733" s="3">
        <f ca="1">1-M1733/MAX(M$2:M1733)</f>
        <v>7.8562641111069698E-2</v>
      </c>
    </row>
    <row r="1734" spans="1:14" x14ac:dyDescent="0.15">
      <c r="A1734" s="1">
        <v>40962</v>
      </c>
      <c r="B1734">
        <v>2595.7800000000002</v>
      </c>
      <c r="C1734">
        <v>2614.54</v>
      </c>
      <c r="D1734">
        <v>2590.52</v>
      </c>
      <c r="E1734" s="2">
        <v>2606.2600000000002</v>
      </c>
      <c r="F1734" s="19">
        <v>72612085760</v>
      </c>
      <c r="G1734" s="3">
        <f t="shared" si="81"/>
        <v>3.3801992700617234E-3</v>
      </c>
      <c r="H1734" s="3">
        <f>1-E1734/MAX(E$2:E1734)</f>
        <v>0.5565473354658681</v>
      </c>
      <c r="I1734" s="3">
        <f ca="1">IFERROR(E1734/AVERAGE(OFFSET(E1734,0,0,-计算结果!B$18,1))-1,E1734/AVERAGE(OFFSET(E1734,0,0,-ROW(),1))-1)</f>
        <v>3.2802541460547507E-2</v>
      </c>
      <c r="J1734" s="4" t="str">
        <f ca="1">IF(OR(AND(I1734&lt;计算结果!B$19,I1734&gt;计算结果!B$20),I1734&lt;计算结果!B$21),"买","卖")</f>
        <v>买</v>
      </c>
      <c r="K1734" s="4" t="str">
        <f t="shared" ca="1" si="82"/>
        <v/>
      </c>
      <c r="L1734" s="3">
        <f ca="1">IF(J1733="买",E1734/E1733-1,0)-IF(K1734=1,计算结果!B$17,0)</f>
        <v>3.3801992700617234E-3</v>
      </c>
      <c r="M1734" s="2">
        <f t="shared" ca="1" si="83"/>
        <v>9.4424622710451391</v>
      </c>
      <c r="N1734" s="3">
        <f ca="1">1-M1734/MAX(M$2:M1734)</f>
        <v>7.5447999223145712E-2</v>
      </c>
    </row>
    <row r="1735" spans="1:14" x14ac:dyDescent="0.15">
      <c r="A1735" s="1">
        <v>40963</v>
      </c>
      <c r="B1735">
        <v>2607.34</v>
      </c>
      <c r="C1735">
        <v>2648.02</v>
      </c>
      <c r="D1735">
        <v>2602.7800000000002</v>
      </c>
      <c r="E1735" s="2">
        <v>2648.02</v>
      </c>
      <c r="F1735" s="19">
        <v>88058617856</v>
      </c>
      <c r="G1735" s="3">
        <f t="shared" si="81"/>
        <v>1.6022960103750039E-2</v>
      </c>
      <c r="H1735" s="3">
        <f>1-E1735/MAX(E$2:E1735)</f>
        <v>0.54944191111413598</v>
      </c>
      <c r="I1735" s="3">
        <f ca="1">IFERROR(E1735/AVERAGE(OFFSET(E1735,0,0,-计算结果!B$18,1))-1,E1735/AVERAGE(OFFSET(E1735,0,0,-ROW(),1))-1)</f>
        <v>4.5122993540827494E-2</v>
      </c>
      <c r="J1735" s="4" t="str">
        <f ca="1">IF(OR(AND(I1735&lt;计算结果!B$19,I1735&gt;计算结果!B$20),I1735&lt;计算结果!B$21),"买","卖")</f>
        <v>买</v>
      </c>
      <c r="K1735" s="4" t="str">
        <f t="shared" ca="1" si="82"/>
        <v/>
      </c>
      <c r="L1735" s="3">
        <f ca="1">IF(J1734="买",E1735/E1734-1,0)-IF(K1735=1,计算结果!B$17,0)</f>
        <v>1.6022960103750039E-2</v>
      </c>
      <c r="M1735" s="2">
        <f t="shared" ca="1" si="83"/>
        <v>9.5937584672952596</v>
      </c>
      <c r="N1735" s="3">
        <f ca="1">1-M1735/MAX(M$2:M1735)</f>
        <v>6.063393940085593E-2</v>
      </c>
    </row>
    <row r="1736" spans="1:14" x14ac:dyDescent="0.15">
      <c r="A1736" s="1">
        <v>40966</v>
      </c>
      <c r="B1736">
        <v>2658.12</v>
      </c>
      <c r="C1736">
        <v>2693.84</v>
      </c>
      <c r="D1736">
        <v>2656.57</v>
      </c>
      <c r="E1736" s="2">
        <v>2656.57</v>
      </c>
      <c r="F1736" s="19">
        <v>106670211072</v>
      </c>
      <c r="G1736" s="3">
        <f t="shared" si="81"/>
        <v>3.2288275768310726E-3</v>
      </c>
      <c r="H1736" s="3">
        <f>1-E1736/MAX(E$2:E1736)</f>
        <v>0.54798713673177701</v>
      </c>
      <c r="I1736" s="3">
        <f ca="1">IFERROR(E1736/AVERAGE(OFFSET(E1736,0,0,-计算结果!B$18,1))-1,E1736/AVERAGE(OFFSET(E1736,0,0,-ROW(),1))-1)</f>
        <v>4.3291405252515514E-2</v>
      </c>
      <c r="J1736" s="4" t="str">
        <f ca="1">IF(OR(AND(I1736&lt;计算结果!B$19,I1736&gt;计算结果!B$20),I1736&lt;计算结果!B$21),"买","卖")</f>
        <v>买</v>
      </c>
      <c r="K1736" s="4" t="str">
        <f t="shared" ca="1" si="82"/>
        <v/>
      </c>
      <c r="L1736" s="3">
        <f ca="1">IF(J1735="买",E1736/E1735-1,0)-IF(K1736=1,计算结果!B$17,0)</f>
        <v>3.2288275768310726E-3</v>
      </c>
      <c r="M1736" s="2">
        <f t="shared" ca="1" si="83"/>
        <v>9.624735059199919</v>
      </c>
      <c r="N1736" s="3">
        <f ca="1">1-M1736/MAX(M$2:M1736)</f>
        <v>5.7600888359654268E-2</v>
      </c>
    </row>
    <row r="1737" spans="1:14" x14ac:dyDescent="0.15">
      <c r="A1737" s="1">
        <v>40967</v>
      </c>
      <c r="B1737">
        <v>2652.34</v>
      </c>
      <c r="C1737">
        <v>2671.83</v>
      </c>
      <c r="D1737">
        <v>2641.46</v>
      </c>
      <c r="E1737" s="2">
        <v>2662.46</v>
      </c>
      <c r="F1737" s="19">
        <v>77213057024</v>
      </c>
      <c r="G1737" s="3">
        <f t="shared" si="81"/>
        <v>2.2171446639840386E-3</v>
      </c>
      <c r="H1737" s="3">
        <f>1-E1737/MAX(E$2:E1737)</f>
        <v>0.54698495882392972</v>
      </c>
      <c r="I1737" s="3">
        <f ca="1">IFERROR(E1737/AVERAGE(OFFSET(E1737,0,0,-计算结果!B$18,1))-1,E1737/AVERAGE(OFFSET(E1737,0,0,-ROW(),1))-1)</f>
        <v>4.1599851859128956E-2</v>
      </c>
      <c r="J1737" s="4" t="str">
        <f ca="1">IF(OR(AND(I1737&lt;计算结果!B$19,I1737&gt;计算结果!B$20),I1737&lt;计算结果!B$21),"买","卖")</f>
        <v>买</v>
      </c>
      <c r="K1737" s="4" t="str">
        <f t="shared" ca="1" si="82"/>
        <v/>
      </c>
      <c r="L1737" s="3">
        <f ca="1">IF(J1736="买",E1737/E1736-1,0)-IF(K1737=1,计算结果!B$17,0)</f>
        <v>2.2171446639840386E-3</v>
      </c>
      <c r="M1737" s="2">
        <f t="shared" ca="1" si="83"/>
        <v>9.6460744891786838</v>
      </c>
      <c r="N1737" s="3">
        <f ca="1">1-M1737/MAX(M$2:M1737)</f>
        <v>5.5511453197937599E-2</v>
      </c>
    </row>
    <row r="1738" spans="1:14" x14ac:dyDescent="0.15">
      <c r="A1738" s="1">
        <v>40968</v>
      </c>
      <c r="B1738">
        <v>2655.86</v>
      </c>
      <c r="C1738">
        <v>2666.65</v>
      </c>
      <c r="D1738">
        <v>2631.78</v>
      </c>
      <c r="E1738" s="2">
        <v>2634.14</v>
      </c>
      <c r="F1738" s="19">
        <v>64875220992</v>
      </c>
      <c r="G1738" s="3">
        <f t="shared" si="81"/>
        <v>-1.063677951969233E-2</v>
      </c>
      <c r="H1738" s="3">
        <f>1-E1738/MAX(E$2:E1738)</f>
        <v>0.55180357993602391</v>
      </c>
      <c r="I1738" s="3">
        <f ca="1">IFERROR(E1738/AVERAGE(OFFSET(E1738,0,0,-计算结果!B$18,1))-1,E1738/AVERAGE(OFFSET(E1738,0,0,-ROW(),1))-1)</f>
        <v>2.7660527661286238E-2</v>
      </c>
      <c r="J1738" s="4" t="str">
        <f ca="1">IF(OR(AND(I1738&lt;计算结果!B$19,I1738&gt;计算结果!B$20),I1738&lt;计算结果!B$21),"买","卖")</f>
        <v>买</v>
      </c>
      <c r="K1738" s="4" t="str">
        <f t="shared" ca="1" si="82"/>
        <v/>
      </c>
      <c r="L1738" s="3">
        <f ca="1">IF(J1737="买",E1738/E1737-1,0)-IF(K1738=1,计算结果!B$17,0)</f>
        <v>-1.063677951969233E-2</v>
      </c>
      <c r="M1738" s="2">
        <f t="shared" ca="1" si="83"/>
        <v>9.543471321606761</v>
      </c>
      <c r="N1738" s="3">
        <f ca="1">1-M1738/MAX(M$2:M1738)</f>
        <v>6.5557769629145835E-2</v>
      </c>
    </row>
    <row r="1739" spans="1:14" x14ac:dyDescent="0.15">
      <c r="A1739" s="1">
        <v>40969</v>
      </c>
      <c r="B1739">
        <v>2622.74</v>
      </c>
      <c r="C1739">
        <v>2647.79</v>
      </c>
      <c r="D1739">
        <v>2621.86</v>
      </c>
      <c r="E1739" s="2">
        <v>2633.35</v>
      </c>
      <c r="F1739" s="19">
        <v>46524080128</v>
      </c>
      <c r="G1739" s="3">
        <f t="shared" si="81"/>
        <v>-2.9990812940849931E-4</v>
      </c>
      <c r="H1739" s="3">
        <f>1-E1739/MAX(E$2:E1739)</f>
        <v>0.55193799768597285</v>
      </c>
      <c r="I1739" s="3">
        <f ca="1">IFERROR(E1739/AVERAGE(OFFSET(E1739,0,0,-计算结果!B$18,1))-1,E1739/AVERAGE(OFFSET(E1739,0,0,-ROW(),1))-1)</f>
        <v>2.4487251698498413E-2</v>
      </c>
      <c r="J1739" s="4" t="str">
        <f ca="1">IF(OR(AND(I1739&lt;计算结果!B$19,I1739&gt;计算结果!B$20),I1739&lt;计算结果!B$21),"买","卖")</f>
        <v>买</v>
      </c>
      <c r="K1739" s="4" t="str">
        <f t="shared" ca="1" si="82"/>
        <v/>
      </c>
      <c r="L1739" s="3">
        <f ca="1">IF(J1738="买",E1739/E1738-1,0)-IF(K1739=1,计算结果!B$17,0)</f>
        <v>-2.9990812940849931E-4</v>
      </c>
      <c r="M1739" s="2">
        <f t="shared" ca="1" si="83"/>
        <v>9.5406091569746341</v>
      </c>
      <c r="N1739" s="3">
        <f ca="1">1-M1739/MAX(M$2:M1739)</f>
        <v>6.5838016450496584E-2</v>
      </c>
    </row>
    <row r="1740" spans="1:14" x14ac:dyDescent="0.15">
      <c r="A1740" s="1">
        <v>40970</v>
      </c>
      <c r="B1740">
        <v>2637.96</v>
      </c>
      <c r="C1740">
        <v>2679.93</v>
      </c>
      <c r="D1740">
        <v>2637.96</v>
      </c>
      <c r="E1740" s="2">
        <v>2679.93</v>
      </c>
      <c r="F1740" s="19">
        <v>66981593088</v>
      </c>
      <c r="G1740" s="3">
        <f t="shared" si="81"/>
        <v>1.7688495642432578E-2</v>
      </c>
      <c r="H1740" s="3">
        <f>1-E1740/MAX(E$2:E1740)</f>
        <v>0.54401245491050165</v>
      </c>
      <c r="I1740" s="3">
        <f ca="1">IFERROR(E1740/AVERAGE(OFFSET(E1740,0,0,-计算结果!B$18,1))-1,E1740/AVERAGE(OFFSET(E1740,0,0,-ROW(),1))-1)</f>
        <v>3.7630578378001767E-2</v>
      </c>
      <c r="J1740" s="4" t="str">
        <f ca="1">IF(OR(AND(I1740&lt;计算结果!B$19,I1740&gt;计算结果!B$20),I1740&lt;计算结果!B$21),"买","卖")</f>
        <v>买</v>
      </c>
      <c r="K1740" s="4" t="str">
        <f t="shared" ca="1" si="82"/>
        <v/>
      </c>
      <c r="L1740" s="3">
        <f ca="1">IF(J1739="买",E1740/E1739-1,0)-IF(K1740=1,计算结果!B$17,0)</f>
        <v>1.7688495642432578E-2</v>
      </c>
      <c r="M1740" s="2">
        <f t="shared" ca="1" si="83"/>
        <v>9.7093681804739322</v>
      </c>
      <c r="N1740" s="3">
        <f ca="1">1-M1740/MAX(M$2:M1740)</f>
        <v>4.9314096275155039E-2</v>
      </c>
    </row>
    <row r="1741" spans="1:14" x14ac:dyDescent="0.15">
      <c r="A1741" s="1">
        <v>40973</v>
      </c>
      <c r="B1741">
        <v>2687.74</v>
      </c>
      <c r="C1741">
        <v>2694.61</v>
      </c>
      <c r="D1741">
        <v>2660.96</v>
      </c>
      <c r="E1741" s="2">
        <v>2662.7</v>
      </c>
      <c r="F1741" s="19">
        <v>74973257728</v>
      </c>
      <c r="G1741" s="3">
        <f t="shared" si="81"/>
        <v>-6.4292724063688134E-3</v>
      </c>
      <c r="H1741" s="3">
        <f>1-E1741/MAX(E$2:E1741)</f>
        <v>0.54694412305179341</v>
      </c>
      <c r="I1741" s="3">
        <f ca="1">IFERROR(E1741/AVERAGE(OFFSET(E1741,0,0,-计算结果!B$18,1))-1,E1741/AVERAGE(OFFSET(E1741,0,0,-ROW(),1))-1)</f>
        <v>2.7986147841294606E-2</v>
      </c>
      <c r="J1741" s="4" t="str">
        <f ca="1">IF(OR(AND(I1741&lt;计算结果!B$19,I1741&gt;计算结果!B$20),I1741&lt;计算结果!B$21),"买","卖")</f>
        <v>买</v>
      </c>
      <c r="K1741" s="4" t="str">
        <f t="shared" ca="1" si="82"/>
        <v/>
      </c>
      <c r="L1741" s="3">
        <f ca="1">IF(J1740="买",E1741/E1740-1,0)-IF(K1741=1,计算结果!B$17,0)</f>
        <v>-6.4292724063688134E-3</v>
      </c>
      <c r="M1741" s="2">
        <f t="shared" ca="1" si="83"/>
        <v>9.6469440075479351</v>
      </c>
      <c r="N1741" s="3">
        <f ca="1">1-M1741/MAX(M$2:M1741)</f>
        <v>5.5426314923097131E-2</v>
      </c>
    </row>
    <row r="1742" spans="1:14" x14ac:dyDescent="0.15">
      <c r="A1742" s="1">
        <v>40974</v>
      </c>
      <c r="B1742">
        <v>2654.8</v>
      </c>
      <c r="C1742">
        <v>2657.96</v>
      </c>
      <c r="D1742">
        <v>2615.6</v>
      </c>
      <c r="E1742" s="2">
        <v>2621.0500000000002</v>
      </c>
      <c r="F1742" s="19">
        <v>68852555776</v>
      </c>
      <c r="G1742" s="3">
        <f t="shared" si="81"/>
        <v>-1.5642017501032668E-2</v>
      </c>
      <c r="H1742" s="3">
        <f>1-E1742/MAX(E$2:E1742)</f>
        <v>0.55403083100796291</v>
      </c>
      <c r="I1742" s="3">
        <f ca="1">IFERROR(E1742/AVERAGE(OFFSET(E1742,0,0,-计算结果!B$18,1))-1,E1742/AVERAGE(OFFSET(E1742,0,0,-ROW(),1))-1)</f>
        <v>9.9174579797753903E-3</v>
      </c>
      <c r="J1742" s="4" t="str">
        <f ca="1">IF(OR(AND(I1742&lt;计算结果!B$19,I1742&gt;计算结果!B$20),I1742&lt;计算结果!B$21),"买","卖")</f>
        <v>买</v>
      </c>
      <c r="K1742" s="4" t="str">
        <f t="shared" ca="1" si="82"/>
        <v/>
      </c>
      <c r="L1742" s="3">
        <f ca="1">IF(J1741="买",E1742/E1741-1,0)-IF(K1742=1,计算结果!B$17,0)</f>
        <v>-1.5642017501032668E-2</v>
      </c>
      <c r="M1742" s="2">
        <f t="shared" ca="1" si="83"/>
        <v>9.4960463405503877</v>
      </c>
      <c r="N1742" s="3">
        <f ca="1">1-M1742/MAX(M$2:M1742)</f>
        <v>7.020135303608499E-2</v>
      </c>
    </row>
    <row r="1743" spans="1:14" x14ac:dyDescent="0.15">
      <c r="A1743" s="1">
        <v>40975</v>
      </c>
      <c r="B1743">
        <v>2596.48</v>
      </c>
      <c r="C1743">
        <v>2628.59</v>
      </c>
      <c r="D1743">
        <v>2594.13</v>
      </c>
      <c r="E1743" s="2">
        <v>2603</v>
      </c>
      <c r="F1743" s="19">
        <v>63243292672</v>
      </c>
      <c r="G1743" s="3">
        <f t="shared" si="81"/>
        <v>-6.8865530989489221E-3</v>
      </c>
      <c r="H1743" s="3">
        <f>1-E1743/MAX(E$2:E1743)</f>
        <v>0.55710202137072073</v>
      </c>
      <c r="I1743" s="3">
        <f ca="1">IFERROR(E1743/AVERAGE(OFFSET(E1743,0,0,-计算结果!B$18,1))-1,E1743/AVERAGE(OFFSET(E1743,0,0,-ROW(),1))-1)</f>
        <v>1.4752597949170276E-3</v>
      </c>
      <c r="J1743" s="4" t="str">
        <f ca="1">IF(OR(AND(I1743&lt;计算结果!B$19,I1743&gt;计算结果!B$20),I1743&lt;计算结果!B$21),"买","卖")</f>
        <v>买</v>
      </c>
      <c r="K1743" s="4" t="str">
        <f t="shared" ca="1" si="82"/>
        <v/>
      </c>
      <c r="L1743" s="3">
        <f ca="1">IF(J1742="买",E1743/E1742-1,0)-IF(K1743=1,计算结果!B$17,0)</f>
        <v>-6.8865530989489221E-3</v>
      </c>
      <c r="M1743" s="2">
        <f t="shared" ca="1" si="83"/>
        <v>9.4306513131961083</v>
      </c>
      <c r="N1743" s="3">
        <f ca="1">1-M1743/MAX(M$2:M1743)</f>
        <v>7.660446078973282E-2</v>
      </c>
    </row>
    <row r="1744" spans="1:14" x14ac:dyDescent="0.15">
      <c r="A1744" s="1">
        <v>40976</v>
      </c>
      <c r="B1744">
        <v>2612.4</v>
      </c>
      <c r="C1744">
        <v>2645.95</v>
      </c>
      <c r="D1744">
        <v>2612.4</v>
      </c>
      <c r="E1744" s="2">
        <v>2635.79</v>
      </c>
      <c r="F1744" s="19">
        <v>64458850304</v>
      </c>
      <c r="G1744" s="3">
        <f t="shared" si="81"/>
        <v>1.2597003457548883E-2</v>
      </c>
      <c r="H1744" s="3">
        <f>1-E1744/MAX(E$2:E1744)</f>
        <v>0.55152283400258628</v>
      </c>
      <c r="I1744" s="3">
        <f ca="1">IFERROR(E1744/AVERAGE(OFFSET(E1744,0,0,-计算结果!B$18,1))-1,E1744/AVERAGE(OFFSET(E1744,0,0,-ROW(),1))-1)</f>
        <v>1.1845688489722006E-2</v>
      </c>
      <c r="J1744" s="4" t="str">
        <f ca="1">IF(OR(AND(I1744&lt;计算结果!B$19,I1744&gt;计算结果!B$20),I1744&lt;计算结果!B$21),"买","卖")</f>
        <v>买</v>
      </c>
      <c r="K1744" s="4" t="str">
        <f t="shared" ca="1" si="82"/>
        <v/>
      </c>
      <c r="L1744" s="3">
        <f ca="1">IF(J1743="买",E1744/E1743-1,0)-IF(K1744=1,计算结果!B$17,0)</f>
        <v>1.2597003457548883E-2</v>
      </c>
      <c r="M1744" s="2">
        <f t="shared" ca="1" si="83"/>
        <v>9.5494492603953773</v>
      </c>
      <c r="N1744" s="3">
        <f ca="1">1-M1744/MAX(M$2:M1744)</f>
        <v>6.497244398961588E-2</v>
      </c>
    </row>
    <row r="1745" spans="1:14" x14ac:dyDescent="0.15">
      <c r="A1745" s="1">
        <v>40977</v>
      </c>
      <c r="B1745">
        <v>2644.1</v>
      </c>
      <c r="C1745">
        <v>2664.41</v>
      </c>
      <c r="D1745">
        <v>2631.41</v>
      </c>
      <c r="E1745" s="2">
        <v>2664.3</v>
      </c>
      <c r="F1745" s="19">
        <v>65963442176</v>
      </c>
      <c r="G1745" s="3">
        <f t="shared" si="81"/>
        <v>1.0816491450381216E-2</v>
      </c>
      <c r="H1745" s="3">
        <f>1-E1745/MAX(E$2:E1745)</f>
        <v>0.546671884570884</v>
      </c>
      <c r="I1745" s="3">
        <f ca="1">IFERROR(E1745/AVERAGE(OFFSET(E1745,0,0,-计算结果!B$18,1))-1,E1745/AVERAGE(OFFSET(E1745,0,0,-ROW(),1))-1)</f>
        <v>1.9698079861402151E-2</v>
      </c>
      <c r="J1745" s="4" t="str">
        <f ca="1">IF(OR(AND(I1745&lt;计算结果!B$19,I1745&gt;计算结果!B$20),I1745&lt;计算结果!B$21),"买","卖")</f>
        <v>买</v>
      </c>
      <c r="K1745" s="4" t="str">
        <f t="shared" ca="1" si="82"/>
        <v/>
      </c>
      <c r="L1745" s="3">
        <f ca="1">IF(J1744="买",E1745/E1744-1,0)-IF(K1745=1,计算结果!B$17,0)</f>
        <v>1.0816491450381216E-2</v>
      </c>
      <c r="M1745" s="2">
        <f t="shared" ca="1" si="83"/>
        <v>9.6527407966762926</v>
      </c>
      <c r="N1745" s="3">
        <f ca="1">1-M1745/MAX(M$2:M1745)</f>
        <v>5.4858726424158788E-2</v>
      </c>
    </row>
    <row r="1746" spans="1:14" x14ac:dyDescent="0.15">
      <c r="A1746" s="1">
        <v>40980</v>
      </c>
      <c r="B1746">
        <v>2663.24</v>
      </c>
      <c r="C1746">
        <v>2666.43</v>
      </c>
      <c r="D1746">
        <v>2636.42</v>
      </c>
      <c r="E1746" s="2">
        <v>2654.4</v>
      </c>
      <c r="F1746" s="19">
        <v>74367705088</v>
      </c>
      <c r="G1746" s="3">
        <f t="shared" si="81"/>
        <v>-3.7157977705213341E-3</v>
      </c>
      <c r="H1746" s="3">
        <f>1-E1746/MAX(E$2:E1746)</f>
        <v>0.54835636017151024</v>
      </c>
      <c r="I1746" s="3">
        <f ca="1">IFERROR(E1746/AVERAGE(OFFSET(E1746,0,0,-计算结果!B$18,1))-1,E1746/AVERAGE(OFFSET(E1746,0,0,-ROW(),1))-1)</f>
        <v>1.3650567286797255E-2</v>
      </c>
      <c r="J1746" s="4" t="str">
        <f ca="1">IF(OR(AND(I1746&lt;计算结果!B$19,I1746&gt;计算结果!B$20),I1746&lt;计算结果!B$21),"买","卖")</f>
        <v>买</v>
      </c>
      <c r="K1746" s="4" t="str">
        <f t="shared" ca="1" si="82"/>
        <v/>
      </c>
      <c r="L1746" s="3">
        <f ca="1">IF(J1745="买",E1746/E1745-1,0)-IF(K1746=1,计算结果!B$17,0)</f>
        <v>-3.7157977705213341E-3</v>
      </c>
      <c r="M1746" s="2">
        <f t="shared" ca="1" si="83"/>
        <v>9.6168731639445824</v>
      </c>
      <c r="N1746" s="3">
        <f ca="1">1-M1746/MAX(M$2:M1746)</f>
        <v>5.8370680261339514E-2</v>
      </c>
    </row>
    <row r="1747" spans="1:14" x14ac:dyDescent="0.15">
      <c r="A1747" s="1">
        <v>40981</v>
      </c>
      <c r="B1747">
        <v>2653.68</v>
      </c>
      <c r="C1747">
        <v>2681.33</v>
      </c>
      <c r="D1747">
        <v>2649.17</v>
      </c>
      <c r="E1747" s="2">
        <v>2681.07</v>
      </c>
      <c r="F1747" s="19">
        <v>66429763584</v>
      </c>
      <c r="G1747" s="3">
        <f t="shared" si="81"/>
        <v>1.0047468354430489E-2</v>
      </c>
      <c r="H1747" s="3">
        <f>1-E1747/MAX(E$2:E1747)</f>
        <v>0.54381848499285368</v>
      </c>
      <c r="I1747" s="3">
        <f ca="1">IFERROR(E1747/AVERAGE(OFFSET(E1747,0,0,-计算结果!B$18,1))-1,E1747/AVERAGE(OFFSET(E1747,0,0,-ROW(),1))-1)</f>
        <v>2.0695305935161334E-2</v>
      </c>
      <c r="J1747" s="4" t="str">
        <f ca="1">IF(OR(AND(I1747&lt;计算结果!B$19,I1747&gt;计算结果!B$20),I1747&lt;计算结果!B$21),"买","卖")</f>
        <v>买</v>
      </c>
      <c r="K1747" s="4" t="str">
        <f t="shared" ca="1" si="82"/>
        <v/>
      </c>
      <c r="L1747" s="3">
        <f ca="1">IF(J1746="买",E1747/E1746-1,0)-IF(K1747=1,计算结果!B$17,0)</f>
        <v>1.0047468354430489E-2</v>
      </c>
      <c r="M1747" s="2">
        <f t="shared" ca="1" si="83"/>
        <v>9.7134983927278871</v>
      </c>
      <c r="N1747" s="3">
        <f ca="1">1-M1747/MAX(M$2:M1747)</f>
        <v>4.8909689469661455E-2</v>
      </c>
    </row>
    <row r="1748" spans="1:14" x14ac:dyDescent="0.15">
      <c r="A1748" s="1">
        <v>40982</v>
      </c>
      <c r="B1748">
        <v>2694.48</v>
      </c>
      <c r="C1748">
        <v>2705.75</v>
      </c>
      <c r="D1748">
        <v>2595.34</v>
      </c>
      <c r="E1748" s="2">
        <v>2605.11</v>
      </c>
      <c r="F1748" s="19">
        <v>117080408064</v>
      </c>
      <c r="G1748" s="3">
        <f t="shared" si="81"/>
        <v>-2.8331971936577549E-2</v>
      </c>
      <c r="H1748" s="3">
        <f>1-E1748/MAX(E$2:E1748)</f>
        <v>0.55674300687402156</v>
      </c>
      <c r="I1748" s="3">
        <f ca="1">IFERROR(E1748/AVERAGE(OFFSET(E1748,0,0,-计算结果!B$18,1))-1,E1748/AVERAGE(OFFSET(E1748,0,0,-ROW(),1))-1)</f>
        <v>-9.6477650220838651E-3</v>
      </c>
      <c r="J1748" s="4" t="str">
        <f ca="1">IF(OR(AND(I1748&lt;计算结果!B$19,I1748&gt;计算结果!B$20),I1748&lt;计算结果!B$21),"买","卖")</f>
        <v>卖</v>
      </c>
      <c r="K1748" s="4">
        <f t="shared" ca="1" si="82"/>
        <v>1</v>
      </c>
      <c r="L1748" s="3">
        <f ca="1">IF(J1747="买",E1748/E1747-1,0)-IF(K1748=1,计算结果!B$17,0)</f>
        <v>-2.8331971936577549E-2</v>
      </c>
      <c r="M1748" s="2">
        <f t="shared" ca="1" si="83"/>
        <v>9.438295828859129</v>
      </c>
      <c r="N1748" s="3">
        <f ca="1">1-M1748/MAX(M$2:M1748)</f>
        <v>7.5855953456757885E-2</v>
      </c>
    </row>
    <row r="1749" spans="1:14" x14ac:dyDescent="0.15">
      <c r="A1749" s="1">
        <v>40983</v>
      </c>
      <c r="B1749">
        <v>2602.66</v>
      </c>
      <c r="C1749">
        <v>2618.25</v>
      </c>
      <c r="D1749">
        <v>2575.44</v>
      </c>
      <c r="E1749" s="2">
        <v>2585.5500000000002</v>
      </c>
      <c r="F1749" s="19">
        <v>77042769920</v>
      </c>
      <c r="G1749" s="3">
        <f t="shared" si="81"/>
        <v>-7.5083201860958182E-3</v>
      </c>
      <c r="H1749" s="3">
        <f>1-E1749/MAX(E$2:E1749)</f>
        <v>0.56007112230313749</v>
      </c>
      <c r="I1749" s="3">
        <f ca="1">IFERROR(E1749/AVERAGE(OFFSET(E1749,0,0,-计算结果!B$18,1))-1,E1749/AVERAGE(OFFSET(E1749,0,0,-ROW(),1))-1)</f>
        <v>-1.8013602249922656E-2</v>
      </c>
      <c r="J1749" s="4" t="str">
        <f ca="1">IF(OR(AND(I1749&lt;计算结果!B$19,I1749&gt;计算结果!B$20),I1749&lt;计算结果!B$21),"买","卖")</f>
        <v>卖</v>
      </c>
      <c r="K1749" s="4" t="str">
        <f t="shared" ca="1" si="82"/>
        <v/>
      </c>
      <c r="L1749" s="3">
        <f ca="1">IF(J1748="买",E1749/E1748-1,0)-IF(K1749=1,计算结果!B$17,0)</f>
        <v>0</v>
      </c>
      <c r="M1749" s="2">
        <f t="shared" ca="1" si="83"/>
        <v>9.438295828859129</v>
      </c>
      <c r="N1749" s="3">
        <f ca="1">1-M1749/MAX(M$2:M1749)</f>
        <v>7.5855953456757885E-2</v>
      </c>
    </row>
    <row r="1750" spans="1:14" x14ac:dyDescent="0.15">
      <c r="A1750" s="1">
        <v>40984</v>
      </c>
      <c r="B1750">
        <v>2591.8000000000002</v>
      </c>
      <c r="C1750">
        <v>2624.32</v>
      </c>
      <c r="D1750">
        <v>2577.25</v>
      </c>
      <c r="E1750" s="2">
        <v>2623.52</v>
      </c>
      <c r="F1750" s="19">
        <v>67451822080</v>
      </c>
      <c r="G1750" s="3">
        <f t="shared" si="81"/>
        <v>1.4685463441047375E-2</v>
      </c>
      <c r="H1750" s="3">
        <f>1-E1750/MAX(E$2:E1750)</f>
        <v>0.55361056285305921</v>
      </c>
      <c r="I1750" s="3">
        <f ca="1">IFERROR(E1750/AVERAGE(OFFSET(E1750,0,0,-计算结果!B$18,1))-1,E1750/AVERAGE(OFFSET(E1750,0,0,-ROW(),1))-1)</f>
        <v>-4.8749649665892347E-3</v>
      </c>
      <c r="J1750" s="4" t="str">
        <f ca="1">IF(OR(AND(I1750&lt;计算结果!B$19,I1750&gt;计算结果!B$20),I1750&lt;计算结果!B$21),"买","卖")</f>
        <v>卖</v>
      </c>
      <c r="K1750" s="4" t="str">
        <f t="shared" ca="1" si="82"/>
        <v/>
      </c>
      <c r="L1750" s="3">
        <f ca="1">IF(J1749="买",E1750/E1749-1,0)-IF(K1750=1,计算结果!B$17,0)</f>
        <v>0</v>
      </c>
      <c r="M1750" s="2">
        <f t="shared" ca="1" si="83"/>
        <v>9.438295828859129</v>
      </c>
      <c r="N1750" s="3">
        <f ca="1">1-M1750/MAX(M$2:M1750)</f>
        <v>7.5855953456757885E-2</v>
      </c>
    </row>
    <row r="1751" spans="1:14" x14ac:dyDescent="0.15">
      <c r="A1751" s="1">
        <v>40987</v>
      </c>
      <c r="B1751">
        <v>2617.66</v>
      </c>
      <c r="C1751">
        <v>2631.05</v>
      </c>
      <c r="D1751">
        <v>2598.63</v>
      </c>
      <c r="E1751" s="2">
        <v>2630.01</v>
      </c>
      <c r="F1751" s="19">
        <v>68803936256</v>
      </c>
      <c r="G1751" s="3">
        <f t="shared" si="81"/>
        <v>2.4737756906751951E-3</v>
      </c>
      <c r="H1751" s="3">
        <f>1-E1751/MAX(E$2:E1751)</f>
        <v>0.55250629551487096</v>
      </c>
      <c r="I1751" s="3">
        <f ca="1">IFERROR(E1751/AVERAGE(OFFSET(E1751,0,0,-计算结果!B$18,1))-1,E1751/AVERAGE(OFFSET(E1751,0,0,-ROW(),1))-1)</f>
        <v>-3.0966219760554248E-3</v>
      </c>
      <c r="J1751" s="4" t="str">
        <f ca="1">IF(OR(AND(I1751&lt;计算结果!B$19,I1751&gt;计算结果!B$20),I1751&lt;计算结果!B$21),"买","卖")</f>
        <v>卖</v>
      </c>
      <c r="K1751" s="4" t="str">
        <f t="shared" ca="1" si="82"/>
        <v/>
      </c>
      <c r="L1751" s="3">
        <f ca="1">IF(J1750="买",E1751/E1750-1,0)-IF(K1751=1,计算结果!B$17,0)</f>
        <v>0</v>
      </c>
      <c r="M1751" s="2">
        <f t="shared" ca="1" si="83"/>
        <v>9.438295828859129</v>
      </c>
      <c r="N1751" s="3">
        <f ca="1">1-M1751/MAX(M$2:M1751)</f>
        <v>7.5855953456757885E-2</v>
      </c>
    </row>
    <row r="1752" spans="1:14" x14ac:dyDescent="0.15">
      <c r="A1752" s="1">
        <v>40988</v>
      </c>
      <c r="B1752">
        <v>2622.66</v>
      </c>
      <c r="C1752">
        <v>2622.66</v>
      </c>
      <c r="D1752">
        <v>2584.02</v>
      </c>
      <c r="E1752" s="2">
        <v>2584.4499999999998</v>
      </c>
      <c r="F1752" s="19">
        <v>64263815168</v>
      </c>
      <c r="G1752" s="3">
        <f t="shared" si="81"/>
        <v>-1.7323128048942982E-2</v>
      </c>
      <c r="H1752" s="3">
        <f>1-E1752/MAX(E$2:E1752)</f>
        <v>0.56025828625876262</v>
      </c>
      <c r="I1752" s="3">
        <f ca="1">IFERROR(E1752/AVERAGE(OFFSET(E1752,0,0,-计算结果!B$18,1))-1,E1752/AVERAGE(OFFSET(E1752,0,0,-ROW(),1))-1)</f>
        <v>-1.9915972512199565E-2</v>
      </c>
      <c r="J1752" s="4" t="str">
        <f ca="1">IF(OR(AND(I1752&lt;计算结果!B$19,I1752&gt;计算结果!B$20),I1752&lt;计算结果!B$21),"买","卖")</f>
        <v>卖</v>
      </c>
      <c r="K1752" s="4" t="str">
        <f t="shared" ca="1" si="82"/>
        <v/>
      </c>
      <c r="L1752" s="3">
        <f ca="1">IF(J1751="买",E1752/E1751-1,0)-IF(K1752=1,计算结果!B$17,0)</f>
        <v>0</v>
      </c>
      <c r="M1752" s="2">
        <f t="shared" ca="1" si="83"/>
        <v>9.438295828859129</v>
      </c>
      <c r="N1752" s="3">
        <f ca="1">1-M1752/MAX(M$2:M1752)</f>
        <v>7.5855953456757885E-2</v>
      </c>
    </row>
    <row r="1753" spans="1:14" x14ac:dyDescent="0.15">
      <c r="A1753" s="1">
        <v>40989</v>
      </c>
      <c r="B1753">
        <v>2597.38</v>
      </c>
      <c r="C1753">
        <v>2613.27</v>
      </c>
      <c r="D1753">
        <v>2569.08</v>
      </c>
      <c r="E1753" s="2">
        <v>2587.79</v>
      </c>
      <c r="F1753" s="19">
        <v>66674921472</v>
      </c>
      <c r="G1753" s="3">
        <f t="shared" si="81"/>
        <v>1.2923445994312832E-3</v>
      </c>
      <c r="H1753" s="3">
        <f>1-E1753/MAX(E$2:E1753)</f>
        <v>0.5596899884298645</v>
      </c>
      <c r="I1753" s="3">
        <f ca="1">IFERROR(E1753/AVERAGE(OFFSET(E1753,0,0,-计算结果!B$18,1))-1,E1753/AVERAGE(OFFSET(E1753,0,0,-ROW(),1))-1)</f>
        <v>-1.7402524913411432E-2</v>
      </c>
      <c r="J1753" s="4" t="str">
        <f ca="1">IF(OR(AND(I1753&lt;计算结果!B$19,I1753&gt;计算结果!B$20),I1753&lt;计算结果!B$21),"买","卖")</f>
        <v>卖</v>
      </c>
      <c r="K1753" s="4" t="str">
        <f t="shared" ca="1" si="82"/>
        <v/>
      </c>
      <c r="L1753" s="3">
        <f ca="1">IF(J1752="买",E1753/E1752-1,0)-IF(K1753=1,计算结果!B$17,0)</f>
        <v>0</v>
      </c>
      <c r="M1753" s="2">
        <f t="shared" ca="1" si="83"/>
        <v>9.438295828859129</v>
      </c>
      <c r="N1753" s="3">
        <f ca="1">1-M1753/MAX(M$2:M1753)</f>
        <v>7.5855953456757885E-2</v>
      </c>
    </row>
    <row r="1754" spans="1:14" x14ac:dyDescent="0.15">
      <c r="A1754" s="1">
        <v>40990</v>
      </c>
      <c r="B1754">
        <v>2586.94</v>
      </c>
      <c r="C1754">
        <v>2599.2399999999998</v>
      </c>
      <c r="D1754">
        <v>2570.4499999999998</v>
      </c>
      <c r="E1754" s="2">
        <v>2583.75</v>
      </c>
      <c r="F1754" s="19">
        <v>50115506176</v>
      </c>
      <c r="G1754" s="3">
        <f t="shared" si="81"/>
        <v>-1.5611776844334235E-3</v>
      </c>
      <c r="H1754" s="3">
        <f>1-E1754/MAX(E$2:E1754)</f>
        <v>0.56037739059416047</v>
      </c>
      <c r="I1754" s="3">
        <f ca="1">IFERROR(E1754/AVERAGE(OFFSET(E1754,0,0,-计算结果!B$18,1))-1,E1754/AVERAGE(OFFSET(E1754,0,0,-ROW(),1))-1)</f>
        <v>-1.7427185665961908E-2</v>
      </c>
      <c r="J1754" s="4" t="str">
        <f ca="1">IF(OR(AND(I1754&lt;计算结果!B$19,I1754&gt;计算结果!B$20),I1754&lt;计算结果!B$21),"买","卖")</f>
        <v>卖</v>
      </c>
      <c r="K1754" s="4" t="str">
        <f t="shared" ca="1" si="82"/>
        <v/>
      </c>
      <c r="L1754" s="3">
        <f ca="1">IF(J1753="买",E1754/E1753-1,0)-IF(K1754=1,计算结果!B$17,0)</f>
        <v>0</v>
      </c>
      <c r="M1754" s="2">
        <f t="shared" ca="1" si="83"/>
        <v>9.438295828859129</v>
      </c>
      <c r="N1754" s="3">
        <f ca="1">1-M1754/MAX(M$2:M1754)</f>
        <v>7.5855953456757885E-2</v>
      </c>
    </row>
    <row r="1755" spans="1:14" x14ac:dyDescent="0.15">
      <c r="A1755" s="1">
        <v>40991</v>
      </c>
      <c r="B1755">
        <v>2575.33</v>
      </c>
      <c r="C1755">
        <v>2578.83</v>
      </c>
      <c r="D1755">
        <v>2544.5300000000002</v>
      </c>
      <c r="E1755" s="2">
        <v>2552.94</v>
      </c>
      <c r="F1755" s="19">
        <v>47812444160</v>
      </c>
      <c r="G1755" s="3">
        <f t="shared" si="81"/>
        <v>-1.1924528301886728E-2</v>
      </c>
      <c r="H1755" s="3">
        <f>1-E1755/MAX(E$2:E1755)</f>
        <v>0.56561968284216979</v>
      </c>
      <c r="I1755" s="3">
        <f ca="1">IFERROR(E1755/AVERAGE(OFFSET(E1755,0,0,-计算结果!B$18,1))-1,E1755/AVERAGE(OFFSET(E1755,0,0,-ROW(),1))-1)</f>
        <v>-2.6892277785013019E-2</v>
      </c>
      <c r="J1755" s="4" t="str">
        <f ca="1">IF(OR(AND(I1755&lt;计算结果!B$19,I1755&gt;计算结果!B$20),I1755&lt;计算结果!B$21),"买","卖")</f>
        <v>卖</v>
      </c>
      <c r="K1755" s="4" t="str">
        <f t="shared" ca="1" si="82"/>
        <v/>
      </c>
      <c r="L1755" s="3">
        <f ca="1">IF(J1754="买",E1755/E1754-1,0)-IF(K1755=1,计算结果!B$17,0)</f>
        <v>0</v>
      </c>
      <c r="M1755" s="2">
        <f t="shared" ca="1" si="83"/>
        <v>9.438295828859129</v>
      </c>
      <c r="N1755" s="3">
        <f ca="1">1-M1755/MAX(M$2:M1755)</f>
        <v>7.5855953456757885E-2</v>
      </c>
    </row>
    <row r="1756" spans="1:14" x14ac:dyDescent="0.15">
      <c r="A1756" s="1">
        <v>40994</v>
      </c>
      <c r="B1756">
        <v>2551.4299999999998</v>
      </c>
      <c r="C1756">
        <v>2562.9299999999998</v>
      </c>
      <c r="D1756">
        <v>2540.6999999999998</v>
      </c>
      <c r="E1756" s="2">
        <v>2555.44</v>
      </c>
      <c r="F1756" s="19">
        <v>36356132864</v>
      </c>
      <c r="G1756" s="3">
        <f t="shared" si="81"/>
        <v>9.7926312408436189E-4</v>
      </c>
      <c r="H1756" s="3">
        <f>1-E1756/MAX(E$2:E1756)</f>
        <v>0.56519431021574895</v>
      </c>
      <c r="I1756" s="3">
        <f ca="1">IFERROR(E1756/AVERAGE(OFFSET(E1756,0,0,-计算结果!B$18,1))-1,E1756/AVERAGE(OFFSET(E1756,0,0,-ROW(),1))-1)</f>
        <v>-2.4313302923056224E-2</v>
      </c>
      <c r="J1756" s="4" t="str">
        <f ca="1">IF(OR(AND(I1756&lt;计算结果!B$19,I1756&gt;计算结果!B$20),I1756&lt;计算结果!B$21),"买","卖")</f>
        <v>卖</v>
      </c>
      <c r="K1756" s="4" t="str">
        <f t="shared" ca="1" si="82"/>
        <v/>
      </c>
      <c r="L1756" s="3">
        <f ca="1">IF(J1755="买",E1756/E1755-1,0)-IF(K1756=1,计算结果!B$17,0)</f>
        <v>0</v>
      </c>
      <c r="M1756" s="2">
        <f t="shared" ca="1" si="83"/>
        <v>9.438295828859129</v>
      </c>
      <c r="N1756" s="3">
        <f ca="1">1-M1756/MAX(M$2:M1756)</f>
        <v>7.5855953456757885E-2</v>
      </c>
    </row>
    <row r="1757" spans="1:14" x14ac:dyDescent="0.15">
      <c r="A1757" s="1">
        <v>40995</v>
      </c>
      <c r="B1757">
        <v>2565.5500000000002</v>
      </c>
      <c r="C1757">
        <v>2571.9</v>
      </c>
      <c r="D1757">
        <v>2544.37</v>
      </c>
      <c r="E1757" s="2">
        <v>2547.14</v>
      </c>
      <c r="F1757" s="19">
        <v>47394455552</v>
      </c>
      <c r="G1757" s="3">
        <f t="shared" si="81"/>
        <v>-3.2479729518205547E-3</v>
      </c>
      <c r="H1757" s="3">
        <f>1-E1757/MAX(E$2:E1757)</f>
        <v>0.56660654733546589</v>
      </c>
      <c r="I1757" s="3">
        <f ca="1">IFERROR(E1757/AVERAGE(OFFSET(E1757,0,0,-计算结果!B$18,1))-1,E1757/AVERAGE(OFFSET(E1757,0,0,-ROW(),1))-1)</f>
        <v>-2.5700657529845183E-2</v>
      </c>
      <c r="J1757" s="4" t="str">
        <f ca="1">IF(OR(AND(I1757&lt;计算结果!B$19,I1757&gt;计算结果!B$20),I1757&lt;计算结果!B$21),"买","卖")</f>
        <v>卖</v>
      </c>
      <c r="K1757" s="4" t="str">
        <f t="shared" ca="1" si="82"/>
        <v/>
      </c>
      <c r="L1757" s="3">
        <f ca="1">IF(J1756="买",E1757/E1756-1,0)-IF(K1757=1,计算结果!B$17,0)</f>
        <v>0</v>
      </c>
      <c r="M1757" s="2">
        <f t="shared" ca="1" si="83"/>
        <v>9.438295828859129</v>
      </c>
      <c r="N1757" s="3">
        <f ca="1">1-M1757/MAX(M$2:M1757)</f>
        <v>7.5855953456757885E-2</v>
      </c>
    </row>
    <row r="1758" spans="1:14" x14ac:dyDescent="0.15">
      <c r="A1758" s="1">
        <v>40996</v>
      </c>
      <c r="B1758">
        <v>2538.46</v>
      </c>
      <c r="C1758">
        <v>2540.42</v>
      </c>
      <c r="D1758">
        <v>2471.0300000000002</v>
      </c>
      <c r="E1758" s="2">
        <v>2474.9</v>
      </c>
      <c r="F1758" s="19">
        <v>54993641472</v>
      </c>
      <c r="G1758" s="3">
        <f t="shared" si="81"/>
        <v>-2.8361220820213973E-2</v>
      </c>
      <c r="H1758" s="3">
        <f>1-E1758/MAX(E$2:E1758)</f>
        <v>0.57889811474851971</v>
      </c>
      <c r="I1758" s="3">
        <f ca="1">IFERROR(E1758/AVERAGE(OFFSET(E1758,0,0,-计算结果!B$18,1))-1,E1758/AVERAGE(OFFSET(E1758,0,0,-ROW(),1))-1)</f>
        <v>-4.9190327772597353E-2</v>
      </c>
      <c r="J1758" s="4" t="str">
        <f ca="1">IF(OR(AND(I1758&lt;计算结果!B$19,I1758&gt;计算结果!B$20),I1758&lt;计算结果!B$21),"买","卖")</f>
        <v>卖</v>
      </c>
      <c r="K1758" s="4" t="str">
        <f t="shared" ca="1" si="82"/>
        <v/>
      </c>
      <c r="L1758" s="3">
        <f ca="1">IF(J1757="买",E1758/E1757-1,0)-IF(K1758=1,计算结果!B$17,0)</f>
        <v>0</v>
      </c>
      <c r="M1758" s="2">
        <f t="shared" ca="1" si="83"/>
        <v>9.438295828859129</v>
      </c>
      <c r="N1758" s="3">
        <f ca="1">1-M1758/MAX(M$2:M1758)</f>
        <v>7.5855953456757885E-2</v>
      </c>
    </row>
    <row r="1759" spans="1:14" x14ac:dyDescent="0.15">
      <c r="A1759" s="1">
        <v>40997</v>
      </c>
      <c r="B1759">
        <v>2463.69</v>
      </c>
      <c r="C1759">
        <v>2476.48</v>
      </c>
      <c r="D1759">
        <v>2429.73</v>
      </c>
      <c r="E1759" s="2">
        <v>2443.12</v>
      </c>
      <c r="F1759" s="19">
        <v>48651595776</v>
      </c>
      <c r="G1759" s="3">
        <f t="shared" si="81"/>
        <v>-1.284092286557037E-2</v>
      </c>
      <c r="H1759" s="3">
        <f>1-E1759/MAX(E$2:E1759)</f>
        <v>0.58430545157558023</v>
      </c>
      <c r="I1759" s="3">
        <f ca="1">IFERROR(E1759/AVERAGE(OFFSET(E1759,0,0,-计算结果!B$18,1))-1,E1759/AVERAGE(OFFSET(E1759,0,0,-ROW(),1))-1)</f>
        <v>-5.6980061256616255E-2</v>
      </c>
      <c r="J1759" s="4" t="str">
        <f ca="1">IF(OR(AND(I1759&lt;计算结果!B$19,I1759&gt;计算结果!B$20),I1759&lt;计算结果!B$21),"买","卖")</f>
        <v>卖</v>
      </c>
      <c r="K1759" s="4" t="str">
        <f t="shared" ca="1" si="82"/>
        <v/>
      </c>
      <c r="L1759" s="3">
        <f ca="1">IF(J1758="买",E1759/E1758-1,0)-IF(K1759=1,计算结果!B$17,0)</f>
        <v>0</v>
      </c>
      <c r="M1759" s="2">
        <f t="shared" ca="1" si="83"/>
        <v>9.438295828859129</v>
      </c>
      <c r="N1759" s="3">
        <f ca="1">1-M1759/MAX(M$2:M1759)</f>
        <v>7.5855953456757885E-2</v>
      </c>
    </row>
    <row r="1760" spans="1:14" x14ac:dyDescent="0.15">
      <c r="A1760" s="1">
        <v>40998</v>
      </c>
      <c r="B1760">
        <v>2447.94</v>
      </c>
      <c r="C1760">
        <v>2461.98</v>
      </c>
      <c r="D1760">
        <v>2438.4899999999998</v>
      </c>
      <c r="E1760" s="2">
        <v>2454.9</v>
      </c>
      <c r="F1760" s="19">
        <v>39139733504</v>
      </c>
      <c r="G1760" s="3">
        <f t="shared" si="81"/>
        <v>4.8217033956581279E-3</v>
      </c>
      <c r="H1760" s="3">
        <f>1-E1760/MAX(E$2:E1760)</f>
        <v>0.58230109575988565</v>
      </c>
      <c r="I1760" s="3">
        <f ca="1">IFERROR(E1760/AVERAGE(OFFSET(E1760,0,0,-计算结果!B$18,1))-1,E1760/AVERAGE(OFFSET(E1760,0,0,-ROW(),1))-1)</f>
        <v>-4.9044938814879702E-2</v>
      </c>
      <c r="J1760" s="4" t="str">
        <f ca="1">IF(OR(AND(I1760&lt;计算结果!B$19,I1760&gt;计算结果!B$20),I1760&lt;计算结果!B$21),"买","卖")</f>
        <v>卖</v>
      </c>
      <c r="K1760" s="4" t="str">
        <f t="shared" ca="1" si="82"/>
        <v/>
      </c>
      <c r="L1760" s="3">
        <f ca="1">IF(J1759="买",E1760/E1759-1,0)-IF(K1760=1,计算结果!B$17,0)</f>
        <v>0</v>
      </c>
      <c r="M1760" s="2">
        <f t="shared" ca="1" si="83"/>
        <v>9.438295828859129</v>
      </c>
      <c r="N1760" s="3">
        <f ca="1">1-M1760/MAX(M$2:M1760)</f>
        <v>7.5855953456757885E-2</v>
      </c>
    </row>
    <row r="1761" spans="1:14" x14ac:dyDescent="0.15">
      <c r="A1761" s="1">
        <v>41004</v>
      </c>
      <c r="B1761">
        <v>2449.21</v>
      </c>
      <c r="C1761">
        <v>2517.39</v>
      </c>
      <c r="D1761">
        <v>2441.27</v>
      </c>
      <c r="E1761" s="2">
        <v>2512.83</v>
      </c>
      <c r="F1761" s="19">
        <v>58049691648</v>
      </c>
      <c r="G1761" s="3">
        <f t="shared" si="81"/>
        <v>2.359770255407545E-2</v>
      </c>
      <c r="H1761" s="3">
        <f>1-E1761/MAX(E$2:E1761)</f>
        <v>0.57244436126046416</v>
      </c>
      <c r="I1761" s="3">
        <f ca="1">IFERROR(E1761/AVERAGE(OFFSET(E1761,0,0,-计算结果!B$18,1))-1,E1761/AVERAGE(OFFSET(E1761,0,0,-ROW(),1))-1)</f>
        <v>-2.4712028653852691E-2</v>
      </c>
      <c r="J1761" s="4" t="str">
        <f ca="1">IF(OR(AND(I1761&lt;计算结果!B$19,I1761&gt;计算结果!B$20),I1761&lt;计算结果!B$21),"买","卖")</f>
        <v>卖</v>
      </c>
      <c r="K1761" s="4" t="str">
        <f t="shared" ca="1" si="82"/>
        <v/>
      </c>
      <c r="L1761" s="3">
        <f ca="1">IF(J1760="买",E1761/E1760-1,0)-IF(K1761=1,计算结果!B$17,0)</f>
        <v>0</v>
      </c>
      <c r="M1761" s="2">
        <f t="shared" ca="1" si="83"/>
        <v>9.438295828859129</v>
      </c>
      <c r="N1761" s="3">
        <f ca="1">1-M1761/MAX(M$2:M1761)</f>
        <v>7.5855953456757885E-2</v>
      </c>
    </row>
    <row r="1762" spans="1:14" x14ac:dyDescent="0.15">
      <c r="A1762" s="1">
        <v>41005</v>
      </c>
      <c r="B1762">
        <v>2509.4499999999998</v>
      </c>
      <c r="C1762">
        <v>2525.5300000000002</v>
      </c>
      <c r="D1762">
        <v>2502.6999999999998</v>
      </c>
      <c r="E1762" s="2">
        <v>2519.83</v>
      </c>
      <c r="F1762" s="19">
        <v>47207796736</v>
      </c>
      <c r="G1762" s="3">
        <f t="shared" si="81"/>
        <v>2.7857037682612606E-3</v>
      </c>
      <c r="H1762" s="3">
        <f>1-E1762/MAX(E$2:E1762)</f>
        <v>0.57125331790648604</v>
      </c>
      <c r="I1762" s="3">
        <f ca="1">IFERROR(E1762/AVERAGE(OFFSET(E1762,0,0,-计算结果!B$18,1))-1,E1762/AVERAGE(OFFSET(E1762,0,0,-ROW(),1))-1)</f>
        <v>-1.9543654975406111E-2</v>
      </c>
      <c r="J1762" s="4" t="str">
        <f ca="1">IF(OR(AND(I1762&lt;计算结果!B$19,I1762&gt;计算结果!B$20),I1762&lt;计算结果!B$21),"买","卖")</f>
        <v>卖</v>
      </c>
      <c r="K1762" s="4" t="str">
        <f t="shared" ca="1" si="82"/>
        <v/>
      </c>
      <c r="L1762" s="3">
        <f ca="1">IF(J1761="买",E1762/E1761-1,0)-IF(K1762=1,计算结果!B$17,0)</f>
        <v>0</v>
      </c>
      <c r="M1762" s="2">
        <f t="shared" ca="1" si="83"/>
        <v>9.438295828859129</v>
      </c>
      <c r="N1762" s="3">
        <f ca="1">1-M1762/MAX(M$2:M1762)</f>
        <v>7.5855953456757885E-2</v>
      </c>
    </row>
    <row r="1763" spans="1:14" x14ac:dyDescent="0.15">
      <c r="A1763" s="1">
        <v>41008</v>
      </c>
      <c r="B1763">
        <v>2510.5300000000002</v>
      </c>
      <c r="C1763">
        <v>2518.38</v>
      </c>
      <c r="D1763">
        <v>2491.59</v>
      </c>
      <c r="E1763" s="2">
        <v>2495.15</v>
      </c>
      <c r="F1763" s="19">
        <v>38180753408</v>
      </c>
      <c r="G1763" s="3">
        <f t="shared" si="81"/>
        <v>-9.7943115210152865E-3</v>
      </c>
      <c r="H1763" s="3">
        <f>1-E1763/MAX(E$2:E1763)</f>
        <v>0.57545259647451164</v>
      </c>
      <c r="I1763" s="3">
        <f ca="1">IFERROR(E1763/AVERAGE(OFFSET(E1763,0,0,-计算结果!B$18,1))-1,E1763/AVERAGE(OFFSET(E1763,0,0,-ROW(),1))-1)</f>
        <v>-2.5583670883604359E-2</v>
      </c>
      <c r="J1763" s="4" t="str">
        <f ca="1">IF(OR(AND(I1763&lt;计算结果!B$19,I1763&gt;计算结果!B$20),I1763&lt;计算结果!B$21),"买","卖")</f>
        <v>卖</v>
      </c>
      <c r="K1763" s="4" t="str">
        <f t="shared" ca="1" si="82"/>
        <v/>
      </c>
      <c r="L1763" s="3">
        <f ca="1">IF(J1762="买",E1763/E1762-1,0)-IF(K1763=1,计算结果!B$17,0)</f>
        <v>0</v>
      </c>
      <c r="M1763" s="2">
        <f t="shared" ca="1" si="83"/>
        <v>9.438295828859129</v>
      </c>
      <c r="N1763" s="3">
        <f ca="1">1-M1763/MAX(M$2:M1763)</f>
        <v>7.5855953456757885E-2</v>
      </c>
    </row>
    <row r="1764" spans="1:14" x14ac:dyDescent="0.15">
      <c r="A1764" s="1">
        <v>41009</v>
      </c>
      <c r="B1764">
        <v>2490.2800000000002</v>
      </c>
      <c r="C1764">
        <v>2519.81</v>
      </c>
      <c r="D1764">
        <v>2459.35</v>
      </c>
      <c r="E1764" s="2">
        <v>2519.79</v>
      </c>
      <c r="F1764" s="19">
        <v>44064833536</v>
      </c>
      <c r="G1764" s="3">
        <f t="shared" si="81"/>
        <v>9.8751578061437861E-3</v>
      </c>
      <c r="H1764" s="3">
        <f>1-E1764/MAX(E$2:E1764)</f>
        <v>0.57126012386850888</v>
      </c>
      <c r="I1764" s="3">
        <f ca="1">IFERROR(E1764/AVERAGE(OFFSET(E1764,0,0,-计算结果!B$18,1))-1,E1764/AVERAGE(OFFSET(E1764,0,0,-ROW(),1))-1)</f>
        <v>-1.3078882588594909E-2</v>
      </c>
      <c r="J1764" s="4" t="str">
        <f ca="1">IF(OR(AND(I1764&lt;计算结果!B$19,I1764&gt;计算结果!B$20),I1764&lt;计算结果!B$21),"买","卖")</f>
        <v>卖</v>
      </c>
      <c r="K1764" s="4" t="str">
        <f t="shared" ca="1" si="82"/>
        <v/>
      </c>
      <c r="L1764" s="3">
        <f ca="1">IF(J1763="买",E1764/E1763-1,0)-IF(K1764=1,计算结果!B$17,0)</f>
        <v>0</v>
      </c>
      <c r="M1764" s="2">
        <f t="shared" ca="1" si="83"/>
        <v>9.438295828859129</v>
      </c>
      <c r="N1764" s="3">
        <f ca="1">1-M1764/MAX(M$2:M1764)</f>
        <v>7.5855953456757885E-2</v>
      </c>
    </row>
    <row r="1765" spans="1:14" x14ac:dyDescent="0.15">
      <c r="A1765" s="1">
        <v>41010</v>
      </c>
      <c r="B1765">
        <v>2494.52</v>
      </c>
      <c r="C1765">
        <v>2541.13</v>
      </c>
      <c r="D1765">
        <v>2489.33</v>
      </c>
      <c r="E1765" s="2">
        <v>2520.04</v>
      </c>
      <c r="F1765" s="19">
        <v>43627982848</v>
      </c>
      <c r="G1765" s="3">
        <f t="shared" si="81"/>
        <v>9.9214617091059054E-5</v>
      </c>
      <c r="H1765" s="3">
        <f>1-E1765/MAX(E$2:E1765)</f>
        <v>0.57121758660586675</v>
      </c>
      <c r="I1765" s="3">
        <f ca="1">IFERROR(E1765/AVERAGE(OFFSET(E1765,0,0,-计算结果!B$18,1))-1,E1765/AVERAGE(OFFSET(E1765,0,0,-ROW(),1))-1)</f>
        <v>-9.5103835990100194E-3</v>
      </c>
      <c r="J1765" s="4" t="str">
        <f ca="1">IF(OR(AND(I1765&lt;计算结果!B$19,I1765&gt;计算结果!B$20),I1765&lt;计算结果!B$21),"买","卖")</f>
        <v>卖</v>
      </c>
      <c r="K1765" s="4" t="str">
        <f t="shared" ca="1" si="82"/>
        <v/>
      </c>
      <c r="L1765" s="3">
        <f ca="1">IF(J1764="买",E1765/E1764-1,0)-IF(K1765=1,计算结果!B$17,0)</f>
        <v>0</v>
      </c>
      <c r="M1765" s="2">
        <f t="shared" ca="1" si="83"/>
        <v>9.438295828859129</v>
      </c>
      <c r="N1765" s="3">
        <f ca="1">1-M1765/MAX(M$2:M1765)</f>
        <v>7.5855953456757885E-2</v>
      </c>
    </row>
    <row r="1766" spans="1:14" x14ac:dyDescent="0.15">
      <c r="A1766" s="1">
        <v>41011</v>
      </c>
      <c r="B1766">
        <v>2522.83</v>
      </c>
      <c r="C1766">
        <v>2570.84</v>
      </c>
      <c r="D1766">
        <v>2516.5700000000002</v>
      </c>
      <c r="E1766" s="2">
        <v>2570.44</v>
      </c>
      <c r="F1766" s="19">
        <v>59536949248</v>
      </c>
      <c r="G1766" s="3">
        <f t="shared" si="81"/>
        <v>1.9999682544721509E-2</v>
      </c>
      <c r="H1766" s="3">
        <f>1-E1766/MAX(E$2:E1766)</f>
        <v>0.56264207445722447</v>
      </c>
      <c r="I1766" s="3">
        <f ca="1">IFERROR(E1766/AVERAGE(OFFSET(E1766,0,0,-计算结果!B$18,1))-1,E1766/AVERAGE(OFFSET(E1766,0,0,-ROW(),1))-1)</f>
        <v>1.1064519392792072E-2</v>
      </c>
      <c r="J1766" s="4" t="str">
        <f ca="1">IF(OR(AND(I1766&lt;计算结果!B$19,I1766&gt;计算结果!B$20),I1766&lt;计算结果!B$21),"买","卖")</f>
        <v>买</v>
      </c>
      <c r="K1766" s="4">
        <f t="shared" ca="1" si="82"/>
        <v>1</v>
      </c>
      <c r="L1766" s="3">
        <f ca="1">IF(J1765="买",E1766/E1765-1,0)-IF(K1766=1,计算结果!B$17,0)</f>
        <v>0</v>
      </c>
      <c r="M1766" s="2">
        <f t="shared" ca="1" si="83"/>
        <v>9.438295828859129</v>
      </c>
      <c r="N1766" s="3">
        <f ca="1">1-M1766/MAX(M$2:M1766)</f>
        <v>7.5855953456757885E-2</v>
      </c>
    </row>
    <row r="1767" spans="1:14" x14ac:dyDescent="0.15">
      <c r="A1767" s="1">
        <v>41012</v>
      </c>
      <c r="B1767">
        <v>2575.0500000000002</v>
      </c>
      <c r="C1767">
        <v>2593.79</v>
      </c>
      <c r="D1767">
        <v>2570.04</v>
      </c>
      <c r="E1767" s="2">
        <v>2580.4499999999998</v>
      </c>
      <c r="F1767" s="19">
        <v>61892976640</v>
      </c>
      <c r="G1767" s="3">
        <f t="shared" si="81"/>
        <v>3.8942749101320562E-3</v>
      </c>
      <c r="H1767" s="3">
        <f>1-E1767/MAX(E$2:E1767)</f>
        <v>0.56093888246103596</v>
      </c>
      <c r="I1767" s="3">
        <f ca="1">IFERROR(E1767/AVERAGE(OFFSET(E1767,0,0,-计算结果!B$18,1))-1,E1767/AVERAGE(OFFSET(E1767,0,0,-ROW(),1))-1)</f>
        <v>1.5115014285405071E-2</v>
      </c>
      <c r="J1767" s="4" t="str">
        <f ca="1">IF(OR(AND(I1767&lt;计算结果!B$19,I1767&gt;计算结果!B$20),I1767&lt;计算结果!B$21),"买","卖")</f>
        <v>买</v>
      </c>
      <c r="K1767" s="4" t="str">
        <f t="shared" ca="1" si="82"/>
        <v/>
      </c>
      <c r="L1767" s="3">
        <f ca="1">IF(J1766="买",E1767/E1766-1,0)-IF(K1767=1,计算结果!B$17,0)</f>
        <v>3.8942749101320562E-3</v>
      </c>
      <c r="M1767" s="2">
        <f t="shared" ca="1" si="83"/>
        <v>9.47505114749986</v>
      </c>
      <c r="N1767" s="3">
        <f ca="1">1-M1767/MAX(M$2:M1767)</f>
        <v>7.2257082482956592E-2</v>
      </c>
    </row>
    <row r="1768" spans="1:14" x14ac:dyDescent="0.15">
      <c r="A1768" s="1">
        <v>41015</v>
      </c>
      <c r="B1768">
        <v>2564.23</v>
      </c>
      <c r="C1768">
        <v>2586.1999999999998</v>
      </c>
      <c r="D1768">
        <v>2559.7800000000002</v>
      </c>
      <c r="E1768" s="2">
        <v>2574.04</v>
      </c>
      <c r="F1768" s="19">
        <v>42650755072</v>
      </c>
      <c r="G1768" s="3">
        <f t="shared" si="81"/>
        <v>-2.484062857253555E-3</v>
      </c>
      <c r="H1768" s="3">
        <f>1-E1768/MAX(E$2:E1768)</f>
        <v>0.56202953787517873</v>
      </c>
      <c r="I1768" s="3">
        <f ca="1">IFERROR(E1768/AVERAGE(OFFSET(E1768,0,0,-计算结果!B$18,1))-1,E1768/AVERAGE(OFFSET(E1768,0,0,-ROW(),1))-1)</f>
        <v>1.368958503301787E-2</v>
      </c>
      <c r="J1768" s="4" t="str">
        <f ca="1">IF(OR(AND(I1768&lt;计算结果!B$19,I1768&gt;计算结果!B$20),I1768&lt;计算结果!B$21),"买","卖")</f>
        <v>买</v>
      </c>
      <c r="K1768" s="4" t="str">
        <f t="shared" ca="1" si="82"/>
        <v/>
      </c>
      <c r="L1768" s="3">
        <f ca="1">IF(J1767="买",E1768/E1767-1,0)-IF(K1768=1,计算结果!B$17,0)</f>
        <v>-2.484062857253555E-3</v>
      </c>
      <c r="M1768" s="2">
        <f t="shared" ca="1" si="83"/>
        <v>9.4515145248737777</v>
      </c>
      <c r="N1768" s="3">
        <f ca="1">1-M1768/MAX(M$2:M1768)</f>
        <v>7.4561654205440697E-2</v>
      </c>
    </row>
    <row r="1769" spans="1:14" x14ac:dyDescent="0.15">
      <c r="A1769" s="1">
        <v>41016</v>
      </c>
      <c r="B1769">
        <v>2572.36</v>
      </c>
      <c r="C1769">
        <v>2578.7600000000002</v>
      </c>
      <c r="D1769">
        <v>2541.54</v>
      </c>
      <c r="E1769" s="2">
        <v>2541.88</v>
      </c>
      <c r="F1769" s="19">
        <v>38328418304</v>
      </c>
      <c r="G1769" s="3">
        <f t="shared" si="81"/>
        <v>-1.2493978337554945E-2</v>
      </c>
      <c r="H1769" s="3">
        <f>1-E1769/MAX(E$2:E1769)</f>
        <v>0.56750153134145509</v>
      </c>
      <c r="I1769" s="3">
        <f ca="1">IFERROR(E1769/AVERAGE(OFFSET(E1769,0,0,-计算结果!B$18,1))-1,E1769/AVERAGE(OFFSET(E1769,0,0,-ROW(),1))-1)</f>
        <v>2.9584242313707154E-3</v>
      </c>
      <c r="J1769" s="4" t="str">
        <f ca="1">IF(OR(AND(I1769&lt;计算结果!B$19,I1769&gt;计算结果!B$20),I1769&lt;计算结果!B$21),"买","卖")</f>
        <v>买</v>
      </c>
      <c r="K1769" s="4" t="str">
        <f t="shared" ca="1" si="82"/>
        <v/>
      </c>
      <c r="L1769" s="3">
        <f ca="1">IF(J1768="买",E1769/E1768-1,0)-IF(K1769=1,计算结果!B$17,0)</f>
        <v>-1.2493978337554945E-2</v>
      </c>
      <c r="M1769" s="2">
        <f t="shared" ca="1" si="83"/>
        <v>9.3334275071429182</v>
      </c>
      <c r="N1769" s="3">
        <f ca="1">1-M1769/MAX(M$2:M1769)</f>
        <v>8.6124060850540696E-2</v>
      </c>
    </row>
    <row r="1770" spans="1:14" x14ac:dyDescent="0.15">
      <c r="A1770" s="1">
        <v>41017</v>
      </c>
      <c r="B1770">
        <v>2550.91</v>
      </c>
      <c r="C1770">
        <v>2602.11</v>
      </c>
      <c r="D1770">
        <v>2546</v>
      </c>
      <c r="E1770" s="2">
        <v>2599.91</v>
      </c>
      <c r="F1770" s="19">
        <v>59361005568</v>
      </c>
      <c r="G1770" s="3">
        <f t="shared" si="81"/>
        <v>2.2829559223881413E-2</v>
      </c>
      <c r="H1770" s="3">
        <f>1-E1770/MAX(E$2:E1770)</f>
        <v>0.55762778193697682</v>
      </c>
      <c r="I1770" s="3">
        <f ca="1">IFERROR(E1770/AVERAGE(OFFSET(E1770,0,0,-计算结果!B$18,1))-1,E1770/AVERAGE(OFFSET(E1770,0,0,-ROW(),1))-1)</f>
        <v>2.5507983680710611E-2</v>
      </c>
      <c r="J1770" s="4" t="str">
        <f ca="1">IF(OR(AND(I1770&lt;计算结果!B$19,I1770&gt;计算结果!B$20),I1770&lt;计算结果!B$21),"买","卖")</f>
        <v>买</v>
      </c>
      <c r="K1770" s="4" t="str">
        <f t="shared" ca="1" si="82"/>
        <v/>
      </c>
      <c r="L1770" s="3">
        <f ca="1">IF(J1769="买",E1770/E1769-1,0)-IF(K1770=1,计算结果!B$17,0)</f>
        <v>2.2829559223881413E-2</v>
      </c>
      <c r="M1770" s="2">
        <f t="shared" ca="1" si="83"/>
        <v>9.5465055431790411</v>
      </c>
      <c r="N1770" s="3">
        <f ca="1">1-M1770/MAX(M$2:M1770)</f>
        <v>6.5260675974447846E-2</v>
      </c>
    </row>
    <row r="1771" spans="1:14" x14ac:dyDescent="0.15">
      <c r="A1771" s="1">
        <v>41018</v>
      </c>
      <c r="B1771">
        <v>2598.33</v>
      </c>
      <c r="C1771">
        <v>2606.86</v>
      </c>
      <c r="D1771">
        <v>2585.3000000000002</v>
      </c>
      <c r="E1771" s="2">
        <v>2596.06</v>
      </c>
      <c r="F1771" s="19">
        <v>55512932352</v>
      </c>
      <c r="G1771" s="3">
        <f t="shared" si="81"/>
        <v>-1.4808204899400268E-3</v>
      </c>
      <c r="H1771" s="3">
        <f>1-E1771/MAX(E$2:E1771)</f>
        <v>0.55828285578166481</v>
      </c>
      <c r="I1771" s="3">
        <f ca="1">IFERROR(E1771/AVERAGE(OFFSET(E1771,0,0,-计算结果!B$18,1))-1,E1771/AVERAGE(OFFSET(E1771,0,0,-ROW(),1))-1)</f>
        <v>2.3803853460614866E-2</v>
      </c>
      <c r="J1771" s="4" t="str">
        <f ca="1">IF(OR(AND(I1771&lt;计算结果!B$19,I1771&gt;计算结果!B$20),I1771&lt;计算结果!B$21),"买","卖")</f>
        <v>买</v>
      </c>
      <c r="K1771" s="4" t="str">
        <f t="shared" ca="1" si="82"/>
        <v/>
      </c>
      <c r="L1771" s="3">
        <f ca="1">IF(J1770="买",E1771/E1770-1,0)-IF(K1771=1,计算结果!B$17,0)</f>
        <v>-1.4808204899400268E-3</v>
      </c>
      <c r="M1771" s="2">
        <f t="shared" ca="1" si="83"/>
        <v>9.5323688821633752</v>
      </c>
      <c r="N1771" s="3">
        <f ca="1">1-M1771/MAX(M$2:M1771)</f>
        <v>6.664485711821766E-2</v>
      </c>
    </row>
    <row r="1772" spans="1:14" x14ac:dyDescent="0.15">
      <c r="A1772" s="1">
        <v>41019</v>
      </c>
      <c r="B1772">
        <v>2591.5100000000002</v>
      </c>
      <c r="C1772">
        <v>2627.38</v>
      </c>
      <c r="D1772">
        <v>2589.35</v>
      </c>
      <c r="E1772" s="2">
        <v>2626.84</v>
      </c>
      <c r="F1772" s="19">
        <v>63829909504</v>
      </c>
      <c r="G1772" s="3">
        <f t="shared" si="81"/>
        <v>1.1856428587937229E-2</v>
      </c>
      <c r="H1772" s="3">
        <f>1-E1772/MAX(E$2:E1772)</f>
        <v>0.55304566800517252</v>
      </c>
      <c r="I1772" s="3">
        <f ca="1">IFERROR(E1772/AVERAGE(OFFSET(E1772,0,0,-计算结果!B$18,1))-1,E1772/AVERAGE(OFFSET(E1772,0,0,-ROW(),1))-1)</f>
        <v>3.4965426818457379E-2</v>
      </c>
      <c r="J1772" s="4" t="str">
        <f ca="1">IF(OR(AND(I1772&lt;计算结果!B$19,I1772&gt;计算结果!B$20),I1772&lt;计算结果!B$21),"买","卖")</f>
        <v>买</v>
      </c>
      <c r="K1772" s="4" t="str">
        <f t="shared" ca="1" si="82"/>
        <v/>
      </c>
      <c r="L1772" s="3">
        <f ca="1">IF(J1771="买",E1772/E1771-1,0)-IF(K1772=1,计算结果!B$17,0)</f>
        <v>1.1856428587937229E-2</v>
      </c>
      <c r="M1772" s="2">
        <f t="shared" ca="1" si="83"/>
        <v>9.6453887330886197</v>
      </c>
      <c r="N1772" s="3">
        <f ca="1">1-M1772/MAX(M$2:M1772)</f>
        <v>5.5578598519455902E-2</v>
      </c>
    </row>
    <row r="1773" spans="1:14" x14ac:dyDescent="0.15">
      <c r="A1773" s="1">
        <v>41022</v>
      </c>
      <c r="B1773">
        <v>2624.75</v>
      </c>
      <c r="C1773">
        <v>2632.09</v>
      </c>
      <c r="D1773">
        <v>2599.11</v>
      </c>
      <c r="E1773" s="2">
        <v>2606.04</v>
      </c>
      <c r="F1773" s="19">
        <v>62073950208</v>
      </c>
      <c r="G1773" s="3">
        <f t="shared" si="81"/>
        <v>-7.9182592011695085E-3</v>
      </c>
      <c r="H1773" s="3">
        <f>1-E1773/MAX(E$2:E1773)</f>
        <v>0.5565847682569931</v>
      </c>
      <c r="I1773" s="3">
        <f ca="1">IFERROR(E1773/AVERAGE(OFFSET(E1773,0,0,-计算结果!B$18,1))-1,E1773/AVERAGE(OFFSET(E1773,0,0,-ROW(),1))-1)</f>
        <v>2.5578283645395272E-2</v>
      </c>
      <c r="J1773" s="4" t="str">
        <f ca="1">IF(OR(AND(I1773&lt;计算结果!B$19,I1773&gt;计算结果!B$20),I1773&lt;计算结果!B$21),"买","卖")</f>
        <v>买</v>
      </c>
      <c r="K1773" s="4" t="str">
        <f t="shared" ca="1" si="82"/>
        <v/>
      </c>
      <c r="L1773" s="3">
        <f ca="1">IF(J1772="买",E1773/E1772-1,0)-IF(K1773=1,计算结果!B$17,0)</f>
        <v>-7.9182592011695085E-3</v>
      </c>
      <c r="M1773" s="2">
        <f t="shared" ca="1" si="83"/>
        <v>9.5690140450039838</v>
      </c>
      <c r="N1773" s="3">
        <f ca="1">1-M1773/MAX(M$2:M1773)</f>
        <v>6.3056771971510606E-2</v>
      </c>
    </row>
    <row r="1774" spans="1:14" x14ac:dyDescent="0.15">
      <c r="A1774" s="1">
        <v>41023</v>
      </c>
      <c r="B1774">
        <v>2594.8000000000002</v>
      </c>
      <c r="C1774">
        <v>2640.3</v>
      </c>
      <c r="D1774">
        <v>2559.46</v>
      </c>
      <c r="E1774" s="2">
        <v>2604.87</v>
      </c>
      <c r="F1774" s="19">
        <v>73150513152</v>
      </c>
      <c r="G1774" s="3">
        <f t="shared" si="81"/>
        <v>-4.4895703826497435E-4</v>
      </c>
      <c r="H1774" s="3">
        <f>1-E1774/MAX(E$2:E1774)</f>
        <v>0.55678384264615799</v>
      </c>
      <c r="I1774" s="3">
        <f ca="1">IFERROR(E1774/AVERAGE(OFFSET(E1774,0,0,-计算结果!B$18,1))-1,E1774/AVERAGE(OFFSET(E1774,0,0,-ROW(),1))-1)</f>
        <v>2.4011192395949843E-2</v>
      </c>
      <c r="J1774" s="4" t="str">
        <f ca="1">IF(OR(AND(I1774&lt;计算结果!B$19,I1774&gt;计算结果!B$20),I1774&lt;计算结果!B$21),"买","卖")</f>
        <v>买</v>
      </c>
      <c r="K1774" s="4" t="str">
        <f t="shared" ca="1" si="82"/>
        <v/>
      </c>
      <c r="L1774" s="3">
        <f ca="1">IF(J1773="买",E1774/E1773-1,0)-IF(K1774=1,计算结果!B$17,0)</f>
        <v>-4.4895703826497435E-4</v>
      </c>
      <c r="M1774" s="2">
        <f t="shared" ca="1" si="83"/>
        <v>9.5647179687992221</v>
      </c>
      <c r="N1774" s="3">
        <f ca="1">1-M1774/MAX(M$2:M1774)</f>
        <v>6.3477419228188836E-2</v>
      </c>
    </row>
    <row r="1775" spans="1:14" x14ac:dyDescent="0.15">
      <c r="A1775" s="1">
        <v>41024</v>
      </c>
      <c r="B1775">
        <v>2598.23</v>
      </c>
      <c r="C1775">
        <v>2631.44</v>
      </c>
      <c r="D1775">
        <v>2593.33</v>
      </c>
      <c r="E1775" s="2">
        <v>2625.99</v>
      </c>
      <c r="F1775" s="19">
        <v>63529459712</v>
      </c>
      <c r="G1775" s="3">
        <f t="shared" si="81"/>
        <v>8.1078902210089954E-3</v>
      </c>
      <c r="H1775" s="3">
        <f>1-E1775/MAX(E$2:E1775)</f>
        <v>0.55319029469815562</v>
      </c>
      <c r="I1775" s="3">
        <f ca="1">IFERROR(E1775/AVERAGE(OFFSET(E1775,0,0,-计算结果!B$18,1))-1,E1775/AVERAGE(OFFSET(E1775,0,0,-ROW(),1))-1)</f>
        <v>3.0539114327748917E-2</v>
      </c>
      <c r="J1775" s="4" t="str">
        <f ca="1">IF(OR(AND(I1775&lt;计算结果!B$19,I1775&gt;计算结果!B$20),I1775&lt;计算结果!B$21),"买","卖")</f>
        <v>买</v>
      </c>
      <c r="K1775" s="4" t="str">
        <f t="shared" ca="1" si="82"/>
        <v/>
      </c>
      <c r="L1775" s="3">
        <f ca="1">IF(J1774="买",E1775/E1774-1,0)-IF(K1775=1,计算结果!B$17,0)</f>
        <v>8.1078902210089954E-3</v>
      </c>
      <c r="M1775" s="2">
        <f t="shared" ca="1" si="83"/>
        <v>9.6422676520851578</v>
      </c>
      <c r="N1775" s="3">
        <f ca="1">1-M1775/MAX(M$2:M1775)</f>
        <v>5.5884196953794985E-2</v>
      </c>
    </row>
    <row r="1776" spans="1:14" x14ac:dyDescent="0.15">
      <c r="A1776" s="1">
        <v>41025</v>
      </c>
      <c r="B1776">
        <v>2632.72</v>
      </c>
      <c r="C1776">
        <v>2643.77</v>
      </c>
      <c r="D1776">
        <v>2617.09</v>
      </c>
      <c r="E1776" s="2">
        <v>2631.49</v>
      </c>
      <c r="F1776" s="19">
        <v>64377487360</v>
      </c>
      <c r="G1776" s="3">
        <f t="shared" si="81"/>
        <v>2.0944481890639022E-3</v>
      </c>
      <c r="H1776" s="3">
        <f>1-E1776/MAX(E$2:E1776)</f>
        <v>0.55225447492002999</v>
      </c>
      <c r="I1776" s="3">
        <f ca="1">IFERROR(E1776/AVERAGE(OFFSET(E1776,0,0,-计算结果!B$18,1))-1,E1776/AVERAGE(OFFSET(E1776,0,0,-ROW(),1))-1)</f>
        <v>2.9183896025675615E-2</v>
      </c>
      <c r="J1776" s="4" t="str">
        <f ca="1">IF(OR(AND(I1776&lt;计算结果!B$19,I1776&gt;计算结果!B$20),I1776&lt;计算结果!B$21),"买","卖")</f>
        <v>买</v>
      </c>
      <c r="K1776" s="4" t="str">
        <f t="shared" ca="1" si="82"/>
        <v/>
      </c>
      <c r="L1776" s="3">
        <f ca="1">IF(J1775="买",E1776/E1775-1,0)-IF(K1776=1,计算结果!B$17,0)</f>
        <v>2.0944481890639022E-3</v>
      </c>
      <c r="M1776" s="2">
        <f t="shared" ca="1" si="83"/>
        <v>9.6624628821075369</v>
      </c>
      <c r="N1776" s="3">
        <f ca="1">1-M1776/MAX(M$2:M1776)</f>
        <v>5.3906795319838219E-2</v>
      </c>
    </row>
    <row r="1777" spans="1:14" x14ac:dyDescent="0.15">
      <c r="A1777" s="1">
        <v>41026</v>
      </c>
      <c r="B1777">
        <v>2630.55</v>
      </c>
      <c r="C1777">
        <v>2637.92</v>
      </c>
      <c r="D1777">
        <v>2623.6</v>
      </c>
      <c r="E1777" s="2">
        <v>2626.16</v>
      </c>
      <c r="F1777" s="19">
        <v>53345517568</v>
      </c>
      <c r="G1777" s="3">
        <f t="shared" si="81"/>
        <v>-2.0254684608339568E-3</v>
      </c>
      <c r="H1777" s="3">
        <f>1-E1777/MAX(E$2:E1777)</f>
        <v>0.55316136935955895</v>
      </c>
      <c r="I1777" s="3">
        <f ca="1">IFERROR(E1777/AVERAGE(OFFSET(E1777,0,0,-计算结果!B$18,1))-1,E1777/AVERAGE(OFFSET(E1777,0,0,-ROW(),1))-1)</f>
        <v>2.3030637758022499E-2</v>
      </c>
      <c r="J1777" s="4" t="str">
        <f ca="1">IF(OR(AND(I1777&lt;计算结果!B$19,I1777&gt;计算结果!B$20),I1777&lt;计算结果!B$21),"买","卖")</f>
        <v>买</v>
      </c>
      <c r="K1777" s="4" t="str">
        <f t="shared" ca="1" si="82"/>
        <v/>
      </c>
      <c r="L1777" s="3">
        <f ca="1">IF(J1776="买",E1777/E1776-1,0)-IF(K1777=1,计算结果!B$17,0)</f>
        <v>-2.0254684608339568E-3</v>
      </c>
      <c r="M1777" s="2">
        <f t="shared" ca="1" si="83"/>
        <v>9.6428918682858491</v>
      </c>
      <c r="N1777" s="3">
        <f ca="1">1-M1777/MAX(M$2:M1777)</f>
        <v>5.5823077266927257E-2</v>
      </c>
    </row>
    <row r="1778" spans="1:14" x14ac:dyDescent="0.15">
      <c r="A1778" s="1">
        <v>41031</v>
      </c>
      <c r="B1778">
        <v>2660.67</v>
      </c>
      <c r="C1778">
        <v>2697.95</v>
      </c>
      <c r="D1778">
        <v>2643.53</v>
      </c>
      <c r="E1778" s="2">
        <v>2683.49</v>
      </c>
      <c r="F1778" s="19">
        <v>92366094336</v>
      </c>
      <c r="G1778" s="3">
        <f t="shared" si="81"/>
        <v>2.1830353063027275E-2</v>
      </c>
      <c r="H1778" s="3">
        <f>1-E1778/MAX(E$2:E1778)</f>
        <v>0.54340672429047854</v>
      </c>
      <c r="I1778" s="3">
        <f ca="1">IFERROR(E1778/AVERAGE(OFFSET(E1778,0,0,-计算结果!B$18,1))-1,E1778/AVERAGE(OFFSET(E1778,0,0,-ROW(),1))-1)</f>
        <v>4.0217679222488201E-2</v>
      </c>
      <c r="J1778" s="4" t="str">
        <f ca="1">IF(OR(AND(I1778&lt;计算结果!B$19,I1778&gt;计算结果!B$20),I1778&lt;计算结果!B$21),"买","卖")</f>
        <v>买</v>
      </c>
      <c r="K1778" s="4" t="str">
        <f t="shared" ca="1" si="82"/>
        <v/>
      </c>
      <c r="L1778" s="3">
        <f ca="1">IF(J1777="买",E1778/E1777-1,0)-IF(K1778=1,计算结果!B$17,0)</f>
        <v>2.1830353063027275E-2</v>
      </c>
      <c r="M1778" s="2">
        <f t="shared" ca="1" si="83"/>
        <v>9.8533996023191239</v>
      </c>
      <c r="N1778" s="3">
        <f ca="1">1-M1778/MAX(M$2:M1778)</f>
        <v>3.5211361689701626E-2</v>
      </c>
    </row>
    <row r="1779" spans="1:14" x14ac:dyDescent="0.15">
      <c r="A1779" s="1">
        <v>41032</v>
      </c>
      <c r="B1779">
        <v>2679.52</v>
      </c>
      <c r="C1779">
        <v>2693.88</v>
      </c>
      <c r="D1779">
        <v>2675.81</v>
      </c>
      <c r="E1779" s="2">
        <v>2691.52</v>
      </c>
      <c r="F1779" s="19">
        <v>72337334272</v>
      </c>
      <c r="G1779" s="3">
        <f t="shared" si="81"/>
        <v>2.9923718739404137E-3</v>
      </c>
      <c r="H1779" s="3">
        <f>1-E1779/MAX(E$2:E1779)</f>
        <v>0.54204042741441505</v>
      </c>
      <c r="I1779" s="3">
        <f ca="1">IFERROR(E1779/AVERAGE(OFFSET(E1779,0,0,-计算结果!B$18,1))-1,E1779/AVERAGE(OFFSET(E1779,0,0,-ROW(),1))-1)</f>
        <v>3.9330896153708439E-2</v>
      </c>
      <c r="J1779" s="4" t="str">
        <f ca="1">IF(OR(AND(I1779&lt;计算结果!B$19,I1779&gt;计算结果!B$20),I1779&lt;计算结果!B$21),"买","卖")</f>
        <v>买</v>
      </c>
      <c r="K1779" s="4" t="str">
        <f t="shared" ca="1" si="82"/>
        <v/>
      </c>
      <c r="L1779" s="3">
        <f ca="1">IF(J1778="买",E1779/E1778-1,0)-IF(K1779=1,计算结果!B$17,0)</f>
        <v>2.9923718739404137E-3</v>
      </c>
      <c r="M1779" s="2">
        <f t="shared" ca="1" si="83"/>
        <v>9.8828846381517987</v>
      </c>
      <c r="N1779" s="3">
        <f ca="1">1-M1779/MAX(M$2:M1779)</f>
        <v>3.2324355304124697E-2</v>
      </c>
    </row>
    <row r="1780" spans="1:14" x14ac:dyDescent="0.15">
      <c r="A1780" s="1">
        <v>41033</v>
      </c>
      <c r="B1780">
        <v>2689.62</v>
      </c>
      <c r="C1780">
        <v>2716.03</v>
      </c>
      <c r="D1780">
        <v>2677.14</v>
      </c>
      <c r="E1780" s="2">
        <v>2715.88</v>
      </c>
      <c r="F1780" s="19">
        <v>73699549184</v>
      </c>
      <c r="G1780" s="3">
        <f t="shared" si="81"/>
        <v>9.0506479610035218E-3</v>
      </c>
      <c r="H1780" s="3">
        <f>1-E1780/MAX(E$2:E1780)</f>
        <v>0.53789559654257124</v>
      </c>
      <c r="I1780" s="3">
        <f ca="1">IFERROR(E1780/AVERAGE(OFFSET(E1780,0,0,-计算结果!B$18,1))-1,E1780/AVERAGE(OFFSET(E1780,0,0,-ROW(),1))-1)</f>
        <v>4.4345187485420157E-2</v>
      </c>
      <c r="J1780" s="4" t="str">
        <f ca="1">IF(OR(AND(I1780&lt;计算结果!B$19,I1780&gt;计算结果!B$20),I1780&lt;计算结果!B$21),"买","卖")</f>
        <v>买</v>
      </c>
      <c r="K1780" s="4" t="str">
        <f t="shared" ca="1" si="82"/>
        <v/>
      </c>
      <c r="L1780" s="3">
        <f ca="1">IF(J1779="买",E1780/E1779-1,0)-IF(K1780=1,计算结果!B$17,0)</f>
        <v>9.0506479610035218E-3</v>
      </c>
      <c r="M1780" s="2">
        <f t="shared" ca="1" si="83"/>
        <v>9.9723311478509196</v>
      </c>
      <c r="N1780" s="3">
        <f ca="1">1-M1780/MAX(M$2:M1780)</f>
        <v>2.3566263703545309E-2</v>
      </c>
    </row>
    <row r="1781" spans="1:14" x14ac:dyDescent="0.15">
      <c r="A1781" s="1">
        <v>41036</v>
      </c>
      <c r="B1781">
        <v>2699.45</v>
      </c>
      <c r="C1781">
        <v>2717.78</v>
      </c>
      <c r="D1781">
        <v>2694.32</v>
      </c>
      <c r="E1781" s="2">
        <v>2717.78</v>
      </c>
      <c r="F1781" s="19">
        <v>82715672576</v>
      </c>
      <c r="G1781" s="3">
        <f t="shared" si="81"/>
        <v>6.9958908346468007E-4</v>
      </c>
      <c r="H1781" s="3">
        <f>1-E1781/MAX(E$2:E1781)</f>
        <v>0.53757231334649147</v>
      </c>
      <c r="I1781" s="3">
        <f ca="1">IFERROR(E1781/AVERAGE(OFFSET(E1781,0,0,-计算结果!B$18,1))-1,E1781/AVERAGE(OFFSET(E1781,0,0,-ROW(),1))-1)</f>
        <v>4.0128914645926272E-2</v>
      </c>
      <c r="J1781" s="4" t="str">
        <f ca="1">IF(OR(AND(I1781&lt;计算结果!B$19,I1781&gt;计算结果!B$20),I1781&lt;计算结果!B$21),"买","卖")</f>
        <v>买</v>
      </c>
      <c r="K1781" s="4" t="str">
        <f t="shared" ca="1" si="82"/>
        <v/>
      </c>
      <c r="L1781" s="3">
        <f ca="1">IF(J1780="买",E1781/E1780-1,0)-IF(K1781=1,计算结果!B$17,0)</f>
        <v>6.9958908346468007E-4</v>
      </c>
      <c r="M1781" s="2">
        <f t="shared" ca="1" si="83"/>
        <v>9.9793076818586517</v>
      </c>
      <c r="N1781" s="3">
        <f ca="1">1-M1781/MAX(M$2:M1781)</f>
        <v>2.2883161320905621E-2</v>
      </c>
    </row>
    <row r="1782" spans="1:14" x14ac:dyDescent="0.15">
      <c r="A1782" s="1">
        <v>41037</v>
      </c>
      <c r="B1782">
        <v>2717.41</v>
      </c>
      <c r="C1782">
        <v>2717.82</v>
      </c>
      <c r="D1782">
        <v>2683.56</v>
      </c>
      <c r="E1782" s="2">
        <v>2709.12</v>
      </c>
      <c r="F1782" s="19">
        <v>73744498688</v>
      </c>
      <c r="G1782" s="3">
        <f t="shared" si="81"/>
        <v>-3.1864242138806009E-3</v>
      </c>
      <c r="H1782" s="3">
        <f>1-E1782/MAX(E$2:E1782)</f>
        <v>0.53904580412441305</v>
      </c>
      <c r="I1782" s="3">
        <f ca="1">IFERROR(E1782/AVERAGE(OFFSET(E1782,0,0,-计算结果!B$18,1))-1,E1782/AVERAGE(OFFSET(E1782,0,0,-ROW(),1))-1)</f>
        <v>3.2657659565457076E-2</v>
      </c>
      <c r="J1782" s="4" t="str">
        <f ca="1">IF(OR(AND(I1782&lt;计算结果!B$19,I1782&gt;计算结果!B$20),I1782&lt;计算结果!B$21),"买","卖")</f>
        <v>买</v>
      </c>
      <c r="K1782" s="4" t="str">
        <f t="shared" ca="1" si="82"/>
        <v/>
      </c>
      <c r="L1782" s="3">
        <f ca="1">IF(J1781="买",E1782/E1781-1,0)-IF(K1782=1,计算结果!B$17,0)</f>
        <v>-3.1864242138806009E-3</v>
      </c>
      <c r="M1782" s="2">
        <f t="shared" ca="1" si="83"/>
        <v>9.9475093742234133</v>
      </c>
      <c r="N1782" s="3">
        <f ca="1">1-M1782/MAX(M$2:M1782)</f>
        <v>2.5996670075463024E-2</v>
      </c>
    </row>
    <row r="1783" spans="1:14" x14ac:dyDescent="0.15">
      <c r="A1783" s="1">
        <v>41038</v>
      </c>
      <c r="B1783">
        <v>2685.19</v>
      </c>
      <c r="C1783">
        <v>2685.19</v>
      </c>
      <c r="D1783">
        <v>2655.32</v>
      </c>
      <c r="E1783" s="2">
        <v>2657.51</v>
      </c>
      <c r="F1783" s="19">
        <v>69482577920</v>
      </c>
      <c r="G1783" s="3">
        <f t="shared" si="81"/>
        <v>-1.905046657217091E-2</v>
      </c>
      <c r="H1783" s="3">
        <f>1-E1783/MAX(E$2:E1783)</f>
        <v>0.54782719662424273</v>
      </c>
      <c r="I1783" s="3">
        <f ca="1">IFERROR(E1783/AVERAGE(OFFSET(E1783,0,0,-计算结果!B$18,1))-1,E1783/AVERAGE(OFFSET(E1783,0,0,-ROW(),1))-1)</f>
        <v>1.0044664773486867E-2</v>
      </c>
      <c r="J1783" s="4" t="str">
        <f ca="1">IF(OR(AND(I1783&lt;计算结果!B$19,I1783&gt;计算结果!B$20),I1783&lt;计算结果!B$21),"买","卖")</f>
        <v>买</v>
      </c>
      <c r="K1783" s="4" t="str">
        <f t="shared" ca="1" si="82"/>
        <v/>
      </c>
      <c r="L1783" s="3">
        <f ca="1">IF(J1782="买",E1783/E1782-1,0)-IF(K1783=1,计算结果!B$17,0)</f>
        <v>-1.905046657217091E-2</v>
      </c>
      <c r="M1783" s="2">
        <f t="shared" ca="1" si="83"/>
        <v>9.7580046794134141</v>
      </c>
      <c r="N1783" s="3">
        <f ca="1">1-M1783/MAX(M$2:M1783)</f>
        <v>4.4551887953373503E-2</v>
      </c>
    </row>
    <row r="1784" spans="1:14" x14ac:dyDescent="0.15">
      <c r="A1784" s="1">
        <v>41039</v>
      </c>
      <c r="B1784">
        <v>2657.87</v>
      </c>
      <c r="C1784">
        <v>2667.68</v>
      </c>
      <c r="D1784">
        <v>2649.38</v>
      </c>
      <c r="E1784" s="2">
        <v>2657.21</v>
      </c>
      <c r="F1784" s="19">
        <v>54056951808</v>
      </c>
      <c r="G1784" s="3">
        <f t="shared" si="81"/>
        <v>-1.1288762789229967E-4</v>
      </c>
      <c r="H1784" s="3">
        <f>1-E1784/MAX(E$2:E1784)</f>
        <v>0.54787824133941332</v>
      </c>
      <c r="I1784" s="3">
        <f ca="1">IFERROR(E1784/AVERAGE(OFFSET(E1784,0,0,-计算结果!B$18,1))-1,E1784/AVERAGE(OFFSET(E1784,0,0,-ROW(),1))-1)</f>
        <v>8.0836753344419865E-3</v>
      </c>
      <c r="J1784" s="4" t="str">
        <f ca="1">IF(OR(AND(I1784&lt;计算结果!B$19,I1784&gt;计算结果!B$20),I1784&lt;计算结果!B$21),"买","卖")</f>
        <v>买</v>
      </c>
      <c r="K1784" s="4" t="str">
        <f t="shared" ca="1" si="82"/>
        <v/>
      </c>
      <c r="L1784" s="3">
        <f ca="1">IF(J1783="买",E1784/E1783-1,0)-IF(K1784=1,计算结果!B$17,0)</f>
        <v>-1.1288762789229967E-4</v>
      </c>
      <c r="M1784" s="2">
        <f t="shared" ca="1" si="83"/>
        <v>9.7569031214121935</v>
      </c>
      <c r="N1784" s="3">
        <f ca="1">1-M1784/MAX(M$2:M1784)</f>
        <v>4.4659746224316677E-2</v>
      </c>
    </row>
    <row r="1785" spans="1:14" x14ac:dyDescent="0.15">
      <c r="A1785" s="1">
        <v>41040</v>
      </c>
      <c r="B1785">
        <v>2652.31</v>
      </c>
      <c r="C1785">
        <v>2666.57</v>
      </c>
      <c r="D1785">
        <v>2636.52</v>
      </c>
      <c r="E1785" s="2">
        <v>2636.92</v>
      </c>
      <c r="F1785" s="19">
        <v>49392898048</v>
      </c>
      <c r="G1785" s="3">
        <f t="shared" si="81"/>
        <v>-7.6358285570202744E-3</v>
      </c>
      <c r="H1785" s="3">
        <f>1-E1785/MAX(E$2:E1785)</f>
        <v>0.55133056557544413</v>
      </c>
      <c r="I1785" s="3">
        <f ca="1">IFERROR(E1785/AVERAGE(OFFSET(E1785,0,0,-计算结果!B$18,1))-1,E1785/AVERAGE(OFFSET(E1785,0,0,-ROW(),1))-1)</f>
        <v>-8.031120750795484E-4</v>
      </c>
      <c r="J1785" s="4" t="str">
        <f ca="1">IF(OR(AND(I1785&lt;计算结果!B$19,I1785&gt;计算结果!B$20),I1785&lt;计算结果!B$21),"买","卖")</f>
        <v>卖</v>
      </c>
      <c r="K1785" s="4">
        <f t="shared" ca="1" si="82"/>
        <v>1</v>
      </c>
      <c r="L1785" s="3">
        <f ca="1">IF(J1784="买",E1785/E1784-1,0)-IF(K1785=1,计算结果!B$17,0)</f>
        <v>-7.6358285570202744E-3</v>
      </c>
      <c r="M1785" s="2">
        <f t="shared" ca="1" si="83"/>
        <v>9.6824010819296333</v>
      </c>
      <c r="N1785" s="3">
        <f ca="1">1-M1785/MAX(M$2:M1785)</f>
        <v>5.1954560615768086E-2</v>
      </c>
    </row>
    <row r="1786" spans="1:14" x14ac:dyDescent="0.15">
      <c r="A1786" s="1">
        <v>41043</v>
      </c>
      <c r="B1786">
        <v>2653.81</v>
      </c>
      <c r="C1786">
        <v>2656.28</v>
      </c>
      <c r="D1786">
        <v>2613.35</v>
      </c>
      <c r="E1786" s="2">
        <v>2615.5300000000002</v>
      </c>
      <c r="F1786" s="19">
        <v>60331294720</v>
      </c>
      <c r="G1786" s="3">
        <f t="shared" si="81"/>
        <v>-8.111736419762372E-3</v>
      </c>
      <c r="H1786" s="3">
        <f>1-E1786/MAX(E$2:E1786)</f>
        <v>0.55497005376709996</v>
      </c>
      <c r="I1786" s="3">
        <f ca="1">IFERROR(E1786/AVERAGE(OFFSET(E1786,0,0,-计算结果!B$18,1))-1,E1786/AVERAGE(OFFSET(E1786,0,0,-ROW(),1))-1)</f>
        <v>-9.7732215496316721E-3</v>
      </c>
      <c r="J1786" s="4" t="str">
        <f ca="1">IF(OR(AND(I1786&lt;计算结果!B$19,I1786&gt;计算结果!B$20),I1786&lt;计算结果!B$21),"买","卖")</f>
        <v>卖</v>
      </c>
      <c r="K1786" s="4" t="str">
        <f t="shared" ca="1" si="82"/>
        <v/>
      </c>
      <c r="L1786" s="3">
        <f ca="1">IF(J1785="买",E1786/E1785-1,0)-IF(K1786=1,计算结果!B$17,0)</f>
        <v>0</v>
      </c>
      <c r="M1786" s="2">
        <f t="shared" ca="1" si="83"/>
        <v>9.6824010819296333</v>
      </c>
      <c r="N1786" s="3">
        <f ca="1">1-M1786/MAX(M$2:M1786)</f>
        <v>5.1954560615768086E-2</v>
      </c>
    </row>
    <row r="1787" spans="1:14" x14ac:dyDescent="0.15">
      <c r="A1787" s="1">
        <v>41044</v>
      </c>
      <c r="B1787">
        <v>2597.64</v>
      </c>
      <c r="C1787">
        <v>2618.1799999999998</v>
      </c>
      <c r="D1787">
        <v>2591.6</v>
      </c>
      <c r="E1787" s="2">
        <v>2617.37</v>
      </c>
      <c r="F1787" s="19">
        <v>51374759936</v>
      </c>
      <c r="G1787" s="3">
        <f t="shared" si="81"/>
        <v>7.0349030597993689E-4</v>
      </c>
      <c r="H1787" s="3">
        <f>1-E1787/MAX(E$2:E1787)</f>
        <v>0.55465697951405435</v>
      </c>
      <c r="I1787" s="3">
        <f ca="1">IFERROR(E1787/AVERAGE(OFFSET(E1787,0,0,-计算结果!B$18,1))-1,E1787/AVERAGE(OFFSET(E1787,0,0,-ROW(),1))-1)</f>
        <v>-1.064748636540902E-2</v>
      </c>
      <c r="J1787" s="4" t="str">
        <f ca="1">IF(OR(AND(I1787&lt;计算结果!B$19,I1787&gt;计算结果!B$20),I1787&lt;计算结果!B$21),"买","卖")</f>
        <v>卖</v>
      </c>
      <c r="K1787" s="4" t="str">
        <f t="shared" ca="1" si="82"/>
        <v/>
      </c>
      <c r="L1787" s="3">
        <f ca="1">IF(J1786="买",E1787/E1786-1,0)-IF(K1787=1,计算结果!B$17,0)</f>
        <v>0</v>
      </c>
      <c r="M1787" s="2">
        <f t="shared" ca="1" si="83"/>
        <v>9.6824010819296333</v>
      </c>
      <c r="N1787" s="3">
        <f ca="1">1-M1787/MAX(M$2:M1787)</f>
        <v>5.1954560615768086E-2</v>
      </c>
    </row>
    <row r="1788" spans="1:14" x14ac:dyDescent="0.15">
      <c r="A1788" s="1">
        <v>41045</v>
      </c>
      <c r="B1788">
        <v>2610.16</v>
      </c>
      <c r="C1788">
        <v>2612.63</v>
      </c>
      <c r="D1788">
        <v>2574.08</v>
      </c>
      <c r="E1788" s="2">
        <v>2574.65</v>
      </c>
      <c r="F1788" s="19">
        <v>47863537664</v>
      </c>
      <c r="G1788" s="3">
        <f t="shared" si="81"/>
        <v>-1.6321727535655972E-2</v>
      </c>
      <c r="H1788" s="3">
        <f>1-E1788/MAX(E$2:E1788)</f>
        <v>0.56192574695433195</v>
      </c>
      <c r="I1788" s="3">
        <f ca="1">IFERROR(E1788/AVERAGE(OFFSET(E1788,0,0,-计算结果!B$18,1))-1,E1788/AVERAGE(OFFSET(E1788,0,0,-ROW(),1))-1)</f>
        <v>-2.6278915410899883E-2</v>
      </c>
      <c r="J1788" s="4" t="str">
        <f ca="1">IF(OR(AND(I1788&lt;计算结果!B$19,I1788&gt;计算结果!B$20),I1788&lt;计算结果!B$21),"买","卖")</f>
        <v>卖</v>
      </c>
      <c r="K1788" s="4" t="str">
        <f t="shared" ca="1" si="82"/>
        <v/>
      </c>
      <c r="L1788" s="3">
        <f ca="1">IF(J1787="买",E1788/E1787-1,0)-IF(K1788=1,计算结果!B$17,0)</f>
        <v>0</v>
      </c>
      <c r="M1788" s="2">
        <f t="shared" ca="1" si="83"/>
        <v>9.6824010819296333</v>
      </c>
      <c r="N1788" s="3">
        <f ca="1">1-M1788/MAX(M$2:M1788)</f>
        <v>5.1954560615768086E-2</v>
      </c>
    </row>
    <row r="1789" spans="1:14" x14ac:dyDescent="0.15">
      <c r="A1789" s="1">
        <v>41046</v>
      </c>
      <c r="B1789">
        <v>2577.96</v>
      </c>
      <c r="C1789">
        <v>2619.59</v>
      </c>
      <c r="D1789">
        <v>2571.1999999999998</v>
      </c>
      <c r="E1789" s="2">
        <v>2613.94</v>
      </c>
      <c r="F1789" s="19">
        <v>49203908608</v>
      </c>
      <c r="G1789" s="3">
        <f t="shared" si="81"/>
        <v>1.526032664634025E-2</v>
      </c>
      <c r="H1789" s="3">
        <f>1-E1789/MAX(E$2:E1789)</f>
        <v>0.55524059075750354</v>
      </c>
      <c r="I1789" s="3">
        <f ca="1">IFERROR(E1789/AVERAGE(OFFSET(E1789,0,0,-计算结果!B$18,1))-1,E1789/AVERAGE(OFFSET(E1789,0,0,-ROW(),1))-1)</f>
        <v>-1.1790858288539097E-2</v>
      </c>
      <c r="J1789" s="4" t="str">
        <f ca="1">IF(OR(AND(I1789&lt;计算结果!B$19,I1789&gt;计算结果!B$20),I1789&lt;计算结果!B$21),"买","卖")</f>
        <v>卖</v>
      </c>
      <c r="K1789" s="4" t="str">
        <f t="shared" ca="1" si="82"/>
        <v/>
      </c>
      <c r="L1789" s="3">
        <f ca="1">IF(J1788="买",E1789/E1788-1,0)-IF(K1789=1,计算结果!B$17,0)</f>
        <v>0</v>
      </c>
      <c r="M1789" s="2">
        <f t="shared" ca="1" si="83"/>
        <v>9.6824010819296333</v>
      </c>
      <c r="N1789" s="3">
        <f ca="1">1-M1789/MAX(M$2:M1789)</f>
        <v>5.1954560615768086E-2</v>
      </c>
    </row>
    <row r="1790" spans="1:14" x14ac:dyDescent="0.15">
      <c r="A1790" s="1">
        <v>41047</v>
      </c>
      <c r="B1790">
        <v>2595.5500000000002</v>
      </c>
      <c r="C1790">
        <v>2603.19</v>
      </c>
      <c r="D1790">
        <v>2567.3000000000002</v>
      </c>
      <c r="E1790" s="2">
        <v>2573.98</v>
      </c>
      <c r="F1790" s="19">
        <v>46907510784</v>
      </c>
      <c r="G1790" s="3">
        <f t="shared" si="81"/>
        <v>-1.5287267496576051E-2</v>
      </c>
      <c r="H1790" s="3">
        <f>1-E1790/MAX(E$2:E1790)</f>
        <v>0.56203974681821278</v>
      </c>
      <c r="I1790" s="3">
        <f ca="1">IFERROR(E1790/AVERAGE(OFFSET(E1790,0,0,-计算结果!B$18,1))-1,E1790/AVERAGE(OFFSET(E1790,0,0,-ROW(),1))-1)</f>
        <v>-2.5816320415816607E-2</v>
      </c>
      <c r="J1790" s="4" t="str">
        <f ca="1">IF(OR(AND(I1790&lt;计算结果!B$19,I1790&gt;计算结果!B$20),I1790&lt;计算结果!B$21),"买","卖")</f>
        <v>卖</v>
      </c>
      <c r="K1790" s="4" t="str">
        <f t="shared" ca="1" si="82"/>
        <v/>
      </c>
      <c r="L1790" s="3">
        <f ca="1">IF(J1789="买",E1790/E1789-1,0)-IF(K1790=1,计算结果!B$17,0)</f>
        <v>0</v>
      </c>
      <c r="M1790" s="2">
        <f t="shared" ca="1" si="83"/>
        <v>9.6824010819296333</v>
      </c>
      <c r="N1790" s="3">
        <f ca="1">1-M1790/MAX(M$2:M1790)</f>
        <v>5.1954560615768086E-2</v>
      </c>
    </row>
    <row r="1791" spans="1:14" x14ac:dyDescent="0.15">
      <c r="A1791" s="1">
        <v>41050</v>
      </c>
      <c r="B1791">
        <v>2572.37</v>
      </c>
      <c r="C1791">
        <v>2604.2199999999998</v>
      </c>
      <c r="D1791">
        <v>2563.9699999999998</v>
      </c>
      <c r="E1791" s="2">
        <v>2587.23</v>
      </c>
      <c r="F1791" s="19">
        <v>44300406784</v>
      </c>
      <c r="G1791" s="3">
        <f t="shared" si="81"/>
        <v>5.1476701450672291E-3</v>
      </c>
      <c r="H1791" s="3">
        <f>1-E1791/MAX(E$2:E1791)</f>
        <v>0.55978527189818283</v>
      </c>
      <c r="I1791" s="3">
        <f ca="1">IFERROR(E1791/AVERAGE(OFFSET(E1791,0,0,-计算结果!B$18,1))-1,E1791/AVERAGE(OFFSET(E1791,0,0,-ROW(),1))-1)</f>
        <v>-2.0414113062003469E-2</v>
      </c>
      <c r="J1791" s="4" t="str">
        <f ca="1">IF(OR(AND(I1791&lt;计算结果!B$19,I1791&gt;计算结果!B$20),I1791&lt;计算结果!B$21),"买","卖")</f>
        <v>卖</v>
      </c>
      <c r="K1791" s="4" t="str">
        <f t="shared" ca="1" si="82"/>
        <v/>
      </c>
      <c r="L1791" s="3">
        <f ca="1">IF(J1790="买",E1791/E1790-1,0)-IF(K1791=1,计算结果!B$17,0)</f>
        <v>0</v>
      </c>
      <c r="M1791" s="2">
        <f t="shared" ca="1" si="83"/>
        <v>9.6824010819296333</v>
      </c>
      <c r="N1791" s="3">
        <f ca="1">1-M1791/MAX(M$2:M1791)</f>
        <v>5.1954560615768086E-2</v>
      </c>
    </row>
    <row r="1792" spans="1:14" x14ac:dyDescent="0.15">
      <c r="A1792" s="1">
        <v>41051</v>
      </c>
      <c r="B1792">
        <v>2598.17</v>
      </c>
      <c r="C1792">
        <v>2627.6</v>
      </c>
      <c r="D1792">
        <v>2597.6</v>
      </c>
      <c r="E1792" s="2">
        <v>2627.52</v>
      </c>
      <c r="F1792" s="19">
        <v>49392414720</v>
      </c>
      <c r="G1792" s="3">
        <f t="shared" si="81"/>
        <v>1.5572639463828031E-2</v>
      </c>
      <c r="H1792" s="3">
        <f>1-E1792/MAX(E$2:E1792)</f>
        <v>0.55292996665078609</v>
      </c>
      <c r="I1792" s="3">
        <f ca="1">IFERROR(E1792/AVERAGE(OFFSET(E1792,0,0,-计算结果!B$18,1))-1,E1792/AVERAGE(OFFSET(E1792,0,0,-ROW(),1))-1)</f>
        <v>-5.6331258834282361E-3</v>
      </c>
      <c r="J1792" s="4" t="str">
        <f ca="1">IF(OR(AND(I1792&lt;计算结果!B$19,I1792&gt;计算结果!B$20),I1792&lt;计算结果!B$21),"买","卖")</f>
        <v>卖</v>
      </c>
      <c r="K1792" s="4" t="str">
        <f t="shared" ca="1" si="82"/>
        <v/>
      </c>
      <c r="L1792" s="3">
        <f ca="1">IF(J1791="买",E1792/E1791-1,0)-IF(K1792=1,计算结果!B$17,0)</f>
        <v>0</v>
      </c>
      <c r="M1792" s="2">
        <f t="shared" ca="1" si="83"/>
        <v>9.6824010819296333</v>
      </c>
      <c r="N1792" s="3">
        <f ca="1">1-M1792/MAX(M$2:M1792)</f>
        <v>5.1954560615768086E-2</v>
      </c>
    </row>
    <row r="1793" spans="1:14" x14ac:dyDescent="0.15">
      <c r="A1793" s="1">
        <v>41052</v>
      </c>
      <c r="B1793">
        <v>2621.79</v>
      </c>
      <c r="C1793">
        <v>2635.78</v>
      </c>
      <c r="D1793">
        <v>2598.29</v>
      </c>
      <c r="E1793" s="2">
        <v>2616.87</v>
      </c>
      <c r="F1793" s="19">
        <v>52563402752</v>
      </c>
      <c r="G1793" s="3">
        <f t="shared" si="81"/>
        <v>-4.0532517354768816E-3</v>
      </c>
      <c r="H1793" s="3">
        <f>1-E1793/MAX(E$2:E1793)</f>
        <v>0.55474205403933841</v>
      </c>
      <c r="I1793" s="3">
        <f ca="1">IFERROR(E1793/AVERAGE(OFFSET(E1793,0,0,-计算结果!B$18,1))-1,E1793/AVERAGE(OFFSET(E1793,0,0,-ROW(),1))-1)</f>
        <v>-9.4736171402004521E-3</v>
      </c>
      <c r="J1793" s="4" t="str">
        <f ca="1">IF(OR(AND(I1793&lt;计算结果!B$19,I1793&gt;计算结果!B$20),I1793&lt;计算结果!B$21),"买","卖")</f>
        <v>卖</v>
      </c>
      <c r="K1793" s="4" t="str">
        <f t="shared" ca="1" si="82"/>
        <v/>
      </c>
      <c r="L1793" s="3">
        <f ca="1">IF(J1792="买",E1793/E1792-1,0)-IF(K1793=1,计算结果!B$17,0)</f>
        <v>0</v>
      </c>
      <c r="M1793" s="2">
        <f t="shared" ca="1" si="83"/>
        <v>9.6824010819296333</v>
      </c>
      <c r="N1793" s="3">
        <f ca="1">1-M1793/MAX(M$2:M1793)</f>
        <v>5.1954560615768086E-2</v>
      </c>
    </row>
    <row r="1794" spans="1:14" x14ac:dyDescent="0.15">
      <c r="A1794" s="1">
        <v>41053</v>
      </c>
      <c r="B1794">
        <v>2613.1</v>
      </c>
      <c r="C1794">
        <v>2630.41</v>
      </c>
      <c r="D1794">
        <v>2588.21</v>
      </c>
      <c r="E1794" s="2">
        <v>2595.2600000000002</v>
      </c>
      <c r="F1794" s="19">
        <v>50064441344</v>
      </c>
      <c r="G1794" s="3">
        <f t="shared" si="81"/>
        <v>-8.2579570249954326E-3</v>
      </c>
      <c r="H1794" s="3">
        <f>1-E1794/MAX(E$2:E1794)</f>
        <v>0.55841897502211935</v>
      </c>
      <c r="I1794" s="3">
        <f ca="1">IFERROR(E1794/AVERAGE(OFFSET(E1794,0,0,-计算结果!B$18,1))-1,E1794/AVERAGE(OFFSET(E1794,0,0,-ROW(),1))-1)</f>
        <v>-1.6904352335138983E-2</v>
      </c>
      <c r="J1794" s="4" t="str">
        <f ca="1">IF(OR(AND(I1794&lt;计算结果!B$19,I1794&gt;计算结果!B$20),I1794&lt;计算结果!B$21),"买","卖")</f>
        <v>卖</v>
      </c>
      <c r="K1794" s="4" t="str">
        <f t="shared" ca="1" si="82"/>
        <v/>
      </c>
      <c r="L1794" s="3">
        <f ca="1">IF(J1793="买",E1794/E1793-1,0)-IF(K1794=1,计算结果!B$17,0)</f>
        <v>0</v>
      </c>
      <c r="M1794" s="2">
        <f t="shared" ca="1" si="83"/>
        <v>9.6824010819296333</v>
      </c>
      <c r="N1794" s="3">
        <f ca="1">1-M1794/MAX(M$2:M1794)</f>
        <v>5.1954560615768086E-2</v>
      </c>
    </row>
    <row r="1795" spans="1:14" x14ac:dyDescent="0.15">
      <c r="A1795" s="1">
        <v>41054</v>
      </c>
      <c r="B1795">
        <v>2595.2600000000002</v>
      </c>
      <c r="C1795">
        <v>2602.17</v>
      </c>
      <c r="D1795">
        <v>2565.65</v>
      </c>
      <c r="E1795" s="2">
        <v>2573.1</v>
      </c>
      <c r="F1795" s="19">
        <v>41420083200</v>
      </c>
      <c r="G1795" s="3">
        <f t="shared" ref="G1795:G1858" si="84">E1795/E1794-1</f>
        <v>-8.5386435270455863E-3</v>
      </c>
      <c r="H1795" s="3">
        <f>1-E1795/MAX(E$2:E1795)</f>
        <v>0.56218947798271279</v>
      </c>
      <c r="I1795" s="3">
        <f ca="1">IFERROR(E1795/AVERAGE(OFFSET(E1795,0,0,-计算结果!B$18,1))-1,E1795/AVERAGE(OFFSET(E1795,0,0,-ROW(),1))-1)</f>
        <v>-2.4209057307213455E-2</v>
      </c>
      <c r="J1795" s="4" t="str">
        <f ca="1">IF(OR(AND(I1795&lt;计算结果!B$19,I1795&gt;计算结果!B$20),I1795&lt;计算结果!B$21),"买","卖")</f>
        <v>卖</v>
      </c>
      <c r="K1795" s="4" t="str">
        <f t="shared" ca="1" si="82"/>
        <v/>
      </c>
      <c r="L1795" s="3">
        <f ca="1">IF(J1794="买",E1795/E1794-1,0)-IF(K1795=1,计算结果!B$17,0)</f>
        <v>0</v>
      </c>
      <c r="M1795" s="2">
        <f t="shared" ca="1" si="83"/>
        <v>9.6824010819296333</v>
      </c>
      <c r="N1795" s="3">
        <f ca="1">1-M1795/MAX(M$2:M1795)</f>
        <v>5.1954560615768086E-2</v>
      </c>
    </row>
    <row r="1796" spans="1:14" x14ac:dyDescent="0.15">
      <c r="A1796" s="1">
        <v>41057</v>
      </c>
      <c r="B1796">
        <v>2562.6</v>
      </c>
      <c r="C1796">
        <v>2614.85</v>
      </c>
      <c r="D1796">
        <v>2545.34</v>
      </c>
      <c r="E1796" s="2">
        <v>2614.69</v>
      </c>
      <c r="F1796" s="19">
        <v>58412343296</v>
      </c>
      <c r="G1796" s="3">
        <f t="shared" si="84"/>
        <v>1.6163382690140393E-2</v>
      </c>
      <c r="H1796" s="3">
        <f>1-E1796/MAX(E$2:E1796)</f>
        <v>0.55511297896957734</v>
      </c>
      <c r="I1796" s="3">
        <f ca="1">IFERROR(E1796/AVERAGE(OFFSET(E1796,0,0,-计算结果!B$18,1))-1,E1796/AVERAGE(OFFSET(E1796,0,0,-ROW(),1))-1)</f>
        <v>-6.9976251200520867E-3</v>
      </c>
      <c r="J1796" s="4" t="str">
        <f ca="1">IF(OR(AND(I1796&lt;计算结果!B$19,I1796&gt;计算结果!B$20),I1796&lt;计算结果!B$21),"买","卖")</f>
        <v>卖</v>
      </c>
      <c r="K1796" s="4" t="str">
        <f t="shared" ref="K1796:K1859" ca="1" si="85">IF(J1795&lt;&gt;J1796,1,"")</f>
        <v/>
      </c>
      <c r="L1796" s="3">
        <f ca="1">IF(J1795="买",E1796/E1795-1,0)-IF(K1796=1,计算结果!B$17,0)</f>
        <v>0</v>
      </c>
      <c r="M1796" s="2">
        <f t="shared" ref="M1796:M1859" ca="1" si="86">IFERROR(M1795*(1+L1796),M1795)</f>
        <v>9.6824010819296333</v>
      </c>
      <c r="N1796" s="3">
        <f ca="1">1-M1796/MAX(M$2:M1796)</f>
        <v>5.1954560615768086E-2</v>
      </c>
    </row>
    <row r="1797" spans="1:14" x14ac:dyDescent="0.15">
      <c r="A1797" s="1">
        <v>41058</v>
      </c>
      <c r="B1797">
        <v>2615.15</v>
      </c>
      <c r="C1797">
        <v>2658.25</v>
      </c>
      <c r="D1797">
        <v>2612.56</v>
      </c>
      <c r="E1797" s="2">
        <v>2650.85</v>
      </c>
      <c r="F1797" s="19">
        <v>78681505792</v>
      </c>
      <c r="G1797" s="3">
        <f t="shared" si="84"/>
        <v>1.3829555320133524E-2</v>
      </c>
      <c r="H1797" s="3">
        <f>1-E1797/MAX(E$2:E1797)</f>
        <v>0.54896038930102775</v>
      </c>
      <c r="I1797" s="3">
        <f ca="1">IFERROR(E1797/AVERAGE(OFFSET(E1797,0,0,-计算结果!B$18,1))-1,E1797/AVERAGE(OFFSET(E1797,0,0,-ROW(),1))-1)</f>
        <v>7.5997652644121949E-3</v>
      </c>
      <c r="J1797" s="4" t="str">
        <f ca="1">IF(OR(AND(I1797&lt;计算结果!B$19,I1797&gt;计算结果!B$20),I1797&lt;计算结果!B$21),"买","卖")</f>
        <v>买</v>
      </c>
      <c r="K1797" s="4">
        <f t="shared" ca="1" si="85"/>
        <v>1</v>
      </c>
      <c r="L1797" s="3">
        <f ca="1">IF(J1796="买",E1797/E1796-1,0)-IF(K1797=1,计算结果!B$17,0)</f>
        <v>0</v>
      </c>
      <c r="M1797" s="2">
        <f t="shared" ca="1" si="86"/>
        <v>9.6824010819296333</v>
      </c>
      <c r="N1797" s="3">
        <f ca="1">1-M1797/MAX(M$2:M1797)</f>
        <v>5.1954560615768086E-2</v>
      </c>
    </row>
    <row r="1798" spans="1:14" x14ac:dyDescent="0.15">
      <c r="A1798" s="1">
        <v>41059</v>
      </c>
      <c r="B1798">
        <v>2646.37</v>
      </c>
      <c r="C1798">
        <v>2655.16</v>
      </c>
      <c r="D1798">
        <v>2636.52</v>
      </c>
      <c r="E1798" s="2">
        <v>2642.26</v>
      </c>
      <c r="F1798" s="19">
        <v>56976273408</v>
      </c>
      <c r="G1798" s="3">
        <f t="shared" si="84"/>
        <v>-3.2404700379122797E-3</v>
      </c>
      <c r="H1798" s="3">
        <f>1-E1798/MAX(E$2:E1798)</f>
        <v>0.55042196964540935</v>
      </c>
      <c r="I1798" s="3">
        <f ca="1">IFERROR(E1798/AVERAGE(OFFSET(E1798,0,0,-计算结果!B$18,1))-1,E1798/AVERAGE(OFFSET(E1798,0,0,-ROW(),1))-1)</f>
        <v>5.8984653499793982E-3</v>
      </c>
      <c r="J1798" s="4" t="str">
        <f ca="1">IF(OR(AND(I1798&lt;计算结果!B$19,I1798&gt;计算结果!B$20),I1798&lt;计算结果!B$21),"买","卖")</f>
        <v>买</v>
      </c>
      <c r="K1798" s="4" t="str">
        <f t="shared" ca="1" si="85"/>
        <v/>
      </c>
      <c r="L1798" s="3">
        <f ca="1">IF(J1797="买",E1798/E1797-1,0)-IF(K1798=1,计算结果!B$17,0)</f>
        <v>-3.2404700379122797E-3</v>
      </c>
      <c r="M1798" s="2">
        <f t="shared" ca="1" si="86"/>
        <v>9.6510255513285905</v>
      </c>
      <c r="N1798" s="3">
        <f ca="1">1-M1798/MAX(M$2:M1798)</f>
        <v>5.5026673456672115E-2</v>
      </c>
    </row>
    <row r="1799" spans="1:14" x14ac:dyDescent="0.15">
      <c r="A1799" s="1">
        <v>41060</v>
      </c>
      <c r="B1799">
        <v>2623.16</v>
      </c>
      <c r="C1799">
        <v>2645.59</v>
      </c>
      <c r="D1799">
        <v>2617.23</v>
      </c>
      <c r="E1799" s="2">
        <v>2632.04</v>
      </c>
      <c r="F1799" s="19">
        <v>49875042304</v>
      </c>
      <c r="G1799" s="3">
        <f t="shared" si="84"/>
        <v>-3.8679009635691486E-3</v>
      </c>
      <c r="H1799" s="3">
        <f>1-E1799/MAX(E$2:E1799)</f>
        <v>0.55216089294221737</v>
      </c>
      <c r="I1799" s="3">
        <f ca="1">IFERROR(E1799/AVERAGE(OFFSET(E1799,0,0,-计算结果!B$18,1))-1,E1799/AVERAGE(OFFSET(E1799,0,0,-ROW(),1))-1)</f>
        <v>3.8280745952257167E-3</v>
      </c>
      <c r="J1799" s="4" t="str">
        <f ca="1">IF(OR(AND(I1799&lt;计算结果!B$19,I1799&gt;计算结果!B$20),I1799&lt;计算结果!B$21),"买","卖")</f>
        <v>买</v>
      </c>
      <c r="K1799" s="4" t="str">
        <f t="shared" ca="1" si="85"/>
        <v/>
      </c>
      <c r="L1799" s="3">
        <f ca="1">IF(J1798="买",E1799/E1798-1,0)-IF(K1799=1,计算结果!B$17,0)</f>
        <v>-3.8679009635691486E-3</v>
      </c>
      <c r="M1799" s="2">
        <f t="shared" ca="1" si="86"/>
        <v>9.6136963402991764</v>
      </c>
      <c r="N1799" s="3">
        <f ca="1">1-M1799/MAX(M$2:M1799)</f>
        <v>5.8681736696956088E-2</v>
      </c>
    </row>
    <row r="1800" spans="1:14" x14ac:dyDescent="0.15">
      <c r="A1800" s="1">
        <v>41061</v>
      </c>
      <c r="B1800">
        <v>2633.6</v>
      </c>
      <c r="C1800">
        <v>2653.86</v>
      </c>
      <c r="D1800">
        <v>2623.29</v>
      </c>
      <c r="E1800" s="2">
        <v>2633</v>
      </c>
      <c r="F1800" s="19">
        <v>53843402752</v>
      </c>
      <c r="G1800" s="3">
        <f t="shared" si="84"/>
        <v>3.6473609823550746E-4</v>
      </c>
      <c r="H1800" s="3">
        <f>1-E1800/MAX(E$2:E1800)</f>
        <v>0.55199754985367178</v>
      </c>
      <c r="I1800" s="3">
        <f ca="1">IFERROR(E1800/AVERAGE(OFFSET(E1800,0,0,-计算结果!B$18,1))-1,E1800/AVERAGE(OFFSET(E1800,0,0,-ROW(),1))-1)</f>
        <v>5.8164347867240007E-3</v>
      </c>
      <c r="J1800" s="4" t="str">
        <f ca="1">IF(OR(AND(I1800&lt;计算结果!B$19,I1800&gt;计算结果!B$20),I1800&lt;计算结果!B$21),"买","卖")</f>
        <v>买</v>
      </c>
      <c r="K1800" s="4" t="str">
        <f t="shared" ca="1" si="85"/>
        <v/>
      </c>
      <c r="L1800" s="3">
        <f ca="1">IF(J1799="买",E1800/E1799-1,0)-IF(K1800=1,计算结果!B$17,0)</f>
        <v>3.6473609823550746E-4</v>
      </c>
      <c r="M1800" s="2">
        <f t="shared" ca="1" si="86"/>
        <v>9.617202802391958</v>
      </c>
      <c r="N1800" s="3">
        <f ca="1">1-M1800/MAX(M$2:M1800)</f>
        <v>5.8338403946401218E-2</v>
      </c>
    </row>
    <row r="1801" spans="1:14" x14ac:dyDescent="0.15">
      <c r="A1801" s="1">
        <v>41064</v>
      </c>
      <c r="B1801">
        <v>2598.73</v>
      </c>
      <c r="C1801">
        <v>2608.3200000000002</v>
      </c>
      <c r="D1801">
        <v>2558.92</v>
      </c>
      <c r="E1801" s="2">
        <v>2559.0300000000002</v>
      </c>
      <c r="F1801" s="19">
        <v>60615569408</v>
      </c>
      <c r="G1801" s="3">
        <f t="shared" si="84"/>
        <v>-2.8093429548043947E-2</v>
      </c>
      <c r="H1801" s="3">
        <f>1-E1801/MAX(E$2:E1801)</f>
        <v>0.5645834751242087</v>
      </c>
      <c r="I1801" s="3">
        <f ca="1">IFERROR(E1801/AVERAGE(OFFSET(E1801,0,0,-计算结果!B$18,1))-1,E1801/AVERAGE(OFFSET(E1801,0,0,-ROW(),1))-1)</f>
        <v>-2.0393033392206994E-2</v>
      </c>
      <c r="J1801" s="4" t="str">
        <f ca="1">IF(OR(AND(I1801&lt;计算结果!B$19,I1801&gt;计算结果!B$20),I1801&lt;计算结果!B$21),"买","卖")</f>
        <v>卖</v>
      </c>
      <c r="K1801" s="4">
        <f t="shared" ca="1" si="85"/>
        <v>1</v>
      </c>
      <c r="L1801" s="3">
        <f ca="1">IF(J1800="买",E1801/E1800-1,0)-IF(K1801=1,计算结果!B$17,0)</f>
        <v>-2.8093429548043947E-2</v>
      </c>
      <c r="M1801" s="2">
        <f t="shared" ca="1" si="86"/>
        <v>9.3470225930137083</v>
      </c>
      <c r="N1801" s="3">
        <f ca="1">1-M1801/MAX(M$2:M1801)</f>
        <v>8.4792907653231664E-2</v>
      </c>
    </row>
    <row r="1802" spans="1:14" x14ac:dyDescent="0.15">
      <c r="A1802" s="1">
        <v>41065</v>
      </c>
      <c r="B1802">
        <v>2565.19</v>
      </c>
      <c r="C1802">
        <v>2573.89</v>
      </c>
      <c r="D1802">
        <v>2548.7600000000002</v>
      </c>
      <c r="E1802" s="2">
        <v>2558.84</v>
      </c>
      <c r="F1802" s="19">
        <v>43553304576</v>
      </c>
      <c r="G1802" s="3">
        <f t="shared" si="84"/>
        <v>-7.4246882607931219E-5</v>
      </c>
      <c r="H1802" s="3">
        <f>1-E1802/MAX(E$2:E1802)</f>
        <v>0.56461580344381668</v>
      </c>
      <c r="I1802" s="3">
        <f ca="1">IFERROR(E1802/AVERAGE(OFFSET(E1802,0,0,-计算结果!B$18,1))-1,E1802/AVERAGE(OFFSET(E1802,0,0,-ROW(),1))-1)</f>
        <v>-1.8412261087720538E-2</v>
      </c>
      <c r="J1802" s="4" t="str">
        <f ca="1">IF(OR(AND(I1802&lt;计算结果!B$19,I1802&gt;计算结果!B$20),I1802&lt;计算结果!B$21),"买","卖")</f>
        <v>卖</v>
      </c>
      <c r="K1802" s="4" t="str">
        <f t="shared" ca="1" si="85"/>
        <v/>
      </c>
      <c r="L1802" s="3">
        <f ca="1">IF(J1801="买",E1802/E1801-1,0)-IF(K1802=1,计算结果!B$17,0)</f>
        <v>0</v>
      </c>
      <c r="M1802" s="2">
        <f t="shared" ca="1" si="86"/>
        <v>9.3470225930137083</v>
      </c>
      <c r="N1802" s="3">
        <f ca="1">1-M1802/MAX(M$2:M1802)</f>
        <v>8.4792907653231664E-2</v>
      </c>
    </row>
    <row r="1803" spans="1:14" x14ac:dyDescent="0.15">
      <c r="A1803" s="1">
        <v>41066</v>
      </c>
      <c r="B1803">
        <v>2564.23</v>
      </c>
      <c r="C1803">
        <v>2573.7399999999998</v>
      </c>
      <c r="D1803">
        <v>2547.33</v>
      </c>
      <c r="E1803" s="2">
        <v>2557.4</v>
      </c>
      <c r="F1803" s="19">
        <v>41316909056</v>
      </c>
      <c r="G1803" s="3">
        <f t="shared" si="84"/>
        <v>-5.6275499835867215E-4</v>
      </c>
      <c r="H1803" s="3">
        <f>1-E1803/MAX(E$2:E1803)</f>
        <v>0.56486081807663513</v>
      </c>
      <c r="I1803" s="3">
        <f ca="1">IFERROR(E1803/AVERAGE(OFFSET(E1803,0,0,-计算结果!B$18,1))-1,E1803/AVERAGE(OFFSET(E1803,0,0,-ROW(),1))-1)</f>
        <v>-1.729928297507688E-2</v>
      </c>
      <c r="J1803" s="4" t="str">
        <f ca="1">IF(OR(AND(I1803&lt;计算结果!B$19,I1803&gt;计算结果!B$20),I1803&lt;计算结果!B$21),"买","卖")</f>
        <v>卖</v>
      </c>
      <c r="K1803" s="4" t="str">
        <f t="shared" ca="1" si="85"/>
        <v/>
      </c>
      <c r="L1803" s="3">
        <f ca="1">IF(J1802="买",E1803/E1802-1,0)-IF(K1803=1,计算结果!B$17,0)</f>
        <v>0</v>
      </c>
      <c r="M1803" s="2">
        <f t="shared" ca="1" si="86"/>
        <v>9.3470225930137083</v>
      </c>
      <c r="N1803" s="3">
        <f ca="1">1-M1803/MAX(M$2:M1803)</f>
        <v>8.4792907653231664E-2</v>
      </c>
    </row>
    <row r="1804" spans="1:14" x14ac:dyDescent="0.15">
      <c r="A1804" s="1">
        <v>41067</v>
      </c>
      <c r="B1804">
        <v>2579.4299999999998</v>
      </c>
      <c r="C1804">
        <v>2584.04</v>
      </c>
      <c r="D1804">
        <v>2536.2600000000002</v>
      </c>
      <c r="E1804" s="2">
        <v>2542.1799999999998</v>
      </c>
      <c r="F1804" s="19">
        <v>42053001216</v>
      </c>
      <c r="G1804" s="3">
        <f t="shared" si="84"/>
        <v>-5.9513568467975952E-3</v>
      </c>
      <c r="H1804" s="3">
        <f>1-E1804/MAX(E$2:E1804)</f>
        <v>0.56745048662628461</v>
      </c>
      <c r="I1804" s="3">
        <f ca="1">IFERROR(E1804/AVERAGE(OFFSET(E1804,0,0,-计算结果!B$18,1))-1,E1804/AVERAGE(OFFSET(E1804,0,0,-ROW(),1))-1)</f>
        <v>-2.1615682290072935E-2</v>
      </c>
      <c r="J1804" s="4" t="str">
        <f ca="1">IF(OR(AND(I1804&lt;计算结果!B$19,I1804&gt;计算结果!B$20),I1804&lt;计算结果!B$21),"买","卖")</f>
        <v>卖</v>
      </c>
      <c r="K1804" s="4" t="str">
        <f t="shared" ca="1" si="85"/>
        <v/>
      </c>
      <c r="L1804" s="3">
        <f ca="1">IF(J1803="买",E1804/E1803-1,0)-IF(K1804=1,计算结果!B$17,0)</f>
        <v>0</v>
      </c>
      <c r="M1804" s="2">
        <f t="shared" ca="1" si="86"/>
        <v>9.3470225930137083</v>
      </c>
      <c r="N1804" s="3">
        <f ca="1">1-M1804/MAX(M$2:M1804)</f>
        <v>8.4792907653231664E-2</v>
      </c>
    </row>
    <row r="1805" spans="1:14" x14ac:dyDescent="0.15">
      <c r="A1805" s="1">
        <v>41068</v>
      </c>
      <c r="B1805">
        <v>2558.84</v>
      </c>
      <c r="C1805">
        <v>2559.13</v>
      </c>
      <c r="D1805">
        <v>2520.41</v>
      </c>
      <c r="E1805" s="2">
        <v>2524.33</v>
      </c>
      <c r="F1805" s="19">
        <v>47638007808</v>
      </c>
      <c r="G1805" s="3">
        <f t="shared" si="84"/>
        <v>-7.0215327002808303E-3</v>
      </c>
      <c r="H1805" s="3">
        <f>1-E1805/MAX(E$2:E1805)</f>
        <v>0.57048764717892875</v>
      </c>
      <c r="I1805" s="3">
        <f ca="1">IFERROR(E1805/AVERAGE(OFFSET(E1805,0,0,-计算结果!B$18,1))-1,E1805/AVERAGE(OFFSET(E1805,0,0,-ROW(),1))-1)</f>
        <v>-2.6548953160613564E-2</v>
      </c>
      <c r="J1805" s="4" t="str">
        <f ca="1">IF(OR(AND(I1805&lt;计算结果!B$19,I1805&gt;计算结果!B$20),I1805&lt;计算结果!B$21),"买","卖")</f>
        <v>卖</v>
      </c>
      <c r="K1805" s="4" t="str">
        <f t="shared" ca="1" si="85"/>
        <v/>
      </c>
      <c r="L1805" s="3">
        <f ca="1">IF(J1804="买",E1805/E1804-1,0)-IF(K1805=1,计算结果!B$17,0)</f>
        <v>0</v>
      </c>
      <c r="M1805" s="2">
        <f t="shared" ca="1" si="86"/>
        <v>9.3470225930137083</v>
      </c>
      <c r="N1805" s="3">
        <f ca="1">1-M1805/MAX(M$2:M1805)</f>
        <v>8.4792907653231664E-2</v>
      </c>
    </row>
    <row r="1806" spans="1:14" x14ac:dyDescent="0.15">
      <c r="A1806" s="1">
        <v>41071</v>
      </c>
      <c r="B1806">
        <v>2529.6</v>
      </c>
      <c r="C1806">
        <v>2565.4299999999998</v>
      </c>
      <c r="D1806">
        <v>2523.77</v>
      </c>
      <c r="E1806" s="2">
        <v>2558.2600000000002</v>
      </c>
      <c r="F1806" s="19">
        <v>43449659392</v>
      </c>
      <c r="G1806" s="3">
        <f t="shared" si="84"/>
        <v>1.3441190335653497E-2</v>
      </c>
      <c r="H1806" s="3">
        <f>1-E1806/MAX(E$2:E1806)</f>
        <v>0.56471448989314632</v>
      </c>
      <c r="I1806" s="3">
        <f ca="1">IFERROR(E1806/AVERAGE(OFFSET(E1806,0,0,-计算结果!B$18,1))-1,E1806/AVERAGE(OFFSET(E1806,0,0,-ROW(),1))-1)</f>
        <v>-1.3118083323939267E-2</v>
      </c>
      <c r="J1806" s="4" t="str">
        <f ca="1">IF(OR(AND(I1806&lt;计算结果!B$19,I1806&gt;计算结果!B$20),I1806&lt;计算结果!B$21),"买","卖")</f>
        <v>卖</v>
      </c>
      <c r="K1806" s="4" t="str">
        <f t="shared" ca="1" si="85"/>
        <v/>
      </c>
      <c r="L1806" s="3">
        <f ca="1">IF(J1805="买",E1806/E1805-1,0)-IF(K1806=1,计算结果!B$17,0)</f>
        <v>0</v>
      </c>
      <c r="M1806" s="2">
        <f t="shared" ca="1" si="86"/>
        <v>9.3470225930137083</v>
      </c>
      <c r="N1806" s="3">
        <f ca="1">1-M1806/MAX(M$2:M1806)</f>
        <v>8.4792907653231664E-2</v>
      </c>
    </row>
    <row r="1807" spans="1:14" x14ac:dyDescent="0.15">
      <c r="A1807" s="1">
        <v>41072</v>
      </c>
      <c r="B1807">
        <v>2543.7600000000002</v>
      </c>
      <c r="C1807">
        <v>2553.92</v>
      </c>
      <c r="D1807">
        <v>2529.9499999999998</v>
      </c>
      <c r="E1807" s="2">
        <v>2540.1799999999998</v>
      </c>
      <c r="F1807" s="19">
        <v>40259911680</v>
      </c>
      <c r="G1807" s="3">
        <f t="shared" si="84"/>
        <v>-7.0673035578870946E-3</v>
      </c>
      <c r="H1807" s="3">
        <f>1-E1807/MAX(E$2:E1807)</f>
        <v>0.56779078472742128</v>
      </c>
      <c r="I1807" s="3">
        <f ca="1">IFERROR(E1807/AVERAGE(OFFSET(E1807,0,0,-计算结果!B$18,1))-1,E1807/AVERAGE(OFFSET(E1807,0,0,-ROW(),1))-1)</f>
        <v>-1.854121598677072E-2</v>
      </c>
      <c r="J1807" s="4" t="str">
        <f ca="1">IF(OR(AND(I1807&lt;计算结果!B$19,I1807&gt;计算结果!B$20),I1807&lt;计算结果!B$21),"买","卖")</f>
        <v>卖</v>
      </c>
      <c r="K1807" s="4" t="str">
        <f t="shared" ca="1" si="85"/>
        <v/>
      </c>
      <c r="L1807" s="3">
        <f ca="1">IF(J1806="买",E1807/E1806-1,0)-IF(K1807=1,计算结果!B$17,0)</f>
        <v>0</v>
      </c>
      <c r="M1807" s="2">
        <f t="shared" ca="1" si="86"/>
        <v>9.3470225930137083</v>
      </c>
      <c r="N1807" s="3">
        <f ca="1">1-M1807/MAX(M$2:M1807)</f>
        <v>8.4792907653231664E-2</v>
      </c>
    </row>
    <row r="1808" spans="1:14" x14ac:dyDescent="0.15">
      <c r="A1808" s="1">
        <v>41073</v>
      </c>
      <c r="B1808">
        <v>2546.79</v>
      </c>
      <c r="C1808">
        <v>2581.12</v>
      </c>
      <c r="D1808">
        <v>2539.63</v>
      </c>
      <c r="E1808" s="2">
        <v>2580.64</v>
      </c>
      <c r="F1808" s="19">
        <v>51291271168</v>
      </c>
      <c r="G1808" s="3">
        <f t="shared" si="84"/>
        <v>1.5928005102000764E-2</v>
      </c>
      <c r="H1808" s="3">
        <f>1-E1808/MAX(E$2:E1808)</f>
        <v>0.56090655414142798</v>
      </c>
      <c r="I1808" s="3">
        <f ca="1">IFERROR(E1808/AVERAGE(OFFSET(E1808,0,0,-计算结果!B$18,1))-1,E1808/AVERAGE(OFFSET(E1808,0,0,-ROW(),1))-1)</f>
        <v>-3.0510575683225793E-3</v>
      </c>
      <c r="J1808" s="4" t="str">
        <f ca="1">IF(OR(AND(I1808&lt;计算结果!B$19,I1808&gt;计算结果!B$20),I1808&lt;计算结果!B$21),"买","卖")</f>
        <v>卖</v>
      </c>
      <c r="K1808" s="4" t="str">
        <f t="shared" ca="1" si="85"/>
        <v/>
      </c>
      <c r="L1808" s="3">
        <f ca="1">IF(J1807="买",E1808/E1807-1,0)-IF(K1808=1,计算结果!B$17,0)</f>
        <v>0</v>
      </c>
      <c r="M1808" s="2">
        <f t="shared" ca="1" si="86"/>
        <v>9.3470225930137083</v>
      </c>
      <c r="N1808" s="3">
        <f ca="1">1-M1808/MAX(M$2:M1808)</f>
        <v>8.4792907653231664E-2</v>
      </c>
    </row>
    <row r="1809" spans="1:14" x14ac:dyDescent="0.15">
      <c r="A1809" s="1">
        <v>41074</v>
      </c>
      <c r="B1809">
        <v>2573.33</v>
      </c>
      <c r="C1809">
        <v>2584.71</v>
      </c>
      <c r="D1809">
        <v>2558.56</v>
      </c>
      <c r="E1809" s="2">
        <v>2560.42</v>
      </c>
      <c r="F1809" s="19">
        <v>46331822080</v>
      </c>
      <c r="G1809" s="3">
        <f t="shared" si="84"/>
        <v>-7.8352656705312773E-3</v>
      </c>
      <c r="H1809" s="3">
        <f>1-E1809/MAX(E$2:E1809)</f>
        <v>0.56434696794391881</v>
      </c>
      <c r="I1809" s="3">
        <f ca="1">IFERROR(E1809/AVERAGE(OFFSET(E1809,0,0,-计算结果!B$18,1))-1,E1809/AVERAGE(OFFSET(E1809,0,0,-ROW(),1))-1)</f>
        <v>-1.0292940023669317E-2</v>
      </c>
      <c r="J1809" s="4" t="str">
        <f ca="1">IF(OR(AND(I1809&lt;计算结果!B$19,I1809&gt;计算结果!B$20),I1809&lt;计算结果!B$21),"买","卖")</f>
        <v>卖</v>
      </c>
      <c r="K1809" s="4" t="str">
        <f t="shared" ca="1" si="85"/>
        <v/>
      </c>
      <c r="L1809" s="3">
        <f ca="1">IF(J1808="买",E1809/E1808-1,0)-IF(K1809=1,计算结果!B$17,0)</f>
        <v>0</v>
      </c>
      <c r="M1809" s="2">
        <f t="shared" ca="1" si="86"/>
        <v>9.3470225930137083</v>
      </c>
      <c r="N1809" s="3">
        <f ca="1">1-M1809/MAX(M$2:M1809)</f>
        <v>8.4792907653231664E-2</v>
      </c>
    </row>
    <row r="1810" spans="1:14" x14ac:dyDescent="0.15">
      <c r="A1810" s="1">
        <v>41075</v>
      </c>
      <c r="B1810">
        <v>2565.19</v>
      </c>
      <c r="C1810">
        <v>2580.17</v>
      </c>
      <c r="D1810">
        <v>2538.5700000000002</v>
      </c>
      <c r="E1810" s="2">
        <v>2568.0500000000002</v>
      </c>
      <c r="F1810" s="19">
        <v>48868302848</v>
      </c>
      <c r="G1810" s="3">
        <f t="shared" si="84"/>
        <v>2.9799798470564465E-3</v>
      </c>
      <c r="H1810" s="3">
        <f>1-E1810/MAX(E$2:E1810)</f>
        <v>0.5630487306880827</v>
      </c>
      <c r="I1810" s="3">
        <f ca="1">IFERROR(E1810/AVERAGE(OFFSET(E1810,0,0,-计算结果!B$18,1))-1,E1810/AVERAGE(OFFSET(E1810,0,0,-ROW(),1))-1)</f>
        <v>-6.0743021540657915E-3</v>
      </c>
      <c r="J1810" s="4" t="str">
        <f ca="1">IF(OR(AND(I1810&lt;计算结果!B$19,I1810&gt;计算结果!B$20),I1810&lt;计算结果!B$21),"买","卖")</f>
        <v>卖</v>
      </c>
      <c r="K1810" s="4" t="str">
        <f t="shared" ca="1" si="85"/>
        <v/>
      </c>
      <c r="L1810" s="3">
        <f ca="1">IF(J1809="买",E1810/E1809-1,0)-IF(K1810=1,计算结果!B$17,0)</f>
        <v>0</v>
      </c>
      <c r="M1810" s="2">
        <f t="shared" ca="1" si="86"/>
        <v>9.3470225930137083</v>
      </c>
      <c r="N1810" s="3">
        <f ca="1">1-M1810/MAX(M$2:M1810)</f>
        <v>8.4792907653231664E-2</v>
      </c>
    </row>
    <row r="1811" spans="1:14" x14ac:dyDescent="0.15">
      <c r="A1811" s="1">
        <v>41078</v>
      </c>
      <c r="B1811">
        <v>2576.63</v>
      </c>
      <c r="C1811">
        <v>2593.2199999999998</v>
      </c>
      <c r="D1811">
        <v>2572.9899999999998</v>
      </c>
      <c r="E1811" s="2">
        <v>2581.21</v>
      </c>
      <c r="F1811" s="19">
        <v>40852451328</v>
      </c>
      <c r="G1811" s="3">
        <f t="shared" si="84"/>
        <v>5.1245108155992813E-3</v>
      </c>
      <c r="H1811" s="3">
        <f>1-E1811/MAX(E$2:E1811)</f>
        <v>0.56080956918260394</v>
      </c>
      <c r="I1811" s="3">
        <f ca="1">IFERROR(E1811/AVERAGE(OFFSET(E1811,0,0,-计算结果!B$18,1))-1,E1811/AVERAGE(OFFSET(E1811,0,0,-ROW(),1))-1)</f>
        <v>-2.1432380194952305E-4</v>
      </c>
      <c r="J1811" s="4" t="str">
        <f ca="1">IF(OR(AND(I1811&lt;计算结果!B$19,I1811&gt;计算结果!B$20),I1811&lt;计算结果!B$21),"买","卖")</f>
        <v>卖</v>
      </c>
      <c r="K1811" s="4" t="str">
        <f t="shared" ca="1" si="85"/>
        <v/>
      </c>
      <c r="L1811" s="3">
        <f ca="1">IF(J1810="买",E1811/E1810-1,0)-IF(K1811=1,计算结果!B$17,0)</f>
        <v>0</v>
      </c>
      <c r="M1811" s="2">
        <f t="shared" ca="1" si="86"/>
        <v>9.3470225930137083</v>
      </c>
      <c r="N1811" s="3">
        <f ca="1">1-M1811/MAX(M$2:M1811)</f>
        <v>8.4792907653231664E-2</v>
      </c>
    </row>
    <row r="1812" spans="1:14" x14ac:dyDescent="0.15">
      <c r="A1812" s="1">
        <v>41079</v>
      </c>
      <c r="B1812">
        <v>2577.36</v>
      </c>
      <c r="C1812">
        <v>2577.36</v>
      </c>
      <c r="D1812">
        <v>2556.1</v>
      </c>
      <c r="E1812" s="2">
        <v>2558.62</v>
      </c>
      <c r="F1812" s="19">
        <v>37020041216</v>
      </c>
      <c r="G1812" s="3">
        <f t="shared" si="84"/>
        <v>-8.7517094695899189E-3</v>
      </c>
      <c r="H1812" s="3">
        <f>1-E1812/MAX(E$2:E1812)</f>
        <v>0.56465323623494179</v>
      </c>
      <c r="I1812" s="3">
        <f ca="1">IFERROR(E1812/AVERAGE(OFFSET(E1812,0,0,-计算结果!B$18,1))-1,E1812/AVERAGE(OFFSET(E1812,0,0,-ROW(),1))-1)</f>
        <v>-8.1821725375849086E-3</v>
      </c>
      <c r="J1812" s="4" t="str">
        <f ca="1">IF(OR(AND(I1812&lt;计算结果!B$19,I1812&gt;计算结果!B$20),I1812&lt;计算结果!B$21),"买","卖")</f>
        <v>卖</v>
      </c>
      <c r="K1812" s="4" t="str">
        <f t="shared" ca="1" si="85"/>
        <v/>
      </c>
      <c r="L1812" s="3">
        <f ca="1">IF(J1811="买",E1812/E1811-1,0)-IF(K1812=1,计算结果!B$17,0)</f>
        <v>0</v>
      </c>
      <c r="M1812" s="2">
        <f t="shared" ca="1" si="86"/>
        <v>9.3470225930137083</v>
      </c>
      <c r="N1812" s="3">
        <f ca="1">1-M1812/MAX(M$2:M1812)</f>
        <v>8.4792907653231664E-2</v>
      </c>
    </row>
    <row r="1813" spans="1:14" x14ac:dyDescent="0.15">
      <c r="A1813" s="1">
        <v>41080</v>
      </c>
      <c r="B1813">
        <v>2563.64</v>
      </c>
      <c r="C1813">
        <v>2570.66</v>
      </c>
      <c r="D1813">
        <v>2549.44</v>
      </c>
      <c r="E1813" s="2">
        <v>2552.61</v>
      </c>
      <c r="F1813" s="19">
        <v>33573668864</v>
      </c>
      <c r="G1813" s="3">
        <f t="shared" si="84"/>
        <v>-2.3489224660167007E-3</v>
      </c>
      <c r="H1813" s="3">
        <f>1-E1813/MAX(E$2:E1813)</f>
        <v>0.56567583202885729</v>
      </c>
      <c r="I1813" s="3">
        <f ca="1">IFERROR(E1813/AVERAGE(OFFSET(E1813,0,0,-计算结果!B$18,1))-1,E1813/AVERAGE(OFFSET(E1813,0,0,-ROW(),1))-1)</f>
        <v>-1.0075060417398807E-2</v>
      </c>
      <c r="J1813" s="4" t="str">
        <f ca="1">IF(OR(AND(I1813&lt;计算结果!B$19,I1813&gt;计算结果!B$20),I1813&lt;计算结果!B$21),"买","卖")</f>
        <v>卖</v>
      </c>
      <c r="K1813" s="4" t="str">
        <f t="shared" ca="1" si="85"/>
        <v/>
      </c>
      <c r="L1813" s="3">
        <f ca="1">IF(J1812="买",E1813/E1812-1,0)-IF(K1813=1,计算结果!B$17,0)</f>
        <v>0</v>
      </c>
      <c r="M1813" s="2">
        <f t="shared" ca="1" si="86"/>
        <v>9.3470225930137083</v>
      </c>
      <c r="N1813" s="3">
        <f ca="1">1-M1813/MAX(M$2:M1813)</f>
        <v>8.4792907653231664E-2</v>
      </c>
    </row>
    <row r="1814" spans="1:14" x14ac:dyDescent="0.15">
      <c r="A1814" s="1">
        <v>41081</v>
      </c>
      <c r="B1814">
        <v>2547.0500000000002</v>
      </c>
      <c r="C1814">
        <v>2547.0500000000002</v>
      </c>
      <c r="D1814">
        <v>2502.42</v>
      </c>
      <c r="E1814" s="2">
        <v>2512.19</v>
      </c>
      <c r="F1814" s="19">
        <v>38607958016</v>
      </c>
      <c r="G1814" s="3">
        <f t="shared" si="84"/>
        <v>-1.5834773036225713E-2</v>
      </c>
      <c r="H1814" s="3">
        <f>1-E1814/MAX(E$2:E1814)</f>
        <v>0.57255325665282786</v>
      </c>
      <c r="I1814" s="3">
        <f ca="1">IFERROR(E1814/AVERAGE(OFFSET(E1814,0,0,-计算结果!B$18,1))-1,E1814/AVERAGE(OFFSET(E1814,0,0,-ROW(),1))-1)</f>
        <v>-2.359404484053973E-2</v>
      </c>
      <c r="J1814" s="4" t="str">
        <f ca="1">IF(OR(AND(I1814&lt;计算结果!B$19,I1814&gt;计算结果!B$20),I1814&lt;计算结果!B$21),"买","卖")</f>
        <v>卖</v>
      </c>
      <c r="K1814" s="4" t="str">
        <f t="shared" ca="1" si="85"/>
        <v/>
      </c>
      <c r="L1814" s="3">
        <f ca="1">IF(J1813="买",E1814/E1813-1,0)-IF(K1814=1,计算结果!B$17,0)</f>
        <v>0</v>
      </c>
      <c r="M1814" s="2">
        <f t="shared" ca="1" si="86"/>
        <v>9.3470225930137083</v>
      </c>
      <c r="N1814" s="3">
        <f ca="1">1-M1814/MAX(M$2:M1814)</f>
        <v>8.4792907653231664E-2</v>
      </c>
    </row>
    <row r="1815" spans="1:14" x14ac:dyDescent="0.15">
      <c r="A1815" s="1">
        <v>41085</v>
      </c>
      <c r="B1815">
        <v>2501.16</v>
      </c>
      <c r="C1815">
        <v>2501.16</v>
      </c>
      <c r="D1815">
        <v>2455.0100000000002</v>
      </c>
      <c r="E1815" s="2">
        <v>2456.52</v>
      </c>
      <c r="F1815" s="19">
        <v>42503507968</v>
      </c>
      <c r="G1815" s="3">
        <f t="shared" si="84"/>
        <v>-2.215994809309807E-2</v>
      </c>
      <c r="H1815" s="3">
        <f>1-E1815/MAX(E$2:E1815)</f>
        <v>0.58202545429796504</v>
      </c>
      <c r="I1815" s="3">
        <f ca="1">IFERROR(E1815/AVERAGE(OFFSET(E1815,0,0,-计算结果!B$18,1))-1,E1815/AVERAGE(OFFSET(E1815,0,0,-ROW(),1))-1)</f>
        <v>-4.1207967946419011E-2</v>
      </c>
      <c r="J1815" s="4" t="str">
        <f ca="1">IF(OR(AND(I1815&lt;计算结果!B$19,I1815&gt;计算结果!B$20),I1815&lt;计算结果!B$21),"买","卖")</f>
        <v>卖</v>
      </c>
      <c r="K1815" s="4" t="str">
        <f t="shared" ca="1" si="85"/>
        <v/>
      </c>
      <c r="L1815" s="3">
        <f ca="1">IF(J1814="买",E1815/E1814-1,0)-IF(K1815=1,计算结果!B$17,0)</f>
        <v>0</v>
      </c>
      <c r="M1815" s="2">
        <f t="shared" ca="1" si="86"/>
        <v>9.3470225930137083</v>
      </c>
      <c r="N1815" s="3">
        <f ca="1">1-M1815/MAX(M$2:M1815)</f>
        <v>8.4792907653231664E-2</v>
      </c>
    </row>
    <row r="1816" spans="1:14" x14ac:dyDescent="0.15">
      <c r="A1816" s="1">
        <v>41086</v>
      </c>
      <c r="B1816">
        <v>2442.56</v>
      </c>
      <c r="C1816">
        <v>2465.12</v>
      </c>
      <c r="D1816">
        <v>2434.64</v>
      </c>
      <c r="E1816" s="2">
        <v>2454.92</v>
      </c>
      <c r="F1816" s="19">
        <v>33896511488</v>
      </c>
      <c r="G1816" s="3">
        <f t="shared" si="84"/>
        <v>-6.5132789474542374E-4</v>
      </c>
      <c r="H1816" s="3">
        <f>1-E1816/MAX(E$2:E1816)</f>
        <v>0.58229769277887433</v>
      </c>
      <c r="I1816" s="3">
        <f ca="1">IFERROR(E1816/AVERAGE(OFFSET(E1816,0,0,-计算结果!B$18,1))-1,E1816/AVERAGE(OFFSET(E1816,0,0,-ROW(),1))-1)</f>
        <v>-3.7924304665925224E-2</v>
      </c>
      <c r="J1816" s="4" t="str">
        <f ca="1">IF(OR(AND(I1816&lt;计算结果!B$19,I1816&gt;计算结果!B$20),I1816&lt;计算结果!B$21),"买","卖")</f>
        <v>卖</v>
      </c>
      <c r="K1816" s="4" t="str">
        <f t="shared" ca="1" si="85"/>
        <v/>
      </c>
      <c r="L1816" s="3">
        <f ca="1">IF(J1815="买",E1816/E1815-1,0)-IF(K1816=1,计算结果!B$17,0)</f>
        <v>0</v>
      </c>
      <c r="M1816" s="2">
        <f t="shared" ca="1" si="86"/>
        <v>9.3470225930137083</v>
      </c>
      <c r="N1816" s="3">
        <f ca="1">1-M1816/MAX(M$2:M1816)</f>
        <v>8.4792907653231664E-2</v>
      </c>
    </row>
    <row r="1817" spans="1:14" x14ac:dyDescent="0.15">
      <c r="A1817" s="1">
        <v>41087</v>
      </c>
      <c r="B1817">
        <v>2452.67</v>
      </c>
      <c r="C1817">
        <v>2470.7600000000002</v>
      </c>
      <c r="D1817">
        <v>2444.34</v>
      </c>
      <c r="E1817" s="2">
        <v>2447.1999999999998</v>
      </c>
      <c r="F1817" s="19">
        <v>31437596672</v>
      </c>
      <c r="G1817" s="3">
        <f t="shared" si="84"/>
        <v>-3.1447053264466174E-3</v>
      </c>
      <c r="H1817" s="3">
        <f>1-E1817/MAX(E$2:E1817)</f>
        <v>0.58361124344926152</v>
      </c>
      <c r="I1817" s="3">
        <f ca="1">IFERROR(E1817/AVERAGE(OFFSET(E1817,0,0,-计算结果!B$18,1))-1,E1817/AVERAGE(OFFSET(E1817,0,0,-ROW(),1))-1)</f>
        <v>-3.7074603896330771E-2</v>
      </c>
      <c r="J1817" s="4" t="str">
        <f ca="1">IF(OR(AND(I1817&lt;计算结果!B$19,I1817&gt;计算结果!B$20),I1817&lt;计算结果!B$21),"买","卖")</f>
        <v>卖</v>
      </c>
      <c r="K1817" s="4" t="str">
        <f t="shared" ca="1" si="85"/>
        <v/>
      </c>
      <c r="L1817" s="3">
        <f ca="1">IF(J1816="买",E1817/E1816-1,0)-IF(K1817=1,计算结果!B$17,0)</f>
        <v>0</v>
      </c>
      <c r="M1817" s="2">
        <f t="shared" ca="1" si="86"/>
        <v>9.3470225930137083</v>
      </c>
      <c r="N1817" s="3">
        <f ca="1">1-M1817/MAX(M$2:M1817)</f>
        <v>8.4792907653231664E-2</v>
      </c>
    </row>
    <row r="1818" spans="1:14" x14ac:dyDescent="0.15">
      <c r="A1818" s="1">
        <v>41088</v>
      </c>
      <c r="B1818">
        <v>2451.66</v>
      </c>
      <c r="C1818">
        <v>2459.19</v>
      </c>
      <c r="D1818">
        <v>2425.2399999999998</v>
      </c>
      <c r="E1818" s="2">
        <v>2425.73</v>
      </c>
      <c r="F1818" s="19">
        <v>34418794496</v>
      </c>
      <c r="G1818" s="3">
        <f t="shared" si="84"/>
        <v>-8.7732919254657205E-3</v>
      </c>
      <c r="H1818" s="3">
        <f>1-E1818/MAX(E$2:E1818)</f>
        <v>0.58726434356496293</v>
      </c>
      <c r="I1818" s="3">
        <f ca="1">IFERROR(E1818/AVERAGE(OFFSET(E1818,0,0,-计算结果!B$18,1))-1,E1818/AVERAGE(OFFSET(E1818,0,0,-ROW(),1))-1)</f>
        <v>-4.1178277727795365E-2</v>
      </c>
      <c r="J1818" s="4" t="str">
        <f ca="1">IF(OR(AND(I1818&lt;计算结果!B$19,I1818&gt;计算结果!B$20),I1818&lt;计算结果!B$21),"买","卖")</f>
        <v>卖</v>
      </c>
      <c r="K1818" s="4" t="str">
        <f t="shared" ca="1" si="85"/>
        <v/>
      </c>
      <c r="L1818" s="3">
        <f ca="1">IF(J1817="买",E1818/E1817-1,0)-IF(K1818=1,计算结果!B$17,0)</f>
        <v>0</v>
      </c>
      <c r="M1818" s="2">
        <f t="shared" ca="1" si="86"/>
        <v>9.3470225930137083</v>
      </c>
      <c r="N1818" s="3">
        <f ca="1">1-M1818/MAX(M$2:M1818)</f>
        <v>8.4792907653231664E-2</v>
      </c>
    </row>
    <row r="1819" spans="1:14" x14ac:dyDescent="0.15">
      <c r="A1819" s="1">
        <v>41089</v>
      </c>
      <c r="B1819">
        <v>2418.86</v>
      </c>
      <c r="C1819">
        <v>2462.81</v>
      </c>
      <c r="D1819">
        <v>2417.4899999999998</v>
      </c>
      <c r="E1819" s="2">
        <v>2461.61</v>
      </c>
      <c r="F1819" s="19">
        <v>40976539648</v>
      </c>
      <c r="G1819" s="3">
        <f t="shared" si="84"/>
        <v>1.4791423612685817E-2</v>
      </c>
      <c r="H1819" s="3">
        <f>1-E1819/MAX(E$2:E1819)</f>
        <v>0.58115939563057228</v>
      </c>
      <c r="I1819" s="3">
        <f ca="1">IFERROR(E1819/AVERAGE(OFFSET(E1819,0,0,-计算结果!B$18,1))-1,E1819/AVERAGE(OFFSET(E1819,0,0,-ROW(),1))-1)</f>
        <v>-2.4909932481545716E-2</v>
      </c>
      <c r="J1819" s="4" t="str">
        <f ca="1">IF(OR(AND(I1819&lt;计算结果!B$19,I1819&gt;计算结果!B$20),I1819&lt;计算结果!B$21),"买","卖")</f>
        <v>卖</v>
      </c>
      <c r="K1819" s="4" t="str">
        <f t="shared" ca="1" si="85"/>
        <v/>
      </c>
      <c r="L1819" s="3">
        <f ca="1">IF(J1818="买",E1819/E1818-1,0)-IF(K1819=1,计算结果!B$17,0)</f>
        <v>0</v>
      </c>
      <c r="M1819" s="2">
        <f t="shared" ca="1" si="86"/>
        <v>9.3470225930137083</v>
      </c>
      <c r="N1819" s="3">
        <f ca="1">1-M1819/MAX(M$2:M1819)</f>
        <v>8.4792907653231664E-2</v>
      </c>
    </row>
    <row r="1820" spans="1:14" x14ac:dyDescent="0.15">
      <c r="A1820" s="1">
        <v>41092</v>
      </c>
      <c r="B1820">
        <v>2473.54</v>
      </c>
      <c r="C1820">
        <v>2473.9699999999998</v>
      </c>
      <c r="D1820">
        <v>2452.9899999999998</v>
      </c>
      <c r="E1820" s="2">
        <v>2465.2399999999998</v>
      </c>
      <c r="F1820" s="19">
        <v>45651476480</v>
      </c>
      <c r="G1820" s="3">
        <f t="shared" si="84"/>
        <v>1.4746446431399551E-3</v>
      </c>
      <c r="H1820" s="3">
        <f>1-E1820/MAX(E$2:E1820)</f>
        <v>0.58054175457700952</v>
      </c>
      <c r="I1820" s="3">
        <f ca="1">IFERROR(E1820/AVERAGE(OFFSET(E1820,0,0,-计算结果!B$18,1))-1,E1820/AVERAGE(OFFSET(E1820,0,0,-ROW(),1))-1)</f>
        <v>-2.1456399508592572E-2</v>
      </c>
      <c r="J1820" s="4" t="str">
        <f ca="1">IF(OR(AND(I1820&lt;计算结果!B$19,I1820&gt;计算结果!B$20),I1820&lt;计算结果!B$21),"买","卖")</f>
        <v>卖</v>
      </c>
      <c r="K1820" s="4" t="str">
        <f t="shared" ca="1" si="85"/>
        <v/>
      </c>
      <c r="L1820" s="3">
        <f ca="1">IF(J1819="买",E1820/E1819-1,0)-IF(K1820=1,计算结果!B$17,0)</f>
        <v>0</v>
      </c>
      <c r="M1820" s="2">
        <f t="shared" ca="1" si="86"/>
        <v>9.3470225930137083</v>
      </c>
      <c r="N1820" s="3">
        <f ca="1">1-M1820/MAX(M$2:M1820)</f>
        <v>8.4792907653231664E-2</v>
      </c>
    </row>
    <row r="1821" spans="1:14" x14ac:dyDescent="0.15">
      <c r="A1821" s="1">
        <v>41093</v>
      </c>
      <c r="B1821">
        <v>2464.85</v>
      </c>
      <c r="C1821">
        <v>2490.5500000000002</v>
      </c>
      <c r="D1821">
        <v>2457.4499999999998</v>
      </c>
      <c r="E1821" s="2">
        <v>2468.7199999999998</v>
      </c>
      <c r="F1821" s="19">
        <v>45004652544</v>
      </c>
      <c r="G1821" s="3">
        <f t="shared" si="84"/>
        <v>1.4116272654995932E-3</v>
      </c>
      <c r="H1821" s="3">
        <f>1-E1821/MAX(E$2:E1821)</f>
        <v>0.57994963588103188</v>
      </c>
      <c r="I1821" s="3">
        <f ca="1">IFERROR(E1821/AVERAGE(OFFSET(E1821,0,0,-计算结果!B$18,1))-1,E1821/AVERAGE(OFFSET(E1821,0,0,-ROW(),1))-1)</f>
        <v>-1.8154990550973471E-2</v>
      </c>
      <c r="J1821" s="4" t="str">
        <f ca="1">IF(OR(AND(I1821&lt;计算结果!B$19,I1821&gt;计算结果!B$20),I1821&lt;计算结果!B$21),"买","卖")</f>
        <v>卖</v>
      </c>
      <c r="K1821" s="4" t="str">
        <f t="shared" ca="1" si="85"/>
        <v/>
      </c>
      <c r="L1821" s="3">
        <f ca="1">IF(J1820="买",E1821/E1820-1,0)-IF(K1821=1,计算结果!B$17,0)</f>
        <v>0</v>
      </c>
      <c r="M1821" s="2">
        <f t="shared" ca="1" si="86"/>
        <v>9.3470225930137083</v>
      </c>
      <c r="N1821" s="3">
        <f ca="1">1-M1821/MAX(M$2:M1821)</f>
        <v>8.4792907653231664E-2</v>
      </c>
    </row>
    <row r="1822" spans="1:14" x14ac:dyDescent="0.15">
      <c r="A1822" s="1">
        <v>41094</v>
      </c>
      <c r="B1822">
        <v>2474.5300000000002</v>
      </c>
      <c r="C1822">
        <v>2481.34</v>
      </c>
      <c r="D1822">
        <v>2456</v>
      </c>
      <c r="E1822" s="2">
        <v>2464.92</v>
      </c>
      <c r="F1822" s="19">
        <v>37837660160</v>
      </c>
      <c r="G1822" s="3">
        <f t="shared" si="84"/>
        <v>-1.5392592112510872E-3</v>
      </c>
      <c r="H1822" s="3">
        <f>1-E1822/MAX(E$2:E1822)</f>
        <v>0.58059620227319131</v>
      </c>
      <c r="I1822" s="3">
        <f ca="1">IFERROR(E1822/AVERAGE(OFFSET(E1822,0,0,-计算结果!B$18,1))-1,E1822/AVERAGE(OFFSET(E1822,0,0,-ROW(),1))-1)</f>
        <v>-1.7989937002795497E-2</v>
      </c>
      <c r="J1822" s="4" t="str">
        <f ca="1">IF(OR(AND(I1822&lt;计算结果!B$19,I1822&gt;计算结果!B$20),I1822&lt;计算结果!B$21),"买","卖")</f>
        <v>卖</v>
      </c>
      <c r="K1822" s="4" t="str">
        <f t="shared" ca="1" si="85"/>
        <v/>
      </c>
      <c r="L1822" s="3">
        <f ca="1">IF(J1821="买",E1822/E1821-1,0)-IF(K1822=1,计算结果!B$17,0)</f>
        <v>0</v>
      </c>
      <c r="M1822" s="2">
        <f t="shared" ca="1" si="86"/>
        <v>9.3470225930137083</v>
      </c>
      <c r="N1822" s="3">
        <f ca="1">1-M1822/MAX(M$2:M1822)</f>
        <v>8.4792907653231664E-2</v>
      </c>
    </row>
    <row r="1823" spans="1:14" x14ac:dyDescent="0.15">
      <c r="A1823" s="1">
        <v>41095</v>
      </c>
      <c r="B1823">
        <v>2450.3000000000002</v>
      </c>
      <c r="C1823">
        <v>2450.3000000000002</v>
      </c>
      <c r="D1823">
        <v>2420</v>
      </c>
      <c r="E1823" s="2">
        <v>2430.37</v>
      </c>
      <c r="F1823" s="19">
        <v>35946205184</v>
      </c>
      <c r="G1823" s="3">
        <f t="shared" si="84"/>
        <v>-1.4016682082988563E-2</v>
      </c>
      <c r="H1823" s="3">
        <f>1-E1823/MAX(E$2:E1823)</f>
        <v>0.58647485197032601</v>
      </c>
      <c r="I1823" s="3">
        <f ca="1">IFERROR(E1823/AVERAGE(OFFSET(E1823,0,0,-计算结果!B$18,1))-1,E1823/AVERAGE(OFFSET(E1823,0,0,-ROW(),1))-1)</f>
        <v>-2.9736682590550179E-2</v>
      </c>
      <c r="J1823" s="4" t="str">
        <f ca="1">IF(OR(AND(I1823&lt;计算结果!B$19,I1823&gt;计算结果!B$20),I1823&lt;计算结果!B$21),"买","卖")</f>
        <v>卖</v>
      </c>
      <c r="K1823" s="4" t="str">
        <f t="shared" ca="1" si="85"/>
        <v/>
      </c>
      <c r="L1823" s="3">
        <f ca="1">IF(J1822="买",E1823/E1822-1,0)-IF(K1823=1,计算结果!B$17,0)</f>
        <v>0</v>
      </c>
      <c r="M1823" s="2">
        <f t="shared" ca="1" si="86"/>
        <v>9.3470225930137083</v>
      </c>
      <c r="N1823" s="3">
        <f ca="1">1-M1823/MAX(M$2:M1823)</f>
        <v>8.4792907653231664E-2</v>
      </c>
    </row>
    <row r="1824" spans="1:14" x14ac:dyDescent="0.15">
      <c r="A1824" s="1">
        <v>41096</v>
      </c>
      <c r="B1824">
        <v>2435.06</v>
      </c>
      <c r="C1824">
        <v>2477.23</v>
      </c>
      <c r="D1824">
        <v>2420.36</v>
      </c>
      <c r="E1824" s="2">
        <v>2472.61</v>
      </c>
      <c r="F1824" s="19">
        <v>56601780224</v>
      </c>
      <c r="G1824" s="3">
        <f t="shared" si="84"/>
        <v>1.7380069701321332E-2</v>
      </c>
      <c r="H1824" s="3">
        <f>1-E1824/MAX(E$2:E1824)</f>
        <v>0.57928775607432104</v>
      </c>
      <c r="I1824" s="3">
        <f ca="1">IFERROR(E1824/AVERAGE(OFFSET(E1824,0,0,-计算结果!B$18,1))-1,E1824/AVERAGE(OFFSET(E1824,0,0,-ROW(),1))-1)</f>
        <v>-1.0994681096917147E-2</v>
      </c>
      <c r="J1824" s="4" t="str">
        <f ca="1">IF(OR(AND(I1824&lt;计算结果!B$19,I1824&gt;计算结果!B$20),I1824&lt;计算结果!B$21),"买","卖")</f>
        <v>卖</v>
      </c>
      <c r="K1824" s="4" t="str">
        <f t="shared" ca="1" si="85"/>
        <v/>
      </c>
      <c r="L1824" s="3">
        <f ca="1">IF(J1823="买",E1824/E1823-1,0)-IF(K1824=1,计算结果!B$17,0)</f>
        <v>0</v>
      </c>
      <c r="M1824" s="2">
        <f t="shared" ca="1" si="86"/>
        <v>9.3470225930137083</v>
      </c>
      <c r="N1824" s="3">
        <f ca="1">1-M1824/MAX(M$2:M1824)</f>
        <v>8.4792907653231664E-2</v>
      </c>
    </row>
    <row r="1825" spans="1:14" x14ac:dyDescent="0.15">
      <c r="A1825" s="1">
        <v>41099</v>
      </c>
      <c r="B1825">
        <v>2455.89</v>
      </c>
      <c r="C1825">
        <v>2470.21</v>
      </c>
      <c r="D1825">
        <v>2414.9499999999998</v>
      </c>
      <c r="E1825" s="2">
        <v>2416.04</v>
      </c>
      <c r="F1825" s="19">
        <v>54601732096</v>
      </c>
      <c r="G1825" s="3">
        <f t="shared" si="84"/>
        <v>-2.2878658583440181E-2</v>
      </c>
      <c r="H1825" s="3">
        <f>1-E1825/MAX(E$2:E1825)</f>
        <v>0.58891308786496976</v>
      </c>
      <c r="I1825" s="3">
        <f ca="1">IFERROR(E1825/AVERAGE(OFFSET(E1825,0,0,-计算结果!B$18,1))-1,E1825/AVERAGE(OFFSET(E1825,0,0,-ROW(),1))-1)</f>
        <v>-3.0948610911184837E-2</v>
      </c>
      <c r="J1825" s="4" t="str">
        <f ca="1">IF(OR(AND(I1825&lt;计算结果!B$19,I1825&gt;计算结果!B$20),I1825&lt;计算结果!B$21),"买","卖")</f>
        <v>卖</v>
      </c>
      <c r="K1825" s="4" t="str">
        <f t="shared" ca="1" si="85"/>
        <v/>
      </c>
      <c r="L1825" s="3">
        <f ca="1">IF(J1824="买",E1825/E1824-1,0)-IF(K1825=1,计算结果!B$17,0)</f>
        <v>0</v>
      </c>
      <c r="M1825" s="2">
        <f t="shared" ca="1" si="86"/>
        <v>9.3470225930137083</v>
      </c>
      <c r="N1825" s="3">
        <f ca="1">1-M1825/MAX(M$2:M1825)</f>
        <v>8.4792907653231664E-2</v>
      </c>
    </row>
    <row r="1826" spans="1:14" x14ac:dyDescent="0.15">
      <c r="A1826" s="1">
        <v>41100</v>
      </c>
      <c r="B1826">
        <v>2411</v>
      </c>
      <c r="C1826">
        <v>2426.5300000000002</v>
      </c>
      <c r="D1826">
        <v>2402.37</v>
      </c>
      <c r="E1826" s="2">
        <v>2406.71</v>
      </c>
      <c r="F1826" s="19">
        <v>38539026432</v>
      </c>
      <c r="G1826" s="3">
        <f t="shared" si="84"/>
        <v>-3.8616910316053854E-3</v>
      </c>
      <c r="H1826" s="3">
        <f>1-E1826/MAX(E$2:E1826)</f>
        <v>0.59050057850677184</v>
      </c>
      <c r="I1826" s="3">
        <f ca="1">IFERROR(E1826/AVERAGE(OFFSET(E1826,0,0,-计算结果!B$18,1))-1,E1826/AVERAGE(OFFSET(E1826,0,0,-ROW(),1))-1)</f>
        <v>-3.0935030195493929E-2</v>
      </c>
      <c r="J1826" s="4" t="str">
        <f ca="1">IF(OR(AND(I1826&lt;计算结果!B$19,I1826&gt;计算结果!B$20),I1826&lt;计算结果!B$21),"买","卖")</f>
        <v>卖</v>
      </c>
      <c r="K1826" s="4" t="str">
        <f t="shared" ca="1" si="85"/>
        <v/>
      </c>
      <c r="L1826" s="3">
        <f ca="1">IF(J1825="买",E1826/E1825-1,0)-IF(K1826=1,计算结果!B$17,0)</f>
        <v>0</v>
      </c>
      <c r="M1826" s="2">
        <f t="shared" ca="1" si="86"/>
        <v>9.3470225930137083</v>
      </c>
      <c r="N1826" s="3">
        <f ca="1">1-M1826/MAX(M$2:M1826)</f>
        <v>8.4792907653231664E-2</v>
      </c>
    </row>
    <row r="1827" spans="1:14" x14ac:dyDescent="0.15">
      <c r="A1827" s="1">
        <v>41101</v>
      </c>
      <c r="B1827">
        <v>2402.1799999999998</v>
      </c>
      <c r="C1827">
        <v>2427.79</v>
      </c>
      <c r="D1827">
        <v>2402.15</v>
      </c>
      <c r="E1827" s="2">
        <v>2425.5700000000002</v>
      </c>
      <c r="F1827" s="19">
        <v>39851892736</v>
      </c>
      <c r="G1827" s="3">
        <f t="shared" si="84"/>
        <v>7.8364239979058503E-3</v>
      </c>
      <c r="H1827" s="3">
        <f>1-E1827/MAX(E$2:E1827)</f>
        <v>0.58729156741305377</v>
      </c>
      <c r="I1827" s="3">
        <f ca="1">IFERROR(E1827/AVERAGE(OFFSET(E1827,0,0,-计算结果!B$18,1))-1,E1827/AVERAGE(OFFSET(E1827,0,0,-ROW(),1))-1)</f>
        <v>-2.0385991647976609E-2</v>
      </c>
      <c r="J1827" s="4" t="str">
        <f ca="1">IF(OR(AND(I1827&lt;计算结果!B$19,I1827&gt;计算结果!B$20),I1827&lt;计算结果!B$21),"买","卖")</f>
        <v>卖</v>
      </c>
      <c r="K1827" s="4" t="str">
        <f t="shared" ca="1" si="85"/>
        <v/>
      </c>
      <c r="L1827" s="3">
        <f ca="1">IF(J1826="买",E1827/E1826-1,0)-IF(K1827=1,计算结果!B$17,0)</f>
        <v>0</v>
      </c>
      <c r="M1827" s="2">
        <f t="shared" ca="1" si="86"/>
        <v>9.3470225930137083</v>
      </c>
      <c r="N1827" s="3">
        <f ca="1">1-M1827/MAX(M$2:M1827)</f>
        <v>8.4792907653231664E-2</v>
      </c>
    </row>
    <row r="1828" spans="1:14" x14ac:dyDescent="0.15">
      <c r="A1828" s="1">
        <v>41102</v>
      </c>
      <c r="B1828">
        <v>2420.04</v>
      </c>
      <c r="C1828">
        <v>2460.56</v>
      </c>
      <c r="D1828">
        <v>2404.58</v>
      </c>
      <c r="E1828" s="2">
        <v>2449.1799999999998</v>
      </c>
      <c r="F1828" s="19">
        <v>65137537024</v>
      </c>
      <c r="G1828" s="3">
        <f t="shared" si="84"/>
        <v>9.7337945307700569E-3</v>
      </c>
      <c r="H1828" s="3">
        <f>1-E1828/MAX(E$2:E1828)</f>
        <v>0.58327434832913627</v>
      </c>
      <c r="I1828" s="3">
        <f ca="1">IFERROR(E1828/AVERAGE(OFFSET(E1828,0,0,-计算结果!B$18,1))-1,E1828/AVERAGE(OFFSET(E1828,0,0,-ROW(),1))-1)</f>
        <v>-8.2054048630403331E-3</v>
      </c>
      <c r="J1828" s="4" t="str">
        <f ca="1">IF(OR(AND(I1828&lt;计算结果!B$19,I1828&gt;计算结果!B$20),I1828&lt;计算结果!B$21),"买","卖")</f>
        <v>卖</v>
      </c>
      <c r="K1828" s="4" t="str">
        <f t="shared" ca="1" si="85"/>
        <v/>
      </c>
      <c r="L1828" s="3">
        <f ca="1">IF(J1827="买",E1828/E1827-1,0)-IF(K1828=1,计算结果!B$17,0)</f>
        <v>0</v>
      </c>
      <c r="M1828" s="2">
        <f t="shared" ca="1" si="86"/>
        <v>9.3470225930137083</v>
      </c>
      <c r="N1828" s="3">
        <f ca="1">1-M1828/MAX(M$2:M1828)</f>
        <v>8.4792907653231664E-2</v>
      </c>
    </row>
    <row r="1829" spans="1:14" x14ac:dyDescent="0.15">
      <c r="A1829" s="1">
        <v>41103</v>
      </c>
      <c r="B1829">
        <v>2441.0100000000002</v>
      </c>
      <c r="C1829">
        <v>2467.9899999999998</v>
      </c>
      <c r="D1829">
        <v>2438.98</v>
      </c>
      <c r="E1829" s="2">
        <v>2450.63</v>
      </c>
      <c r="F1829" s="19">
        <v>42013581312</v>
      </c>
      <c r="G1829" s="3">
        <f t="shared" si="84"/>
        <v>5.9203488514536495E-4</v>
      </c>
      <c r="H1829" s="3">
        <f>1-E1829/MAX(E$2:E1829)</f>
        <v>0.58302763220581233</v>
      </c>
      <c r="I1829" s="3">
        <f ca="1">IFERROR(E1829/AVERAGE(OFFSET(E1829,0,0,-计算结果!B$18,1))-1,E1829/AVERAGE(OFFSET(E1829,0,0,-ROW(),1))-1)</f>
        <v>-4.6943335637064099E-3</v>
      </c>
      <c r="J1829" s="4" t="str">
        <f ca="1">IF(OR(AND(I1829&lt;计算结果!B$19,I1829&gt;计算结果!B$20),I1829&lt;计算结果!B$21),"买","卖")</f>
        <v>卖</v>
      </c>
      <c r="K1829" s="4" t="str">
        <f t="shared" ca="1" si="85"/>
        <v/>
      </c>
      <c r="L1829" s="3">
        <f ca="1">IF(J1828="买",E1829/E1828-1,0)-IF(K1829=1,计算结果!B$17,0)</f>
        <v>0</v>
      </c>
      <c r="M1829" s="2">
        <f t="shared" ca="1" si="86"/>
        <v>9.3470225930137083</v>
      </c>
      <c r="N1829" s="3">
        <f ca="1">1-M1829/MAX(M$2:M1829)</f>
        <v>8.4792907653231664E-2</v>
      </c>
    </row>
    <row r="1830" spans="1:14" x14ac:dyDescent="0.15">
      <c r="A1830" s="1">
        <v>41106</v>
      </c>
      <c r="B1830">
        <v>2452.6</v>
      </c>
      <c r="C1830">
        <v>2452.6</v>
      </c>
      <c r="D1830">
        <v>2399.61</v>
      </c>
      <c r="E1830" s="2">
        <v>2399.73</v>
      </c>
      <c r="F1830" s="19">
        <v>45844881408</v>
      </c>
      <c r="G1830" s="3">
        <f t="shared" si="84"/>
        <v>-2.0770169303403696E-2</v>
      </c>
      <c r="H1830" s="3">
        <f>1-E1830/MAX(E$2:E1830)</f>
        <v>0.59168821887973866</v>
      </c>
      <c r="I1830" s="3">
        <f ca="1">IFERROR(E1830/AVERAGE(OFFSET(E1830,0,0,-计算结果!B$18,1))-1,E1830/AVERAGE(OFFSET(E1830,0,0,-ROW(),1))-1)</f>
        <v>-2.1860259734378107E-2</v>
      </c>
      <c r="J1830" s="4" t="str">
        <f ca="1">IF(OR(AND(I1830&lt;计算结果!B$19,I1830&gt;计算结果!B$20),I1830&lt;计算结果!B$21),"买","卖")</f>
        <v>卖</v>
      </c>
      <c r="K1830" s="4" t="str">
        <f t="shared" ca="1" si="85"/>
        <v/>
      </c>
      <c r="L1830" s="3">
        <f ca="1">IF(J1829="买",E1830/E1829-1,0)-IF(K1830=1,计算结果!B$17,0)</f>
        <v>0</v>
      </c>
      <c r="M1830" s="2">
        <f t="shared" ca="1" si="86"/>
        <v>9.3470225930137083</v>
      </c>
      <c r="N1830" s="3">
        <f ca="1">1-M1830/MAX(M$2:M1830)</f>
        <v>8.4792907653231664E-2</v>
      </c>
    </row>
    <row r="1831" spans="1:14" x14ac:dyDescent="0.15">
      <c r="A1831" s="1">
        <v>41107</v>
      </c>
      <c r="B1831">
        <v>2391.9</v>
      </c>
      <c r="C1831">
        <v>2421.9299999999998</v>
      </c>
      <c r="D1831">
        <v>2391.2800000000002</v>
      </c>
      <c r="E1831" s="2">
        <v>2414.1999999999998</v>
      </c>
      <c r="F1831" s="19">
        <v>38285443072</v>
      </c>
      <c r="G1831" s="3">
        <f t="shared" si="84"/>
        <v>6.0298450242317614E-3</v>
      </c>
      <c r="H1831" s="3">
        <f>1-E1831/MAX(E$2:E1831)</f>
        <v>0.58922616211801537</v>
      </c>
      <c r="I1831" s="3">
        <f ca="1">IFERROR(E1831/AVERAGE(OFFSET(E1831,0,0,-计算结果!B$18,1))-1,E1831/AVERAGE(OFFSET(E1831,0,0,-ROW(),1))-1)</f>
        <v>-1.2868312249600389E-2</v>
      </c>
      <c r="J1831" s="4" t="str">
        <f ca="1">IF(OR(AND(I1831&lt;计算结果!B$19,I1831&gt;计算结果!B$20),I1831&lt;计算结果!B$21),"买","卖")</f>
        <v>卖</v>
      </c>
      <c r="K1831" s="4" t="str">
        <f t="shared" ca="1" si="85"/>
        <v/>
      </c>
      <c r="L1831" s="3">
        <f ca="1">IF(J1830="买",E1831/E1830-1,0)-IF(K1831=1,计算结果!B$17,0)</f>
        <v>0</v>
      </c>
      <c r="M1831" s="2">
        <f t="shared" ca="1" si="86"/>
        <v>9.3470225930137083</v>
      </c>
      <c r="N1831" s="3">
        <f ca="1">1-M1831/MAX(M$2:M1831)</f>
        <v>8.4792907653231664E-2</v>
      </c>
    </row>
    <row r="1832" spans="1:14" x14ac:dyDescent="0.15">
      <c r="A1832" s="1">
        <v>41108</v>
      </c>
      <c r="B1832">
        <v>2412.06</v>
      </c>
      <c r="C1832">
        <v>2420.7800000000002</v>
      </c>
      <c r="D1832">
        <v>2373.65</v>
      </c>
      <c r="E1832" s="2">
        <v>2414.33</v>
      </c>
      <c r="F1832" s="19">
        <v>44325490688</v>
      </c>
      <c r="G1832" s="3">
        <f t="shared" si="84"/>
        <v>5.3848065611816764E-5</v>
      </c>
      <c r="H1832" s="3">
        <f>1-E1832/MAX(E$2:E1832)</f>
        <v>0.58920404274144156</v>
      </c>
      <c r="I1832" s="3">
        <f ca="1">IFERROR(E1832/AVERAGE(OFFSET(E1832,0,0,-计算结果!B$18,1))-1,E1832/AVERAGE(OFFSET(E1832,0,0,-ROW(),1))-1)</f>
        <v>-1.0615780857171409E-2</v>
      </c>
      <c r="J1832" s="4" t="str">
        <f ca="1">IF(OR(AND(I1832&lt;计算结果!B$19,I1832&gt;计算结果!B$20),I1832&lt;计算结果!B$21),"买","卖")</f>
        <v>卖</v>
      </c>
      <c r="K1832" s="4" t="str">
        <f t="shared" ca="1" si="85"/>
        <v/>
      </c>
      <c r="L1832" s="3">
        <f ca="1">IF(J1831="买",E1832/E1831-1,0)-IF(K1832=1,计算结果!B$17,0)</f>
        <v>0</v>
      </c>
      <c r="M1832" s="2">
        <f t="shared" ca="1" si="86"/>
        <v>9.3470225930137083</v>
      </c>
      <c r="N1832" s="3">
        <f ca="1">1-M1832/MAX(M$2:M1832)</f>
        <v>8.4792907653231664E-2</v>
      </c>
    </row>
    <row r="1833" spans="1:14" x14ac:dyDescent="0.15">
      <c r="A1833" s="1">
        <v>41109</v>
      </c>
      <c r="B1833">
        <v>2407.44</v>
      </c>
      <c r="C1833">
        <v>2444.06</v>
      </c>
      <c r="D1833">
        <v>2401.29</v>
      </c>
      <c r="E1833" s="2">
        <v>2424.3200000000002</v>
      </c>
      <c r="F1833" s="19">
        <v>47704039424</v>
      </c>
      <c r="G1833" s="3">
        <f t="shared" si="84"/>
        <v>4.1377939221234339E-3</v>
      </c>
      <c r="H1833" s="3">
        <f>1-E1833/MAX(E$2:E1833)</f>
        <v>0.58750425372626425</v>
      </c>
      <c r="I1833" s="3">
        <f ca="1">IFERROR(E1833/AVERAGE(OFFSET(E1833,0,0,-计算结果!B$18,1))-1,E1833/AVERAGE(OFFSET(E1833,0,0,-ROW(),1))-1)</f>
        <v>-5.7930790624173278E-3</v>
      </c>
      <c r="J1833" s="4" t="str">
        <f ca="1">IF(OR(AND(I1833&lt;计算结果!B$19,I1833&gt;计算结果!B$20),I1833&lt;计算结果!B$21),"买","卖")</f>
        <v>卖</v>
      </c>
      <c r="K1833" s="4" t="str">
        <f t="shared" ca="1" si="85"/>
        <v/>
      </c>
      <c r="L1833" s="3">
        <f ca="1">IF(J1832="买",E1833/E1832-1,0)-IF(K1833=1,计算结果!B$17,0)</f>
        <v>0</v>
      </c>
      <c r="M1833" s="2">
        <f t="shared" ca="1" si="86"/>
        <v>9.3470225930137083</v>
      </c>
      <c r="N1833" s="3">
        <f ca="1">1-M1833/MAX(M$2:M1833)</f>
        <v>8.4792907653231664E-2</v>
      </c>
    </row>
    <row r="1834" spans="1:14" x14ac:dyDescent="0.15">
      <c r="A1834" s="1">
        <v>41110</v>
      </c>
      <c r="B1834">
        <v>2415.71</v>
      </c>
      <c r="C1834">
        <v>2423.8000000000002</v>
      </c>
      <c r="D1834">
        <v>2392.1799999999998</v>
      </c>
      <c r="E1834" s="2">
        <v>2398.46</v>
      </c>
      <c r="F1834" s="19">
        <v>36683624448</v>
      </c>
      <c r="G1834" s="3">
        <f t="shared" si="84"/>
        <v>-1.0666908658922947E-2</v>
      </c>
      <c r="H1834" s="3">
        <f>1-E1834/MAX(E$2:E1834)</f>
        <v>0.59190430817396034</v>
      </c>
      <c r="I1834" s="3">
        <f ca="1">IFERROR(E1834/AVERAGE(OFFSET(E1834,0,0,-计算结果!B$18,1))-1,E1834/AVERAGE(OFFSET(E1834,0,0,-ROW(),1))-1)</f>
        <v>-1.5131319154741307E-2</v>
      </c>
      <c r="J1834" s="4" t="str">
        <f ca="1">IF(OR(AND(I1834&lt;计算结果!B$19,I1834&gt;计算结果!B$20),I1834&lt;计算结果!B$21),"买","卖")</f>
        <v>卖</v>
      </c>
      <c r="K1834" s="4" t="str">
        <f t="shared" ca="1" si="85"/>
        <v/>
      </c>
      <c r="L1834" s="3">
        <f ca="1">IF(J1833="买",E1834/E1833-1,0)-IF(K1834=1,计算结果!B$17,0)</f>
        <v>0</v>
      </c>
      <c r="M1834" s="2">
        <f t="shared" ca="1" si="86"/>
        <v>9.3470225930137083</v>
      </c>
      <c r="N1834" s="3">
        <f ca="1">1-M1834/MAX(M$2:M1834)</f>
        <v>8.4792907653231664E-2</v>
      </c>
    </row>
    <row r="1835" spans="1:14" x14ac:dyDescent="0.15">
      <c r="A1835" s="1">
        <v>41113</v>
      </c>
      <c r="B1835">
        <v>2379.89</v>
      </c>
      <c r="C1835">
        <v>2379.89</v>
      </c>
      <c r="D1835">
        <v>2357.5100000000002</v>
      </c>
      <c r="E1835" s="2">
        <v>2365.4299999999998</v>
      </c>
      <c r="F1835" s="19">
        <v>33178929152</v>
      </c>
      <c r="G1835" s="3">
        <f t="shared" si="84"/>
        <v>-1.3771336607656615E-2</v>
      </c>
      <c r="H1835" s="3">
        <f>1-E1835/MAX(E$2:E1835)</f>
        <v>0.59752433131423133</v>
      </c>
      <c r="I1835" s="3">
        <f ca="1">IFERROR(E1835/AVERAGE(OFFSET(E1835,0,0,-计算结果!B$18,1))-1,E1835/AVERAGE(OFFSET(E1835,0,0,-ROW(),1))-1)</f>
        <v>-2.6879036792233024E-2</v>
      </c>
      <c r="J1835" s="4" t="str">
        <f ca="1">IF(OR(AND(I1835&lt;计算结果!B$19,I1835&gt;计算结果!B$20),I1835&lt;计算结果!B$21),"买","卖")</f>
        <v>卖</v>
      </c>
      <c r="K1835" s="4" t="str">
        <f t="shared" ca="1" si="85"/>
        <v/>
      </c>
      <c r="L1835" s="3">
        <f ca="1">IF(J1834="买",E1835/E1834-1,0)-IF(K1835=1,计算结果!B$17,0)</f>
        <v>0</v>
      </c>
      <c r="M1835" s="2">
        <f t="shared" ca="1" si="86"/>
        <v>9.3470225930137083</v>
      </c>
      <c r="N1835" s="3">
        <f ca="1">1-M1835/MAX(M$2:M1835)</f>
        <v>8.4792907653231664E-2</v>
      </c>
    </row>
    <row r="1836" spans="1:14" x14ac:dyDescent="0.15">
      <c r="A1836" s="1">
        <v>41114</v>
      </c>
      <c r="B1836">
        <v>2353.2199999999998</v>
      </c>
      <c r="C1836">
        <v>2392.35</v>
      </c>
      <c r="D1836">
        <v>2352.8000000000002</v>
      </c>
      <c r="E1836" s="2">
        <v>2375.9899999999998</v>
      </c>
      <c r="F1836" s="19">
        <v>31149105152</v>
      </c>
      <c r="G1836" s="3">
        <f t="shared" si="84"/>
        <v>4.4643045873264953E-3</v>
      </c>
      <c r="H1836" s="3">
        <f>1-E1836/MAX(E$2:E1836)</f>
        <v>0.59572755734023009</v>
      </c>
      <c r="I1836" s="3">
        <f ca="1">IFERROR(E1836/AVERAGE(OFFSET(E1836,0,0,-计算结果!B$18,1))-1,E1836/AVERAGE(OFFSET(E1836,0,0,-ROW(),1))-1)</f>
        <v>-2.1422266032034565E-2</v>
      </c>
      <c r="J1836" s="4" t="str">
        <f ca="1">IF(OR(AND(I1836&lt;计算结果!B$19,I1836&gt;计算结果!B$20),I1836&lt;计算结果!B$21),"买","卖")</f>
        <v>卖</v>
      </c>
      <c r="K1836" s="4" t="str">
        <f t="shared" ca="1" si="85"/>
        <v/>
      </c>
      <c r="L1836" s="3">
        <f ca="1">IF(J1835="买",E1836/E1835-1,0)-IF(K1836=1,计算结果!B$17,0)</f>
        <v>0</v>
      </c>
      <c r="M1836" s="2">
        <f t="shared" ca="1" si="86"/>
        <v>9.3470225930137083</v>
      </c>
      <c r="N1836" s="3">
        <f ca="1">1-M1836/MAX(M$2:M1836)</f>
        <v>8.4792907653231664E-2</v>
      </c>
    </row>
    <row r="1837" spans="1:14" x14ac:dyDescent="0.15">
      <c r="A1837" s="1">
        <v>41115</v>
      </c>
      <c r="B1837">
        <v>2368.38</v>
      </c>
      <c r="C1837">
        <v>2381.04</v>
      </c>
      <c r="D1837">
        <v>2357.4699999999998</v>
      </c>
      <c r="E1837" s="2">
        <v>2360.08</v>
      </c>
      <c r="F1837" s="19">
        <v>25730598912</v>
      </c>
      <c r="G1837" s="3">
        <f t="shared" si="84"/>
        <v>-6.6961561286031923E-3</v>
      </c>
      <c r="H1837" s="3">
        <f>1-E1837/MAX(E$2:E1837)</f>
        <v>0.59843462873477171</v>
      </c>
      <c r="I1837" s="3">
        <f ca="1">IFERROR(E1837/AVERAGE(OFFSET(E1837,0,0,-计算结果!B$18,1))-1,E1837/AVERAGE(OFFSET(E1837,0,0,-ROW(),1))-1)</f>
        <v>-2.5711581415115203E-2</v>
      </c>
      <c r="J1837" s="4" t="str">
        <f ca="1">IF(OR(AND(I1837&lt;计算结果!B$19,I1837&gt;计算结果!B$20),I1837&lt;计算结果!B$21),"买","卖")</f>
        <v>卖</v>
      </c>
      <c r="K1837" s="4" t="str">
        <f t="shared" ca="1" si="85"/>
        <v/>
      </c>
      <c r="L1837" s="3">
        <f ca="1">IF(J1836="买",E1837/E1836-1,0)-IF(K1837=1,计算结果!B$17,0)</f>
        <v>0</v>
      </c>
      <c r="M1837" s="2">
        <f t="shared" ca="1" si="86"/>
        <v>9.3470225930137083</v>
      </c>
      <c r="N1837" s="3">
        <f ca="1">1-M1837/MAX(M$2:M1837)</f>
        <v>8.4792907653231664E-2</v>
      </c>
    </row>
    <row r="1838" spans="1:14" x14ac:dyDescent="0.15">
      <c r="A1838" s="1">
        <v>41116</v>
      </c>
      <c r="B1838">
        <v>2360.13</v>
      </c>
      <c r="C1838">
        <v>2374.87</v>
      </c>
      <c r="D1838">
        <v>2344.6999999999998</v>
      </c>
      <c r="E1838" s="2">
        <v>2347.4899999999998</v>
      </c>
      <c r="F1838" s="19">
        <v>31326394368</v>
      </c>
      <c r="G1838" s="3">
        <f t="shared" si="84"/>
        <v>-5.3345649300023945E-3</v>
      </c>
      <c r="H1838" s="3">
        <f>1-E1838/MAX(E$2:E1838)</f>
        <v>0.60057680528142654</v>
      </c>
      <c r="I1838" s="3">
        <f ca="1">IFERROR(E1838/AVERAGE(OFFSET(E1838,0,0,-计算结果!B$18,1))-1,E1838/AVERAGE(OFFSET(E1838,0,0,-ROW(),1))-1)</f>
        <v>-2.8284838971244675E-2</v>
      </c>
      <c r="J1838" s="4" t="str">
        <f ca="1">IF(OR(AND(I1838&lt;计算结果!B$19,I1838&gt;计算结果!B$20),I1838&lt;计算结果!B$21),"买","卖")</f>
        <v>卖</v>
      </c>
      <c r="K1838" s="4" t="str">
        <f t="shared" ca="1" si="85"/>
        <v/>
      </c>
      <c r="L1838" s="3">
        <f ca="1">IF(J1837="买",E1838/E1837-1,0)-IF(K1838=1,计算结果!B$17,0)</f>
        <v>0</v>
      </c>
      <c r="M1838" s="2">
        <f t="shared" ca="1" si="86"/>
        <v>9.3470225930137083</v>
      </c>
      <c r="N1838" s="3">
        <f ca="1">1-M1838/MAX(M$2:M1838)</f>
        <v>8.4792907653231664E-2</v>
      </c>
    </row>
    <row r="1839" spans="1:14" x14ac:dyDescent="0.15">
      <c r="A1839" s="1">
        <v>41117</v>
      </c>
      <c r="B1839">
        <v>2353.94</v>
      </c>
      <c r="C1839">
        <v>2364.98</v>
      </c>
      <c r="D1839">
        <v>2341.29</v>
      </c>
      <c r="E1839" s="2">
        <v>2349.11</v>
      </c>
      <c r="F1839" s="19">
        <v>33048182784</v>
      </c>
      <c r="G1839" s="3">
        <f t="shared" si="84"/>
        <v>6.9009878636339117E-4</v>
      </c>
      <c r="H1839" s="3">
        <f>1-E1839/MAX(E$2:E1839)</f>
        <v>0.60030116381950593</v>
      </c>
      <c r="I1839" s="3">
        <f ca="1">IFERROR(E1839/AVERAGE(OFFSET(E1839,0,0,-计算结果!B$18,1))-1,E1839/AVERAGE(OFFSET(E1839,0,0,-ROW(),1))-1)</f>
        <v>-2.4932220950592221E-2</v>
      </c>
      <c r="J1839" s="4" t="str">
        <f ca="1">IF(OR(AND(I1839&lt;计算结果!B$19,I1839&gt;计算结果!B$20),I1839&lt;计算结果!B$21),"买","卖")</f>
        <v>卖</v>
      </c>
      <c r="K1839" s="4" t="str">
        <f t="shared" ca="1" si="85"/>
        <v/>
      </c>
      <c r="L1839" s="3">
        <f ca="1">IF(J1838="买",E1839/E1838-1,0)-IF(K1839=1,计算结果!B$17,0)</f>
        <v>0</v>
      </c>
      <c r="M1839" s="2">
        <f t="shared" ca="1" si="86"/>
        <v>9.3470225930137083</v>
      </c>
      <c r="N1839" s="3">
        <f ca="1">1-M1839/MAX(M$2:M1839)</f>
        <v>8.4792907653231664E-2</v>
      </c>
    </row>
    <row r="1840" spans="1:14" x14ac:dyDescent="0.15">
      <c r="A1840" s="1">
        <v>41120</v>
      </c>
      <c r="B1840">
        <v>2350.7800000000002</v>
      </c>
      <c r="C1840">
        <v>2367.0300000000002</v>
      </c>
      <c r="D1840">
        <v>2334</v>
      </c>
      <c r="E1840" s="2">
        <v>2335.79</v>
      </c>
      <c r="F1840" s="19">
        <v>29907972096</v>
      </c>
      <c r="G1840" s="3">
        <f t="shared" si="84"/>
        <v>-5.6702325561596156E-3</v>
      </c>
      <c r="H1840" s="3">
        <f>1-E1840/MAX(E$2:E1840)</f>
        <v>0.60256754917307553</v>
      </c>
      <c r="I1840" s="3">
        <f ca="1">IFERROR(E1840/AVERAGE(OFFSET(E1840,0,0,-计算结果!B$18,1))-1,E1840/AVERAGE(OFFSET(E1840,0,0,-ROW(),1))-1)</f>
        <v>-2.7565429211370951E-2</v>
      </c>
      <c r="J1840" s="4" t="str">
        <f ca="1">IF(OR(AND(I1840&lt;计算结果!B$19,I1840&gt;计算结果!B$20),I1840&lt;计算结果!B$21),"买","卖")</f>
        <v>卖</v>
      </c>
      <c r="K1840" s="4" t="str">
        <f t="shared" ca="1" si="85"/>
        <v/>
      </c>
      <c r="L1840" s="3">
        <f ca="1">IF(J1839="买",E1840/E1839-1,0)-IF(K1840=1,计算结果!B$17,0)</f>
        <v>0</v>
      </c>
      <c r="M1840" s="2">
        <f t="shared" ca="1" si="86"/>
        <v>9.3470225930137083</v>
      </c>
      <c r="N1840" s="3">
        <f ca="1">1-M1840/MAX(M$2:M1840)</f>
        <v>8.4792907653231664E-2</v>
      </c>
    </row>
    <row r="1841" spans="1:14" x14ac:dyDescent="0.15">
      <c r="A1841" s="1">
        <v>41121</v>
      </c>
      <c r="B1841">
        <v>2336.88</v>
      </c>
      <c r="C1841">
        <v>2350.0700000000002</v>
      </c>
      <c r="D1841">
        <v>2329.5</v>
      </c>
      <c r="E1841" s="2">
        <v>2332.92</v>
      </c>
      <c r="F1841" s="19">
        <v>31196332032</v>
      </c>
      <c r="G1841" s="3">
        <f t="shared" si="84"/>
        <v>-1.2287063477453009E-3</v>
      </c>
      <c r="H1841" s="3">
        <f>1-E1841/MAX(E$2:E1841)</f>
        <v>0.60305587694820662</v>
      </c>
      <c r="I1841" s="3">
        <f ca="1">IFERROR(E1841/AVERAGE(OFFSET(E1841,0,0,-计算结果!B$18,1))-1,E1841/AVERAGE(OFFSET(E1841,0,0,-ROW(),1))-1)</f>
        <v>-2.6566236865878001E-2</v>
      </c>
      <c r="J1841" s="4" t="str">
        <f ca="1">IF(OR(AND(I1841&lt;计算结果!B$19,I1841&gt;计算结果!B$20),I1841&lt;计算结果!B$21),"买","卖")</f>
        <v>卖</v>
      </c>
      <c r="K1841" s="4" t="str">
        <f t="shared" ca="1" si="85"/>
        <v/>
      </c>
      <c r="L1841" s="3">
        <f ca="1">IF(J1840="买",E1841/E1840-1,0)-IF(K1841=1,计算结果!B$17,0)</f>
        <v>0</v>
      </c>
      <c r="M1841" s="2">
        <f t="shared" ca="1" si="86"/>
        <v>9.3470225930137083</v>
      </c>
      <c r="N1841" s="3">
        <f ca="1">1-M1841/MAX(M$2:M1841)</f>
        <v>8.4792907653231664E-2</v>
      </c>
    </row>
    <row r="1842" spans="1:14" x14ac:dyDescent="0.15">
      <c r="A1842" s="1">
        <v>41122</v>
      </c>
      <c r="B1842">
        <v>2332.13</v>
      </c>
      <c r="C1842">
        <v>2371.12</v>
      </c>
      <c r="D1842">
        <v>2331.9499999999998</v>
      </c>
      <c r="E1842" s="2">
        <v>2358.65</v>
      </c>
      <c r="F1842" s="19">
        <v>31277764608</v>
      </c>
      <c r="G1842" s="3">
        <f t="shared" si="84"/>
        <v>1.102909658282325E-2</v>
      </c>
      <c r="H1842" s="3">
        <f>1-E1842/MAX(E$2:E1842)</f>
        <v>0.59867794187708423</v>
      </c>
      <c r="I1842" s="3">
        <f ca="1">IFERROR(E1842/AVERAGE(OFFSET(E1842,0,0,-计算结果!B$18,1))-1,E1842/AVERAGE(OFFSET(E1842,0,0,-ROW(),1))-1)</f>
        <v>-1.3223356017239341E-2</v>
      </c>
      <c r="J1842" s="4" t="str">
        <f ca="1">IF(OR(AND(I1842&lt;计算结果!B$19,I1842&gt;计算结果!B$20),I1842&lt;计算结果!B$21),"买","卖")</f>
        <v>卖</v>
      </c>
      <c r="K1842" s="4" t="str">
        <f t="shared" ca="1" si="85"/>
        <v/>
      </c>
      <c r="L1842" s="3">
        <f ca="1">IF(J1841="买",E1842/E1841-1,0)-IF(K1842=1,计算结果!B$17,0)</f>
        <v>0</v>
      </c>
      <c r="M1842" s="2">
        <f t="shared" ca="1" si="86"/>
        <v>9.3470225930137083</v>
      </c>
      <c r="N1842" s="3">
        <f ca="1">1-M1842/MAX(M$2:M1842)</f>
        <v>8.4792907653231664E-2</v>
      </c>
    </row>
    <row r="1843" spans="1:14" x14ac:dyDescent="0.15">
      <c r="A1843" s="1">
        <v>41123</v>
      </c>
      <c r="B1843">
        <v>2354.0700000000002</v>
      </c>
      <c r="C1843">
        <v>2358.56</v>
      </c>
      <c r="D1843">
        <v>2325.61</v>
      </c>
      <c r="E1843" s="2">
        <v>2334.88</v>
      </c>
      <c r="F1843" s="19">
        <v>29751166976</v>
      </c>
      <c r="G1843" s="3">
        <f t="shared" si="84"/>
        <v>-1.0077798740805166E-2</v>
      </c>
      <c r="H1843" s="3">
        <f>1-E1843/MAX(E$2:E1843)</f>
        <v>0.60272238480909279</v>
      </c>
      <c r="I1843" s="3">
        <f ca="1">IFERROR(E1843/AVERAGE(OFFSET(E1843,0,0,-计算结果!B$18,1))-1,E1843/AVERAGE(OFFSET(E1843,0,0,-ROW(),1))-1)</f>
        <v>-2.1321751595760441E-2</v>
      </c>
      <c r="J1843" s="4" t="str">
        <f ca="1">IF(OR(AND(I1843&lt;计算结果!B$19,I1843&gt;计算结果!B$20),I1843&lt;计算结果!B$21),"买","卖")</f>
        <v>卖</v>
      </c>
      <c r="K1843" s="4" t="str">
        <f t="shared" ca="1" si="85"/>
        <v/>
      </c>
      <c r="L1843" s="3">
        <f ca="1">IF(J1842="买",E1843/E1842-1,0)-IF(K1843=1,计算结果!B$17,0)</f>
        <v>0</v>
      </c>
      <c r="M1843" s="2">
        <f t="shared" ca="1" si="86"/>
        <v>9.3470225930137083</v>
      </c>
      <c r="N1843" s="3">
        <f ca="1">1-M1843/MAX(M$2:M1843)</f>
        <v>8.4792907653231664E-2</v>
      </c>
    </row>
    <row r="1844" spans="1:14" x14ac:dyDescent="0.15">
      <c r="A1844" s="1">
        <v>41124</v>
      </c>
      <c r="B1844">
        <v>2340.25</v>
      </c>
      <c r="C1844">
        <v>2354.16</v>
      </c>
      <c r="D1844">
        <v>2329.9299999999998</v>
      </c>
      <c r="E1844" s="2">
        <v>2353.7399999999998</v>
      </c>
      <c r="F1844" s="19">
        <v>31106947072</v>
      </c>
      <c r="G1844" s="3">
        <f t="shared" si="84"/>
        <v>8.0775029123552056E-3</v>
      </c>
      <c r="H1844" s="3">
        <f>1-E1844/MAX(E$2:E1844)</f>
        <v>0.59951337371537472</v>
      </c>
      <c r="I1844" s="3">
        <f ca="1">IFERROR(E1844/AVERAGE(OFFSET(E1844,0,0,-计算结果!B$18,1))-1,E1844/AVERAGE(OFFSET(E1844,0,0,-ROW(),1))-1)</f>
        <v>-1.2198039192828358E-2</v>
      </c>
      <c r="J1844" s="4" t="str">
        <f ca="1">IF(OR(AND(I1844&lt;计算结果!B$19,I1844&gt;计算结果!B$20),I1844&lt;计算结果!B$21),"买","卖")</f>
        <v>卖</v>
      </c>
      <c r="K1844" s="4" t="str">
        <f t="shared" ca="1" si="85"/>
        <v/>
      </c>
      <c r="L1844" s="3">
        <f ca="1">IF(J1843="买",E1844/E1843-1,0)-IF(K1844=1,计算结果!B$17,0)</f>
        <v>0</v>
      </c>
      <c r="M1844" s="2">
        <f t="shared" ca="1" si="86"/>
        <v>9.3470225930137083</v>
      </c>
      <c r="N1844" s="3">
        <f ca="1">1-M1844/MAX(M$2:M1844)</f>
        <v>8.4792907653231664E-2</v>
      </c>
    </row>
    <row r="1845" spans="1:14" x14ac:dyDescent="0.15">
      <c r="A1845" s="1">
        <v>41127</v>
      </c>
      <c r="B1845">
        <v>2350.12</v>
      </c>
      <c r="C1845">
        <v>2388.36</v>
      </c>
      <c r="D1845">
        <v>2348.12</v>
      </c>
      <c r="E1845" s="2">
        <v>2385.61</v>
      </c>
      <c r="F1845" s="19">
        <v>43686686720</v>
      </c>
      <c r="G1845" s="3">
        <f t="shared" si="84"/>
        <v>1.3540153118016596E-2</v>
      </c>
      <c r="H1845" s="3">
        <f>1-E1845/MAX(E$2:E1845)</f>
        <v>0.59409072347376291</v>
      </c>
      <c r="I1845" s="3">
        <f ca="1">IFERROR(E1845/AVERAGE(OFFSET(E1845,0,0,-计算结果!B$18,1))-1,E1845/AVERAGE(OFFSET(E1845,0,0,-ROW(),1))-1)</f>
        <v>2.1105918385160294E-3</v>
      </c>
      <c r="J1845" s="4" t="str">
        <f ca="1">IF(OR(AND(I1845&lt;计算结果!B$19,I1845&gt;计算结果!B$20),I1845&lt;计算结果!B$21),"买","卖")</f>
        <v>买</v>
      </c>
      <c r="K1845" s="4">
        <f t="shared" ca="1" si="85"/>
        <v>1</v>
      </c>
      <c r="L1845" s="3">
        <f ca="1">IF(J1844="买",E1845/E1844-1,0)-IF(K1845=1,计算结果!B$17,0)</f>
        <v>0</v>
      </c>
      <c r="M1845" s="2">
        <f t="shared" ca="1" si="86"/>
        <v>9.3470225930137083</v>
      </c>
      <c r="N1845" s="3">
        <f ca="1">1-M1845/MAX(M$2:M1845)</f>
        <v>8.4792907653231664E-2</v>
      </c>
    </row>
    <row r="1846" spans="1:14" x14ac:dyDescent="0.15">
      <c r="A1846" s="1">
        <v>41128</v>
      </c>
      <c r="B1846">
        <v>2383.2600000000002</v>
      </c>
      <c r="C1846">
        <v>2390.7800000000002</v>
      </c>
      <c r="D1846">
        <v>2379.4499999999998</v>
      </c>
      <c r="E1846" s="2">
        <v>2388.87</v>
      </c>
      <c r="F1846" s="19">
        <v>40403709952</v>
      </c>
      <c r="G1846" s="3">
        <f t="shared" si="84"/>
        <v>1.3665268002731601E-3</v>
      </c>
      <c r="H1846" s="3">
        <f>1-E1846/MAX(E$2:E1846)</f>
        <v>0.59353603756891038</v>
      </c>
      <c r="I1846" s="3">
        <f ca="1">IFERROR(E1846/AVERAGE(OFFSET(E1846,0,0,-计算结果!B$18,1))-1,E1846/AVERAGE(OFFSET(E1846,0,0,-ROW(),1))-1)</f>
        <v>4.8943415354394393E-3</v>
      </c>
      <c r="J1846" s="4" t="str">
        <f ca="1">IF(OR(AND(I1846&lt;计算结果!B$19,I1846&gt;计算结果!B$20),I1846&lt;计算结果!B$21),"买","卖")</f>
        <v>买</v>
      </c>
      <c r="K1846" s="4" t="str">
        <f t="shared" ca="1" si="85"/>
        <v/>
      </c>
      <c r="L1846" s="3">
        <f ca="1">IF(J1845="买",E1846/E1845-1,0)-IF(K1846=1,计算结果!B$17,0)</f>
        <v>1.3665268002731601E-3</v>
      </c>
      <c r="M1846" s="2">
        <f t="shared" ca="1" si="86"/>
        <v>9.3597955498898209</v>
      </c>
      <c r="N1846" s="3">
        <f ca="1">1-M1846/MAX(M$2:M1846)</f>
        <v>8.35422526337396E-2</v>
      </c>
    </row>
    <row r="1847" spans="1:14" x14ac:dyDescent="0.15">
      <c r="A1847" s="1">
        <v>41129</v>
      </c>
      <c r="B1847">
        <v>2390.96</v>
      </c>
      <c r="C1847">
        <v>2405.1799999999998</v>
      </c>
      <c r="D1847">
        <v>2382.8200000000002</v>
      </c>
      <c r="E1847" s="2">
        <v>2389.79</v>
      </c>
      <c r="F1847" s="19">
        <v>41340862464</v>
      </c>
      <c r="G1847" s="3">
        <f t="shared" si="84"/>
        <v>3.8511932419926787E-4</v>
      </c>
      <c r="H1847" s="3">
        <f>1-E1847/MAX(E$2:E1847)</f>
        <v>0.59337950044238752</v>
      </c>
      <c r="I1847" s="3">
        <f ca="1">IFERROR(E1847/AVERAGE(OFFSET(E1847,0,0,-计算结果!B$18,1))-1,E1847/AVERAGE(OFFSET(E1847,0,0,-ROW(),1))-1)</f>
        <v>6.7127099169914661E-3</v>
      </c>
      <c r="J1847" s="4" t="str">
        <f ca="1">IF(OR(AND(I1847&lt;计算结果!B$19,I1847&gt;计算结果!B$20),I1847&lt;计算结果!B$21),"买","卖")</f>
        <v>买</v>
      </c>
      <c r="K1847" s="4" t="str">
        <f t="shared" ca="1" si="85"/>
        <v/>
      </c>
      <c r="L1847" s="3">
        <f ca="1">IF(J1846="买",E1847/E1846-1,0)-IF(K1847=1,计算结果!B$17,0)</f>
        <v>3.8511932419926787E-4</v>
      </c>
      <c r="M1847" s="2">
        <f t="shared" ca="1" si="86"/>
        <v>9.3634001880266382</v>
      </c>
      <c r="N1847" s="3">
        <f ca="1">1-M1847/MAX(M$2:M1847)</f>
        <v>8.3189307045416716E-2</v>
      </c>
    </row>
    <row r="1848" spans="1:14" x14ac:dyDescent="0.15">
      <c r="A1848" s="1">
        <v>41130</v>
      </c>
      <c r="B1848">
        <v>2388.4299999999998</v>
      </c>
      <c r="C1848">
        <v>2412.14</v>
      </c>
      <c r="D1848">
        <v>2378.85</v>
      </c>
      <c r="E1848" s="2">
        <v>2411.6999999999998</v>
      </c>
      <c r="F1848" s="19">
        <v>43256098816</v>
      </c>
      <c r="G1848" s="3">
        <f t="shared" si="84"/>
        <v>9.168169588122721E-3</v>
      </c>
      <c r="H1848" s="3">
        <f>1-E1848/MAX(E$2:E1848)</f>
        <v>0.58965153474443621</v>
      </c>
      <c r="I1848" s="3">
        <f ca="1">IFERROR(E1848/AVERAGE(OFFSET(E1848,0,0,-计算结果!B$18,1))-1,E1848/AVERAGE(OFFSET(E1848,0,0,-ROW(),1))-1)</f>
        <v>1.565790138638512E-2</v>
      </c>
      <c r="J1848" s="4" t="str">
        <f ca="1">IF(OR(AND(I1848&lt;计算结果!B$19,I1848&gt;计算结果!B$20),I1848&lt;计算结果!B$21),"买","卖")</f>
        <v>买</v>
      </c>
      <c r="K1848" s="4" t="str">
        <f t="shared" ca="1" si="85"/>
        <v/>
      </c>
      <c r="L1848" s="3">
        <f ca="1">IF(J1847="买",E1848/E1847-1,0)-IF(K1848=1,计算结果!B$17,0)</f>
        <v>9.168169588122721E-3</v>
      </c>
      <c r="M1848" s="2">
        <f t="shared" ca="1" si="86"/>
        <v>9.4492454288719259</v>
      </c>
      <c r="N1848" s="3">
        <f ca="1">1-M1848/MAX(M$2:M1848)</f>
        <v>7.4783831132204881E-2</v>
      </c>
    </row>
    <row r="1849" spans="1:14" x14ac:dyDescent="0.15">
      <c r="A1849" s="1">
        <v>41131</v>
      </c>
      <c r="B1849">
        <v>2409.94</v>
      </c>
      <c r="C1849">
        <v>2413.42</v>
      </c>
      <c r="D1849">
        <v>2395.91</v>
      </c>
      <c r="E1849" s="2">
        <v>2399.75</v>
      </c>
      <c r="F1849" s="19">
        <v>40699224064</v>
      </c>
      <c r="G1849" s="3">
        <f t="shared" si="84"/>
        <v>-4.9550109880995841E-3</v>
      </c>
      <c r="H1849" s="3">
        <f>1-E1849/MAX(E$2:E1849)</f>
        <v>0.59168481589872735</v>
      </c>
      <c r="I1849" s="3">
        <f ca="1">IFERROR(E1849/AVERAGE(OFFSET(E1849,0,0,-计算结果!B$18,1))-1,E1849/AVERAGE(OFFSET(E1849,0,0,-ROW(),1))-1)</f>
        <v>1.0967093103620096E-2</v>
      </c>
      <c r="J1849" s="4" t="str">
        <f ca="1">IF(OR(AND(I1849&lt;计算结果!B$19,I1849&gt;计算结果!B$20),I1849&lt;计算结果!B$21),"买","卖")</f>
        <v>买</v>
      </c>
      <c r="K1849" s="4" t="str">
        <f t="shared" ca="1" si="85"/>
        <v/>
      </c>
      <c r="L1849" s="3">
        <f ca="1">IF(J1848="买",E1849/E1848-1,0)-IF(K1849=1,计算结果!B$17,0)</f>
        <v>-4.9550109880995841E-3</v>
      </c>
      <c r="M1849" s="2">
        <f t="shared" ca="1" si="86"/>
        <v>9.4024243139426158</v>
      </c>
      <c r="N1849" s="3">
        <f ca="1">1-M1849/MAX(M$2:M1849)</f>
        <v>7.9368287415312211E-2</v>
      </c>
    </row>
    <row r="1850" spans="1:14" x14ac:dyDescent="0.15">
      <c r="A1850" s="1">
        <v>41134</v>
      </c>
      <c r="B1850">
        <v>2394.5</v>
      </c>
      <c r="C1850">
        <v>2394.5</v>
      </c>
      <c r="D1850">
        <v>2350.81</v>
      </c>
      <c r="E1850" s="2">
        <v>2351.9299999999998</v>
      </c>
      <c r="F1850" s="19">
        <v>46249676800</v>
      </c>
      <c r="G1850" s="3">
        <f t="shared" si="84"/>
        <v>-1.9927075737055988E-2</v>
      </c>
      <c r="H1850" s="3">
        <f>1-E1850/MAX(E$2:E1850)</f>
        <v>0.5998213434969033</v>
      </c>
      <c r="I1850" s="3">
        <f ca="1">IFERROR(E1850/AVERAGE(OFFSET(E1850,0,0,-计算结果!B$18,1))-1,E1850/AVERAGE(OFFSET(E1850,0,0,-ROW(),1))-1)</f>
        <v>-7.7293750707558839E-3</v>
      </c>
      <c r="J1850" s="4" t="str">
        <f ca="1">IF(OR(AND(I1850&lt;计算结果!B$19,I1850&gt;计算结果!B$20),I1850&lt;计算结果!B$21),"买","卖")</f>
        <v>卖</v>
      </c>
      <c r="K1850" s="4">
        <f t="shared" ca="1" si="85"/>
        <v>1</v>
      </c>
      <c r="L1850" s="3">
        <f ca="1">IF(J1849="买",E1850/E1849-1,0)-IF(K1850=1,计算结果!B$17,0)</f>
        <v>-1.9927075737055988E-2</v>
      </c>
      <c r="M1850" s="2">
        <f t="shared" ca="1" si="86"/>
        <v>9.2150614925267451</v>
      </c>
      <c r="N1850" s="3">
        <f ca="1">1-M1850/MAX(M$2:M1850)</f>
        <v>9.7713785277922738E-2</v>
      </c>
    </row>
    <row r="1851" spans="1:14" x14ac:dyDescent="0.15">
      <c r="A1851" s="1">
        <v>41135</v>
      </c>
      <c r="B1851">
        <v>2352.66</v>
      </c>
      <c r="C1851">
        <v>2357.85</v>
      </c>
      <c r="D1851">
        <v>2324.91</v>
      </c>
      <c r="E1851" s="2">
        <v>2357.02</v>
      </c>
      <c r="F1851" s="19">
        <v>42404687872</v>
      </c>
      <c r="G1851" s="3">
        <f t="shared" si="84"/>
        <v>2.1641800563791946E-3</v>
      </c>
      <c r="H1851" s="3">
        <f>1-E1851/MAX(E$2:E1851)</f>
        <v>0.59895528482951066</v>
      </c>
      <c r="I1851" s="3">
        <f ca="1">IFERROR(E1851/AVERAGE(OFFSET(E1851,0,0,-计算结果!B$18,1))-1,E1851/AVERAGE(OFFSET(E1851,0,0,-ROW(),1))-1)</f>
        <v>-4.0108260611433355E-3</v>
      </c>
      <c r="J1851" s="4" t="str">
        <f ca="1">IF(OR(AND(I1851&lt;计算结果!B$19,I1851&gt;计算结果!B$20),I1851&lt;计算结果!B$21),"买","卖")</f>
        <v>卖</v>
      </c>
      <c r="K1851" s="4" t="str">
        <f t="shared" ca="1" si="85"/>
        <v/>
      </c>
      <c r="L1851" s="3">
        <f ca="1">IF(J1850="买",E1851/E1850-1,0)-IF(K1851=1,计算结果!B$17,0)</f>
        <v>0</v>
      </c>
      <c r="M1851" s="2">
        <f t="shared" ca="1" si="86"/>
        <v>9.2150614925267451</v>
      </c>
      <c r="N1851" s="3">
        <f ca="1">1-M1851/MAX(M$2:M1851)</f>
        <v>9.7713785277922738E-2</v>
      </c>
    </row>
    <row r="1852" spans="1:14" x14ac:dyDescent="0.15">
      <c r="A1852" s="1">
        <v>41136</v>
      </c>
      <c r="B1852">
        <v>2350.02</v>
      </c>
      <c r="C1852">
        <v>2350.02</v>
      </c>
      <c r="D1852">
        <v>2330.15</v>
      </c>
      <c r="E1852" s="2">
        <v>2331.62</v>
      </c>
      <c r="F1852" s="19">
        <v>30332555264</v>
      </c>
      <c r="G1852" s="3">
        <f t="shared" si="84"/>
        <v>-1.0776319250579203E-2</v>
      </c>
      <c r="H1852" s="3">
        <f>1-E1852/MAX(E$2:E1852)</f>
        <v>0.60327707071394543</v>
      </c>
      <c r="I1852" s="3">
        <f ca="1">IFERROR(E1852/AVERAGE(OFFSET(E1852,0,0,-计算结果!B$18,1))-1,E1852/AVERAGE(OFFSET(E1852,0,0,-ROW(),1))-1)</f>
        <v>-1.3195511818966277E-2</v>
      </c>
      <c r="J1852" s="4" t="str">
        <f ca="1">IF(OR(AND(I1852&lt;计算结果!B$19,I1852&gt;计算结果!B$20),I1852&lt;计算结果!B$21),"买","卖")</f>
        <v>卖</v>
      </c>
      <c r="K1852" s="4" t="str">
        <f t="shared" ca="1" si="85"/>
        <v/>
      </c>
      <c r="L1852" s="3">
        <f ca="1">IF(J1851="买",E1852/E1851-1,0)-IF(K1852=1,计算结果!B$17,0)</f>
        <v>0</v>
      </c>
      <c r="M1852" s="2">
        <f t="shared" ca="1" si="86"/>
        <v>9.2150614925267451</v>
      </c>
      <c r="N1852" s="3">
        <f ca="1">1-M1852/MAX(M$2:M1852)</f>
        <v>9.7713785277922738E-2</v>
      </c>
    </row>
    <row r="1853" spans="1:14" x14ac:dyDescent="0.15">
      <c r="A1853" s="1">
        <v>41137</v>
      </c>
      <c r="B1853">
        <v>2327.91</v>
      </c>
      <c r="C1853">
        <v>2335.4</v>
      </c>
      <c r="D1853">
        <v>2317.06</v>
      </c>
      <c r="E1853" s="2">
        <v>2319.67</v>
      </c>
      <c r="F1853" s="19">
        <v>27076003840</v>
      </c>
      <c r="G1853" s="3">
        <f t="shared" si="84"/>
        <v>-5.12519192664318E-3</v>
      </c>
      <c r="H1853" s="3">
        <f>1-E1853/MAX(E$2:E1853)</f>
        <v>0.60531035186823656</v>
      </c>
      <c r="I1853" s="3">
        <f ca="1">IFERROR(E1853/AVERAGE(OFFSET(E1853,0,0,-计算结果!B$18,1))-1,E1853/AVERAGE(OFFSET(E1853,0,0,-ROW(),1))-1)</f>
        <v>-1.7195638608898611E-2</v>
      </c>
      <c r="J1853" s="4" t="str">
        <f ca="1">IF(OR(AND(I1853&lt;计算结果!B$19,I1853&gt;计算结果!B$20),I1853&lt;计算结果!B$21),"买","卖")</f>
        <v>卖</v>
      </c>
      <c r="K1853" s="4" t="str">
        <f t="shared" ca="1" si="85"/>
        <v/>
      </c>
      <c r="L1853" s="3">
        <f ca="1">IF(J1852="买",E1853/E1852-1,0)-IF(K1853=1,计算结果!B$17,0)</f>
        <v>0</v>
      </c>
      <c r="M1853" s="2">
        <f t="shared" ca="1" si="86"/>
        <v>9.2150614925267451</v>
      </c>
      <c r="N1853" s="3">
        <f ca="1">1-M1853/MAX(M$2:M1853)</f>
        <v>9.7713785277922738E-2</v>
      </c>
    </row>
    <row r="1854" spans="1:14" x14ac:dyDescent="0.15">
      <c r="A1854" s="1">
        <v>41138</v>
      </c>
      <c r="B1854">
        <v>2318.4299999999998</v>
      </c>
      <c r="C1854">
        <v>2322.89</v>
      </c>
      <c r="D1854">
        <v>2295.16</v>
      </c>
      <c r="E1854" s="2">
        <v>2313.48</v>
      </c>
      <c r="F1854" s="19">
        <v>28629966848</v>
      </c>
      <c r="G1854" s="3">
        <f t="shared" si="84"/>
        <v>-2.6684830169808604E-3</v>
      </c>
      <c r="H1854" s="3">
        <f>1-E1854/MAX(E$2:E1854)</f>
        <v>0.60636357449125433</v>
      </c>
      <c r="I1854" s="3">
        <f ca="1">IFERROR(E1854/AVERAGE(OFFSET(E1854,0,0,-计算结果!B$18,1))-1,E1854/AVERAGE(OFFSET(E1854,0,0,-ROW(),1))-1)</f>
        <v>-1.8373913596922531E-2</v>
      </c>
      <c r="J1854" s="4" t="str">
        <f ca="1">IF(OR(AND(I1854&lt;计算结果!B$19,I1854&gt;计算结果!B$20),I1854&lt;计算结果!B$21),"买","卖")</f>
        <v>卖</v>
      </c>
      <c r="K1854" s="4" t="str">
        <f t="shared" ca="1" si="85"/>
        <v/>
      </c>
      <c r="L1854" s="3">
        <f ca="1">IF(J1853="买",E1854/E1853-1,0)-IF(K1854=1,计算结果!B$17,0)</f>
        <v>0</v>
      </c>
      <c r="M1854" s="2">
        <f t="shared" ca="1" si="86"/>
        <v>9.2150614925267451</v>
      </c>
      <c r="N1854" s="3">
        <f ca="1">1-M1854/MAX(M$2:M1854)</f>
        <v>9.7713785277922738E-2</v>
      </c>
    </row>
    <row r="1855" spans="1:14" x14ac:dyDescent="0.15">
      <c r="A1855" s="1">
        <v>41141</v>
      </c>
      <c r="B1855">
        <v>2294.9</v>
      </c>
      <c r="C1855">
        <v>2307.41</v>
      </c>
      <c r="D1855">
        <v>2279.9499999999998</v>
      </c>
      <c r="E1855" s="2">
        <v>2301.79</v>
      </c>
      <c r="F1855" s="19">
        <v>27174817792</v>
      </c>
      <c r="G1855" s="3">
        <f t="shared" si="84"/>
        <v>-5.0529937583208007E-3</v>
      </c>
      <c r="H1855" s="3">
        <f>1-E1855/MAX(E$2:E1855)</f>
        <v>0.60835261689239772</v>
      </c>
      <c r="I1855" s="3">
        <f ca="1">IFERROR(E1855/AVERAGE(OFFSET(E1855,0,0,-计算结果!B$18,1))-1,E1855/AVERAGE(OFFSET(E1855,0,0,-ROW(),1))-1)</f>
        <v>-2.1990231756775502E-2</v>
      </c>
      <c r="J1855" s="4" t="str">
        <f ca="1">IF(OR(AND(I1855&lt;计算结果!B$19,I1855&gt;计算结果!B$20),I1855&lt;计算结果!B$21),"买","卖")</f>
        <v>卖</v>
      </c>
      <c r="K1855" s="4" t="str">
        <f t="shared" ca="1" si="85"/>
        <v/>
      </c>
      <c r="L1855" s="3">
        <f ca="1">IF(J1854="买",E1855/E1854-1,0)-IF(K1855=1,计算结果!B$17,0)</f>
        <v>0</v>
      </c>
      <c r="M1855" s="2">
        <f t="shared" ca="1" si="86"/>
        <v>9.2150614925267451</v>
      </c>
      <c r="N1855" s="3">
        <f ca="1">1-M1855/MAX(M$2:M1855)</f>
        <v>9.7713785277922738E-2</v>
      </c>
    </row>
    <row r="1856" spans="1:14" x14ac:dyDescent="0.15">
      <c r="A1856" s="1">
        <v>41142</v>
      </c>
      <c r="B1856">
        <v>2301.9299999999998</v>
      </c>
      <c r="C1856">
        <v>2327.38</v>
      </c>
      <c r="D1856">
        <v>2296.5500000000002</v>
      </c>
      <c r="E1856" s="2">
        <v>2313.6999999999998</v>
      </c>
      <c r="F1856" s="19">
        <v>34757869568</v>
      </c>
      <c r="G1856" s="3">
        <f t="shared" si="84"/>
        <v>5.174233965739683E-3</v>
      </c>
      <c r="H1856" s="3">
        <f>1-E1856/MAX(E$2:E1856)</f>
        <v>0.60632614170012933</v>
      </c>
      <c r="I1856" s="3">
        <f ca="1">IFERROR(E1856/AVERAGE(OFFSET(E1856,0,0,-计算结果!B$18,1))-1,E1856/AVERAGE(OFFSET(E1856,0,0,-ROW(),1))-1)</f>
        <v>-1.6145043163220851E-2</v>
      </c>
      <c r="J1856" s="4" t="str">
        <f ca="1">IF(OR(AND(I1856&lt;计算结果!B$19,I1856&gt;计算结果!B$20),I1856&lt;计算结果!B$21),"买","卖")</f>
        <v>卖</v>
      </c>
      <c r="K1856" s="4" t="str">
        <f t="shared" ca="1" si="85"/>
        <v/>
      </c>
      <c r="L1856" s="3">
        <f ca="1">IF(J1855="买",E1856/E1855-1,0)-IF(K1856=1,计算结果!B$17,0)</f>
        <v>0</v>
      </c>
      <c r="M1856" s="2">
        <f t="shared" ca="1" si="86"/>
        <v>9.2150614925267451</v>
      </c>
      <c r="N1856" s="3">
        <f ca="1">1-M1856/MAX(M$2:M1856)</f>
        <v>9.7713785277922738E-2</v>
      </c>
    </row>
    <row r="1857" spans="1:14" x14ac:dyDescent="0.15">
      <c r="A1857" s="1">
        <v>41143</v>
      </c>
      <c r="B1857">
        <v>2315.14</v>
      </c>
      <c r="C1857">
        <v>2317.37</v>
      </c>
      <c r="D1857">
        <v>2285.75</v>
      </c>
      <c r="E1857" s="2">
        <v>2295.59</v>
      </c>
      <c r="F1857" s="19">
        <v>31547518976</v>
      </c>
      <c r="G1857" s="3">
        <f t="shared" si="84"/>
        <v>-7.8272896226820876E-3</v>
      </c>
      <c r="H1857" s="3">
        <f>1-E1857/MAX(E$2:E1857)</f>
        <v>0.60940754100592121</v>
      </c>
      <c r="I1857" s="3">
        <f ca="1">IFERROR(E1857/AVERAGE(OFFSET(E1857,0,0,-计算结果!B$18,1))-1,E1857/AVERAGE(OFFSET(E1857,0,0,-ROW(),1))-1)</f>
        <v>-2.2610197154447453E-2</v>
      </c>
      <c r="J1857" s="4" t="str">
        <f ca="1">IF(OR(AND(I1857&lt;计算结果!B$19,I1857&gt;计算结果!B$20),I1857&lt;计算结果!B$21),"买","卖")</f>
        <v>卖</v>
      </c>
      <c r="K1857" s="4" t="str">
        <f t="shared" ca="1" si="85"/>
        <v/>
      </c>
      <c r="L1857" s="3">
        <f ca="1">IF(J1856="买",E1857/E1856-1,0)-IF(K1857=1,计算结果!B$17,0)</f>
        <v>0</v>
      </c>
      <c r="M1857" s="2">
        <f t="shared" ca="1" si="86"/>
        <v>9.2150614925267451</v>
      </c>
      <c r="N1857" s="3">
        <f ca="1">1-M1857/MAX(M$2:M1857)</f>
        <v>9.7713785277922738E-2</v>
      </c>
    </row>
    <row r="1858" spans="1:14" x14ac:dyDescent="0.15">
      <c r="A1858" s="1">
        <v>41144</v>
      </c>
      <c r="B1858">
        <v>2298.1799999999998</v>
      </c>
      <c r="C1858">
        <v>2311.65</v>
      </c>
      <c r="D1858">
        <v>2285.37</v>
      </c>
      <c r="E1858" s="2">
        <v>2302.1999999999998</v>
      </c>
      <c r="F1858" s="19">
        <v>33789603840</v>
      </c>
      <c r="G1858" s="3">
        <f t="shared" si="84"/>
        <v>2.8794340452780176E-3</v>
      </c>
      <c r="H1858" s="3">
        <f>1-E1858/MAX(E$2:E1858)</f>
        <v>0.60828285578166474</v>
      </c>
      <c r="I1858" s="3">
        <f ca="1">IFERROR(E1858/AVERAGE(OFFSET(E1858,0,0,-计算结果!B$18,1))-1,E1858/AVERAGE(OFFSET(E1858,0,0,-ROW(),1))-1)</f>
        <v>-1.9016445599983611E-2</v>
      </c>
      <c r="J1858" s="4" t="str">
        <f ca="1">IF(OR(AND(I1858&lt;计算结果!B$19,I1858&gt;计算结果!B$20),I1858&lt;计算结果!B$21),"买","卖")</f>
        <v>卖</v>
      </c>
      <c r="K1858" s="4" t="str">
        <f t="shared" ca="1" si="85"/>
        <v/>
      </c>
      <c r="L1858" s="3">
        <f ca="1">IF(J1857="买",E1858/E1857-1,0)-IF(K1858=1,计算结果!B$17,0)</f>
        <v>0</v>
      </c>
      <c r="M1858" s="2">
        <f t="shared" ca="1" si="86"/>
        <v>9.2150614925267451</v>
      </c>
      <c r="N1858" s="3">
        <f ca="1">1-M1858/MAX(M$2:M1858)</f>
        <v>9.7713785277922738E-2</v>
      </c>
    </row>
    <row r="1859" spans="1:14" x14ac:dyDescent="0.15">
      <c r="A1859" s="1">
        <v>41145</v>
      </c>
      <c r="B1859">
        <v>2295.6799999999998</v>
      </c>
      <c r="C1859">
        <v>2299.3000000000002</v>
      </c>
      <c r="D1859">
        <v>2274.5700000000002</v>
      </c>
      <c r="E1859" s="2">
        <v>2275.6799999999998</v>
      </c>
      <c r="F1859" s="19">
        <v>32986337280</v>
      </c>
      <c r="G1859" s="3">
        <f t="shared" ref="G1859:G1922" si="87">E1859/E1858-1</f>
        <v>-1.1519416210581168E-2</v>
      </c>
      <c r="H1859" s="3">
        <f>1-E1859/MAX(E$2:E1859)</f>
        <v>0.61279520860273595</v>
      </c>
      <c r="I1859" s="3">
        <f ca="1">IFERROR(E1859/AVERAGE(OFFSET(E1859,0,0,-计算结果!B$18,1))-1,E1859/AVERAGE(OFFSET(E1859,0,0,-ROW(),1))-1)</f>
        <v>-2.9001080224635323E-2</v>
      </c>
      <c r="J1859" s="4" t="str">
        <f ca="1">IF(OR(AND(I1859&lt;计算结果!B$19,I1859&gt;计算结果!B$20),I1859&lt;计算结果!B$21),"买","卖")</f>
        <v>卖</v>
      </c>
      <c r="K1859" s="4" t="str">
        <f t="shared" ca="1" si="85"/>
        <v/>
      </c>
      <c r="L1859" s="3">
        <f ca="1">IF(J1858="买",E1859/E1858-1,0)-IF(K1859=1,计算结果!B$17,0)</f>
        <v>0</v>
      </c>
      <c r="M1859" s="2">
        <f t="shared" ca="1" si="86"/>
        <v>9.2150614925267451</v>
      </c>
      <c r="N1859" s="3">
        <f ca="1">1-M1859/MAX(M$2:M1859)</f>
        <v>9.7713785277922738E-2</v>
      </c>
    </row>
    <row r="1860" spans="1:14" x14ac:dyDescent="0.15">
      <c r="A1860" s="1">
        <v>41148</v>
      </c>
      <c r="B1860">
        <v>2268.4899999999998</v>
      </c>
      <c r="C1860">
        <v>2268.4899999999998</v>
      </c>
      <c r="D1860">
        <v>2228.15</v>
      </c>
      <c r="E1860" s="2">
        <v>2228.1999999999998</v>
      </c>
      <c r="F1860" s="19">
        <v>35384156160</v>
      </c>
      <c r="G1860" s="3">
        <f t="shared" si="87"/>
        <v>-2.086409336989381E-2</v>
      </c>
      <c r="H1860" s="3">
        <f>1-E1860/MAX(E$2:E1860)</f>
        <v>0.6208738855237188</v>
      </c>
      <c r="I1860" s="3">
        <f ca="1">IFERROR(E1860/AVERAGE(OFFSET(E1860,0,0,-计算结果!B$18,1))-1,E1860/AVERAGE(OFFSET(E1860,0,0,-ROW(),1))-1)</f>
        <v>-4.631101680124361E-2</v>
      </c>
      <c r="J1860" s="4" t="str">
        <f ca="1">IF(OR(AND(I1860&lt;计算结果!B$19,I1860&gt;计算结果!B$20),I1860&lt;计算结果!B$21),"买","卖")</f>
        <v>卖</v>
      </c>
      <c r="K1860" s="4" t="str">
        <f t="shared" ref="K1860:K1923" ca="1" si="88">IF(J1859&lt;&gt;J1860,1,"")</f>
        <v/>
      </c>
      <c r="L1860" s="3">
        <f ca="1">IF(J1859="买",E1860/E1859-1,0)-IF(K1860=1,计算结果!B$17,0)</f>
        <v>0</v>
      </c>
      <c r="M1860" s="2">
        <f t="shared" ref="M1860:M1923" ca="1" si="89">IFERROR(M1859*(1+L1860),M1859)</f>
        <v>9.2150614925267451</v>
      </c>
      <c r="N1860" s="3">
        <f ca="1">1-M1860/MAX(M$2:M1860)</f>
        <v>9.7713785277922738E-2</v>
      </c>
    </row>
    <row r="1861" spans="1:14" x14ac:dyDescent="0.15">
      <c r="A1861" s="1">
        <v>41149</v>
      </c>
      <c r="B1861">
        <v>2226.9</v>
      </c>
      <c r="C1861">
        <v>2250.6</v>
      </c>
      <c r="D1861">
        <v>2222</v>
      </c>
      <c r="E1861" s="2">
        <v>2238.41</v>
      </c>
      <c r="F1861" s="19">
        <v>30331076608</v>
      </c>
      <c r="G1861" s="3">
        <f t="shared" si="87"/>
        <v>4.5821739520690574E-3</v>
      </c>
      <c r="H1861" s="3">
        <f>1-E1861/MAX(E$2:E1861)</f>
        <v>0.61913666371741649</v>
      </c>
      <c r="I1861" s="3">
        <f ca="1">IFERROR(E1861/AVERAGE(OFFSET(E1861,0,0,-计算结果!B$18,1))-1,E1861/AVERAGE(OFFSET(E1861,0,0,-ROW(),1))-1)</f>
        <v>-3.9738314415943998E-2</v>
      </c>
      <c r="J1861" s="4" t="str">
        <f ca="1">IF(OR(AND(I1861&lt;计算结果!B$19,I1861&gt;计算结果!B$20),I1861&lt;计算结果!B$21),"买","卖")</f>
        <v>卖</v>
      </c>
      <c r="K1861" s="4" t="str">
        <f t="shared" ca="1" si="88"/>
        <v/>
      </c>
      <c r="L1861" s="3">
        <f ca="1">IF(J1860="买",E1861/E1860-1,0)-IF(K1861=1,计算结果!B$17,0)</f>
        <v>0</v>
      </c>
      <c r="M1861" s="2">
        <f t="shared" ca="1" si="89"/>
        <v>9.2150614925267451</v>
      </c>
      <c r="N1861" s="3">
        <f ca="1">1-M1861/MAX(M$2:M1861)</f>
        <v>9.7713785277922738E-2</v>
      </c>
    </row>
    <row r="1862" spans="1:14" x14ac:dyDescent="0.15">
      <c r="A1862" s="1">
        <v>41150</v>
      </c>
      <c r="B1862">
        <v>2230.1999999999998</v>
      </c>
      <c r="C1862">
        <v>2240.11</v>
      </c>
      <c r="D1862">
        <v>2214.4299999999998</v>
      </c>
      <c r="E1862" s="2">
        <v>2214.81</v>
      </c>
      <c r="F1862" s="19">
        <v>27396186112</v>
      </c>
      <c r="G1862" s="3">
        <f t="shared" si="87"/>
        <v>-1.0543198073632576E-2</v>
      </c>
      <c r="H1862" s="3">
        <f>1-E1862/MAX(E$2:E1862)</f>
        <v>0.62315218131082828</v>
      </c>
      <c r="I1862" s="3">
        <f ca="1">IFERROR(E1862/AVERAGE(OFFSET(E1862,0,0,-计算结果!B$18,1))-1,E1862/AVERAGE(OFFSET(E1862,0,0,-ROW(),1))-1)</f>
        <v>-4.6706083383428965E-2</v>
      </c>
      <c r="J1862" s="4" t="str">
        <f ca="1">IF(OR(AND(I1862&lt;计算结果!B$19,I1862&gt;计算结果!B$20),I1862&lt;计算结果!B$21),"买","卖")</f>
        <v>卖</v>
      </c>
      <c r="K1862" s="4" t="str">
        <f t="shared" ca="1" si="88"/>
        <v/>
      </c>
      <c r="L1862" s="3">
        <f ca="1">IF(J1861="买",E1862/E1861-1,0)-IF(K1862=1,计算结果!B$17,0)</f>
        <v>0</v>
      </c>
      <c r="M1862" s="2">
        <f t="shared" ca="1" si="89"/>
        <v>9.2150614925267451</v>
      </c>
      <c r="N1862" s="3">
        <f ca="1">1-M1862/MAX(M$2:M1862)</f>
        <v>9.7713785277922738E-2</v>
      </c>
    </row>
    <row r="1863" spans="1:14" x14ac:dyDescent="0.15">
      <c r="A1863" s="1">
        <v>41151</v>
      </c>
      <c r="B1863">
        <v>2204.5100000000002</v>
      </c>
      <c r="C1863">
        <v>2223.1999999999998</v>
      </c>
      <c r="D1863">
        <v>2188.7199999999998</v>
      </c>
      <c r="E1863" s="2">
        <v>2211.37</v>
      </c>
      <c r="F1863" s="19">
        <v>33867206656</v>
      </c>
      <c r="G1863" s="3">
        <f t="shared" si="87"/>
        <v>-1.5531806340047805E-3</v>
      </c>
      <c r="H1863" s="3">
        <f>1-E1863/MAX(E$2:E1863)</f>
        <v>0.62373749404478329</v>
      </c>
      <c r="I1863" s="3">
        <f ca="1">IFERROR(E1863/AVERAGE(OFFSET(E1863,0,0,-计算结果!B$18,1))-1,E1863/AVERAGE(OFFSET(E1863,0,0,-ROW(),1))-1)</f>
        <v>-4.4204450988556188E-2</v>
      </c>
      <c r="J1863" s="4" t="str">
        <f ca="1">IF(OR(AND(I1863&lt;计算结果!B$19,I1863&gt;计算结果!B$20),I1863&lt;计算结果!B$21),"买","卖")</f>
        <v>卖</v>
      </c>
      <c r="K1863" s="4" t="str">
        <f t="shared" ca="1" si="88"/>
        <v/>
      </c>
      <c r="L1863" s="3">
        <f ca="1">IF(J1862="买",E1863/E1862-1,0)-IF(K1863=1,计算结果!B$17,0)</f>
        <v>0</v>
      </c>
      <c r="M1863" s="2">
        <f t="shared" ca="1" si="89"/>
        <v>9.2150614925267451</v>
      </c>
      <c r="N1863" s="3">
        <f ca="1">1-M1863/MAX(M$2:M1863)</f>
        <v>9.7713785277922738E-2</v>
      </c>
    </row>
    <row r="1864" spans="1:14" x14ac:dyDescent="0.15">
      <c r="A1864" s="1">
        <v>41152</v>
      </c>
      <c r="B1864">
        <v>2205.5700000000002</v>
      </c>
      <c r="C1864">
        <v>2218.87</v>
      </c>
      <c r="D1864">
        <v>2203.12</v>
      </c>
      <c r="E1864" s="2">
        <v>2204.87</v>
      </c>
      <c r="F1864" s="19">
        <v>23340890112</v>
      </c>
      <c r="G1864" s="3">
        <f t="shared" si="87"/>
        <v>-2.9393543369042874E-3</v>
      </c>
      <c r="H1864" s="3">
        <f>1-E1864/MAX(E$2:E1864)</f>
        <v>0.62484346287347714</v>
      </c>
      <c r="I1864" s="3">
        <f ca="1">IFERROR(E1864/AVERAGE(OFFSET(E1864,0,0,-计算结果!B$18,1))-1,E1864/AVERAGE(OFFSET(E1864,0,0,-ROW(),1))-1)</f>
        <v>-4.2784669566379607E-2</v>
      </c>
      <c r="J1864" s="4" t="str">
        <f ca="1">IF(OR(AND(I1864&lt;计算结果!B$19,I1864&gt;计算结果!B$20),I1864&lt;计算结果!B$21),"买","卖")</f>
        <v>卖</v>
      </c>
      <c r="K1864" s="4" t="str">
        <f t="shared" ca="1" si="88"/>
        <v/>
      </c>
      <c r="L1864" s="3">
        <f ca="1">IF(J1863="买",E1864/E1863-1,0)-IF(K1864=1,计算结果!B$17,0)</f>
        <v>0</v>
      </c>
      <c r="M1864" s="2">
        <f t="shared" ca="1" si="89"/>
        <v>9.2150614925267451</v>
      </c>
      <c r="N1864" s="3">
        <f ca="1">1-M1864/MAX(M$2:M1864)</f>
        <v>9.7713785277922738E-2</v>
      </c>
    </row>
    <row r="1865" spans="1:14" x14ac:dyDescent="0.15">
      <c r="A1865" s="1">
        <v>41155</v>
      </c>
      <c r="B1865">
        <v>2201.12</v>
      </c>
      <c r="C1865">
        <v>2236.56</v>
      </c>
      <c r="D1865">
        <v>2197.71</v>
      </c>
      <c r="E1865" s="2">
        <v>2228.37</v>
      </c>
      <c r="F1865" s="19">
        <v>35299176448</v>
      </c>
      <c r="G1865" s="3">
        <f t="shared" si="87"/>
        <v>1.0658224747944312E-2</v>
      </c>
      <c r="H1865" s="3">
        <f>1-E1865/MAX(E$2:E1865)</f>
        <v>0.62084496018512225</v>
      </c>
      <c r="I1865" s="3">
        <f ca="1">IFERROR(E1865/AVERAGE(OFFSET(E1865,0,0,-计算结果!B$18,1))-1,E1865/AVERAGE(OFFSET(E1865,0,0,-ROW(),1))-1)</f>
        <v>-2.8801341205458075E-2</v>
      </c>
      <c r="J1865" s="4" t="str">
        <f ca="1">IF(OR(AND(I1865&lt;计算结果!B$19,I1865&gt;计算结果!B$20),I1865&lt;计算结果!B$21),"买","卖")</f>
        <v>卖</v>
      </c>
      <c r="K1865" s="4" t="str">
        <f t="shared" ca="1" si="88"/>
        <v/>
      </c>
      <c r="L1865" s="3">
        <f ca="1">IF(J1864="买",E1865/E1864-1,0)-IF(K1865=1,计算结果!B$17,0)</f>
        <v>0</v>
      </c>
      <c r="M1865" s="2">
        <f t="shared" ca="1" si="89"/>
        <v>9.2150614925267451</v>
      </c>
      <c r="N1865" s="3">
        <f ca="1">1-M1865/MAX(M$2:M1865)</f>
        <v>9.7713785277922738E-2</v>
      </c>
    </row>
    <row r="1866" spans="1:14" x14ac:dyDescent="0.15">
      <c r="A1866" s="1">
        <v>41156</v>
      </c>
      <c r="B1866">
        <v>2231.7199999999998</v>
      </c>
      <c r="C1866">
        <v>2234.88</v>
      </c>
      <c r="D1866">
        <v>2199.5100000000002</v>
      </c>
      <c r="E1866" s="2">
        <v>2204.41</v>
      </c>
      <c r="F1866" s="19">
        <v>33220204544</v>
      </c>
      <c r="G1866" s="3">
        <f t="shared" si="87"/>
        <v>-1.0752253889614427E-2</v>
      </c>
      <c r="H1866" s="3">
        <f>1-E1866/MAX(E$2:E1866)</f>
        <v>0.62492173143673857</v>
      </c>
      <c r="I1866" s="3">
        <f ca="1">IFERROR(E1866/AVERAGE(OFFSET(E1866,0,0,-计算结果!B$18,1))-1,E1866/AVERAGE(OFFSET(E1866,0,0,-ROW(),1))-1)</f>
        <v>-3.4397451431355641E-2</v>
      </c>
      <c r="J1866" s="4" t="str">
        <f ca="1">IF(OR(AND(I1866&lt;计算结果!B$19,I1866&gt;计算结果!B$20),I1866&lt;计算结果!B$21),"买","卖")</f>
        <v>卖</v>
      </c>
      <c r="K1866" s="4" t="str">
        <f t="shared" ca="1" si="88"/>
        <v/>
      </c>
      <c r="L1866" s="3">
        <f ca="1">IF(J1865="买",E1866/E1865-1,0)-IF(K1866=1,计算结果!B$17,0)</f>
        <v>0</v>
      </c>
      <c r="M1866" s="2">
        <f t="shared" ca="1" si="89"/>
        <v>9.2150614925267451</v>
      </c>
      <c r="N1866" s="3">
        <f ca="1">1-M1866/MAX(M$2:M1866)</f>
        <v>9.7713785277922738E-2</v>
      </c>
    </row>
    <row r="1867" spans="1:14" x14ac:dyDescent="0.15">
      <c r="A1867" s="1">
        <v>41157</v>
      </c>
      <c r="B1867">
        <v>2199.7399999999998</v>
      </c>
      <c r="C1867">
        <v>2209.54</v>
      </c>
      <c r="D1867">
        <v>2186.96</v>
      </c>
      <c r="E1867" s="2">
        <v>2199.88</v>
      </c>
      <c r="F1867" s="19">
        <v>30445168640</v>
      </c>
      <c r="G1867" s="3">
        <f t="shared" si="87"/>
        <v>-2.0549716250605199E-3</v>
      </c>
      <c r="H1867" s="3">
        <f>1-E1867/MAX(E$2:E1867)</f>
        <v>0.62569250663581299</v>
      </c>
      <c r="I1867" s="3">
        <f ca="1">IFERROR(E1867/AVERAGE(OFFSET(E1867,0,0,-计算结果!B$18,1))-1,E1867/AVERAGE(OFFSET(E1867,0,0,-ROW(),1))-1)</f>
        <v>-3.1671924290221032E-2</v>
      </c>
      <c r="J1867" s="4" t="str">
        <f ca="1">IF(OR(AND(I1867&lt;计算结果!B$19,I1867&gt;计算结果!B$20),I1867&lt;计算结果!B$21),"买","卖")</f>
        <v>卖</v>
      </c>
      <c r="K1867" s="4" t="str">
        <f t="shared" ca="1" si="88"/>
        <v/>
      </c>
      <c r="L1867" s="3">
        <f ca="1">IF(J1866="买",E1867/E1866-1,0)-IF(K1867=1,计算结果!B$17,0)</f>
        <v>0</v>
      </c>
      <c r="M1867" s="2">
        <f t="shared" ca="1" si="89"/>
        <v>9.2150614925267451</v>
      </c>
      <c r="N1867" s="3">
        <f ca="1">1-M1867/MAX(M$2:M1867)</f>
        <v>9.7713785277922738E-2</v>
      </c>
    </row>
    <row r="1868" spans="1:14" x14ac:dyDescent="0.15">
      <c r="A1868" s="1">
        <v>41158</v>
      </c>
      <c r="B1868">
        <v>2204.44</v>
      </c>
      <c r="C1868">
        <v>2218.6799999999998</v>
      </c>
      <c r="D1868">
        <v>2199.86</v>
      </c>
      <c r="E1868" s="2">
        <v>2217.8200000000002</v>
      </c>
      <c r="F1868" s="19">
        <v>26873315328</v>
      </c>
      <c r="G1868" s="3">
        <f t="shared" si="87"/>
        <v>8.1549902721966827E-3</v>
      </c>
      <c r="H1868" s="3">
        <f>1-E1868/MAX(E$2:E1868)</f>
        <v>0.62264003266861767</v>
      </c>
      <c r="I1868" s="3">
        <f ca="1">IFERROR(E1868/AVERAGE(OFFSET(E1868,0,0,-计算结果!B$18,1))-1,E1868/AVERAGE(OFFSET(E1868,0,0,-ROW(),1))-1)</f>
        <v>-2.0563121321507949E-2</v>
      </c>
      <c r="J1868" s="4" t="str">
        <f ca="1">IF(OR(AND(I1868&lt;计算结果!B$19,I1868&gt;计算结果!B$20),I1868&lt;计算结果!B$21),"买","卖")</f>
        <v>卖</v>
      </c>
      <c r="K1868" s="4" t="str">
        <f t="shared" ca="1" si="88"/>
        <v/>
      </c>
      <c r="L1868" s="3">
        <f ca="1">IF(J1867="买",E1868/E1867-1,0)-IF(K1868=1,计算结果!B$17,0)</f>
        <v>0</v>
      </c>
      <c r="M1868" s="2">
        <f t="shared" ca="1" si="89"/>
        <v>9.2150614925267451</v>
      </c>
      <c r="N1868" s="3">
        <f ca="1">1-M1868/MAX(M$2:M1868)</f>
        <v>9.7713785277922738E-2</v>
      </c>
    </row>
    <row r="1869" spans="1:14" x14ac:dyDescent="0.15">
      <c r="A1869" s="1">
        <v>41159</v>
      </c>
      <c r="B1869">
        <v>2233.91</v>
      </c>
      <c r="C1869">
        <v>2341.52</v>
      </c>
      <c r="D1869">
        <v>2233.91</v>
      </c>
      <c r="E1869" s="2">
        <v>2317.1799999999998</v>
      </c>
      <c r="F1869" s="19">
        <v>84302249984</v>
      </c>
      <c r="G1869" s="3">
        <f t="shared" si="87"/>
        <v>4.4800750286317026E-2</v>
      </c>
      <c r="H1869" s="3">
        <f>1-E1869/MAX(E$2:E1869)</f>
        <v>0.60573402300415169</v>
      </c>
      <c r="I1869" s="3">
        <f ca="1">IFERROR(E1869/AVERAGE(OFFSET(E1869,0,0,-计算结果!B$18,1))-1,E1869/AVERAGE(OFFSET(E1869,0,0,-ROW(),1))-1)</f>
        <v>2.4317610553291402E-2</v>
      </c>
      <c r="J1869" s="4" t="str">
        <f ca="1">IF(OR(AND(I1869&lt;计算结果!B$19,I1869&gt;计算结果!B$20),I1869&lt;计算结果!B$21),"买","卖")</f>
        <v>买</v>
      </c>
      <c r="K1869" s="4">
        <f t="shared" ca="1" si="88"/>
        <v>1</v>
      </c>
      <c r="L1869" s="3">
        <f ca="1">IF(J1868="买",E1869/E1868-1,0)-IF(K1869=1,计算结果!B$17,0)</f>
        <v>0</v>
      </c>
      <c r="M1869" s="2">
        <f t="shared" ca="1" si="89"/>
        <v>9.2150614925267451</v>
      </c>
      <c r="N1869" s="3">
        <f ca="1">1-M1869/MAX(M$2:M1869)</f>
        <v>9.7713785277922738E-2</v>
      </c>
    </row>
    <row r="1870" spans="1:14" x14ac:dyDescent="0.15">
      <c r="A1870" s="1">
        <v>41162</v>
      </c>
      <c r="B1870">
        <v>2320.56</v>
      </c>
      <c r="C1870">
        <v>2334.5</v>
      </c>
      <c r="D1870">
        <v>2313.5700000000002</v>
      </c>
      <c r="E1870" s="2">
        <v>2326.67</v>
      </c>
      <c r="F1870" s="19">
        <v>63252037632</v>
      </c>
      <c r="G1870" s="3">
        <f t="shared" si="87"/>
        <v>4.0954953866338961E-3</v>
      </c>
      <c r="H1870" s="3">
        <f>1-E1870/MAX(E$2:E1870)</f>
        <v>0.60411930851425844</v>
      </c>
      <c r="I1870" s="3">
        <f ca="1">IFERROR(E1870/AVERAGE(OFFSET(E1870,0,0,-计算结果!B$18,1))-1,E1870/AVERAGE(OFFSET(E1870,0,0,-ROW(),1))-1)</f>
        <v>2.8637744663396969E-2</v>
      </c>
      <c r="J1870" s="4" t="str">
        <f ca="1">IF(OR(AND(I1870&lt;计算结果!B$19,I1870&gt;计算结果!B$20),I1870&lt;计算结果!B$21),"买","卖")</f>
        <v>买</v>
      </c>
      <c r="K1870" s="4" t="str">
        <f t="shared" ca="1" si="88"/>
        <v/>
      </c>
      <c r="L1870" s="3">
        <f ca="1">IF(J1869="买",E1870/E1869-1,0)-IF(K1870=1,计算结果!B$17,0)</f>
        <v>4.0954953866338961E-3</v>
      </c>
      <c r="M1870" s="2">
        <f t="shared" ca="1" si="89"/>
        <v>9.252801734356936</v>
      </c>
      <c r="N1870" s="3">
        <f ca="1">1-M1870/MAX(M$2:M1870)</f>
        <v>9.401847624810511E-2</v>
      </c>
    </row>
    <row r="1871" spans="1:14" x14ac:dyDescent="0.15">
      <c r="A1871" s="1">
        <v>41163</v>
      </c>
      <c r="B1871">
        <v>2316.5300000000002</v>
      </c>
      <c r="C1871">
        <v>2316.5300000000002</v>
      </c>
      <c r="D1871">
        <v>2294.8200000000002</v>
      </c>
      <c r="E1871" s="2">
        <v>2311.89</v>
      </c>
      <c r="F1871" s="19">
        <v>43389767680</v>
      </c>
      <c r="G1871" s="3">
        <f t="shared" si="87"/>
        <v>-6.3524264291885402E-3</v>
      </c>
      <c r="H1871" s="3">
        <f>1-E1871/MAX(E$2:E1871)</f>
        <v>0.60663411148165802</v>
      </c>
      <c r="I1871" s="3">
        <f ca="1">IFERROR(E1871/AVERAGE(OFFSET(E1871,0,0,-计算结果!B$18,1))-1,E1871/AVERAGE(OFFSET(E1871,0,0,-ROW(),1))-1)</f>
        <v>2.2298748695534165E-2</v>
      </c>
      <c r="J1871" s="4" t="str">
        <f ca="1">IF(OR(AND(I1871&lt;计算结果!B$19,I1871&gt;计算结果!B$20),I1871&lt;计算结果!B$21),"买","卖")</f>
        <v>买</v>
      </c>
      <c r="K1871" s="4" t="str">
        <f t="shared" ca="1" si="88"/>
        <v/>
      </c>
      <c r="L1871" s="3">
        <f ca="1">IF(J1870="买",E1871/E1870-1,0)-IF(K1871=1,计算结果!B$17,0)</f>
        <v>-6.3524264291885402E-3</v>
      </c>
      <c r="M1871" s="2">
        <f t="shared" ca="1" si="89"/>
        <v>9.1940239920755662</v>
      </c>
      <c r="N1871" s="3">
        <f ca="1">1-M1871/MAX(M$2:M1871)</f>
        <v>9.9773657223943046E-2</v>
      </c>
    </row>
    <row r="1872" spans="1:14" x14ac:dyDescent="0.15">
      <c r="A1872" s="1">
        <v>41164</v>
      </c>
      <c r="B1872">
        <v>2325.9299999999998</v>
      </c>
      <c r="C1872">
        <v>2337.1999999999998</v>
      </c>
      <c r="D1872">
        <v>2298.3000000000002</v>
      </c>
      <c r="E1872" s="2">
        <v>2320.0700000000002</v>
      </c>
      <c r="F1872" s="19">
        <v>46485176320</v>
      </c>
      <c r="G1872" s="3">
        <f t="shared" si="87"/>
        <v>3.5382306251596773E-3</v>
      </c>
      <c r="H1872" s="3">
        <f>1-E1872/MAX(E$2:E1872)</f>
        <v>0.60524229224800918</v>
      </c>
      <c r="I1872" s="3">
        <f ca="1">IFERROR(E1872/AVERAGE(OFFSET(E1872,0,0,-计算结果!B$18,1))-1,E1872/AVERAGE(OFFSET(E1872,0,0,-ROW(),1))-1)</f>
        <v>2.5749817441200085E-2</v>
      </c>
      <c r="J1872" s="4" t="str">
        <f ca="1">IF(OR(AND(I1872&lt;计算结果!B$19,I1872&gt;计算结果!B$20),I1872&lt;计算结果!B$21),"买","卖")</f>
        <v>买</v>
      </c>
      <c r="K1872" s="4" t="str">
        <f t="shared" ca="1" si="88"/>
        <v/>
      </c>
      <c r="L1872" s="3">
        <f ca="1">IF(J1871="买",E1872/E1871-1,0)-IF(K1872=1,计算结果!B$17,0)</f>
        <v>3.5382306251596773E-3</v>
      </c>
      <c r="M1872" s="2">
        <f t="shared" ca="1" si="89"/>
        <v>9.2265545693327802</v>
      </c>
      <c r="N1872" s="3">
        <f ca="1">1-M1872/MAX(M$2:M1872)</f>
        <v>9.6588448808357374E-2</v>
      </c>
    </row>
    <row r="1873" spans="1:14" x14ac:dyDescent="0.15">
      <c r="A1873" s="1">
        <v>41165</v>
      </c>
      <c r="B1873">
        <v>2316.6799999999998</v>
      </c>
      <c r="C1873">
        <v>2325.5300000000002</v>
      </c>
      <c r="D1873">
        <v>2298.37</v>
      </c>
      <c r="E1873" s="2">
        <v>2298.46</v>
      </c>
      <c r="F1873" s="19">
        <v>38023999488</v>
      </c>
      <c r="G1873" s="3">
        <f t="shared" si="87"/>
        <v>-9.3143741352632592E-3</v>
      </c>
      <c r="H1873" s="3">
        <f>1-E1873/MAX(E$2:E1873)</f>
        <v>0.60891921323079012</v>
      </c>
      <c r="I1873" s="3">
        <f ca="1">IFERROR(E1873/AVERAGE(OFFSET(E1873,0,0,-计算结果!B$18,1))-1,E1873/AVERAGE(OFFSET(E1873,0,0,-ROW(),1))-1)</f>
        <v>1.6278723582999532E-2</v>
      </c>
      <c r="J1873" s="4" t="str">
        <f ca="1">IF(OR(AND(I1873&lt;计算结果!B$19,I1873&gt;计算结果!B$20),I1873&lt;计算结果!B$21),"买","卖")</f>
        <v>买</v>
      </c>
      <c r="K1873" s="4" t="str">
        <f t="shared" ca="1" si="88"/>
        <v/>
      </c>
      <c r="L1873" s="3">
        <f ca="1">IF(J1872="买",E1873/E1872-1,0)-IF(K1873=1,计算结果!B$17,0)</f>
        <v>-9.3143741352632592E-3</v>
      </c>
      <c r="M1873" s="2">
        <f t="shared" ca="1" si="89"/>
        <v>9.1406149880945922</v>
      </c>
      <c r="N1873" s="3">
        <f ca="1">1-M1873/MAX(M$2:M1873)</f>
        <v>0.10500316199427484</v>
      </c>
    </row>
    <row r="1874" spans="1:14" x14ac:dyDescent="0.15">
      <c r="A1874" s="1">
        <v>41166</v>
      </c>
      <c r="B1874">
        <v>2324.0100000000002</v>
      </c>
      <c r="C1874">
        <v>2332.42</v>
      </c>
      <c r="D1874">
        <v>2298.83</v>
      </c>
      <c r="E1874" s="2">
        <v>2315.54</v>
      </c>
      <c r="F1874" s="19">
        <v>55438614528</v>
      </c>
      <c r="G1874" s="3">
        <f t="shared" si="87"/>
        <v>7.4310625375251238E-3</v>
      </c>
      <c r="H1874" s="3">
        <f>1-E1874/MAX(E$2:E1874)</f>
        <v>0.60601306744708361</v>
      </c>
      <c r="I1874" s="3">
        <f ca="1">IFERROR(E1874/AVERAGE(OFFSET(E1874,0,0,-计算结果!B$18,1))-1,E1874/AVERAGE(OFFSET(E1874,0,0,-ROW(),1))-1)</f>
        <v>2.3784481111196909E-2</v>
      </c>
      <c r="J1874" s="4" t="str">
        <f ca="1">IF(OR(AND(I1874&lt;计算结果!B$19,I1874&gt;计算结果!B$20),I1874&lt;计算结果!B$21),"买","卖")</f>
        <v>买</v>
      </c>
      <c r="K1874" s="4" t="str">
        <f t="shared" ca="1" si="88"/>
        <v/>
      </c>
      <c r="L1874" s="3">
        <f ca="1">IF(J1873="买",E1874/E1873-1,0)-IF(K1874=1,计算结果!B$17,0)</f>
        <v>7.4310625375251238E-3</v>
      </c>
      <c r="M1874" s="2">
        <f t="shared" ca="1" si="89"/>
        <v>9.2085394697025631</v>
      </c>
      <c r="N1874" s="3">
        <f ca="1">1-M1874/MAX(M$2:M1874)</f>
        <v>9.8352384520167035E-2</v>
      </c>
    </row>
    <row r="1875" spans="1:14" x14ac:dyDescent="0.15">
      <c r="A1875" s="1">
        <v>41169</v>
      </c>
      <c r="B1875">
        <v>2312.0500000000002</v>
      </c>
      <c r="C1875">
        <v>2314.9899999999998</v>
      </c>
      <c r="D1875">
        <v>2258.1799999999998</v>
      </c>
      <c r="E1875" s="2">
        <v>2258.71</v>
      </c>
      <c r="F1875" s="19">
        <v>43753168896</v>
      </c>
      <c r="G1875" s="3">
        <f t="shared" si="87"/>
        <v>-2.4542871209307537E-2</v>
      </c>
      <c r="H1875" s="3">
        <f>1-E1875/MAX(E$2:E1875)</f>
        <v>0.61568263799087997</v>
      </c>
      <c r="I1875" s="3">
        <f ca="1">IFERROR(E1875/AVERAGE(OFFSET(E1875,0,0,-计算结果!B$18,1))-1,E1875/AVERAGE(OFFSET(E1875,0,0,-ROW(),1))-1)</f>
        <v>-4.3663677573224646E-4</v>
      </c>
      <c r="J1875" s="4" t="str">
        <f ca="1">IF(OR(AND(I1875&lt;计算结果!B$19,I1875&gt;计算结果!B$20),I1875&lt;计算结果!B$21),"买","卖")</f>
        <v>卖</v>
      </c>
      <c r="K1875" s="4">
        <f t="shared" ca="1" si="88"/>
        <v>1</v>
      </c>
      <c r="L1875" s="3">
        <f ca="1">IF(J1874="买",E1875/E1874-1,0)-IF(K1875=1,计算结果!B$17,0)</f>
        <v>-2.4542871209307537E-2</v>
      </c>
      <c r="M1875" s="2">
        <f t="shared" ca="1" si="89"/>
        <v>8.9825354714718273</v>
      </c>
      <c r="N1875" s="3">
        <f ca="1">1-M1875/MAX(M$2:M1875)</f>
        <v>0.12048140582306788</v>
      </c>
    </row>
    <row r="1876" spans="1:14" x14ac:dyDescent="0.15">
      <c r="A1876" s="1">
        <v>41170</v>
      </c>
      <c r="B1876">
        <v>2249.4299999999998</v>
      </c>
      <c r="C1876">
        <v>2253.14</v>
      </c>
      <c r="D1876">
        <v>2228.04</v>
      </c>
      <c r="E1876" s="2">
        <v>2235.2399999999998</v>
      </c>
      <c r="F1876" s="19">
        <v>30171496448</v>
      </c>
      <c r="G1876" s="3">
        <f t="shared" si="87"/>
        <v>-1.0390886833635204E-2</v>
      </c>
      <c r="H1876" s="3">
        <f>1-E1876/MAX(E$2:E1876)</f>
        <v>0.61967603620771805</v>
      </c>
      <c r="I1876" s="3">
        <f ca="1">IFERROR(E1876/AVERAGE(OFFSET(E1876,0,0,-计算结果!B$18,1))-1,E1876/AVERAGE(OFFSET(E1876,0,0,-ROW(),1))-1)</f>
        <v>-9.1918799396566442E-3</v>
      </c>
      <c r="J1876" s="4" t="str">
        <f ca="1">IF(OR(AND(I1876&lt;计算结果!B$19,I1876&gt;计算结果!B$20),I1876&lt;计算结果!B$21),"买","卖")</f>
        <v>卖</v>
      </c>
      <c r="K1876" s="4" t="str">
        <f t="shared" ca="1" si="88"/>
        <v/>
      </c>
      <c r="L1876" s="3">
        <f ca="1">IF(J1875="买",E1876/E1875-1,0)-IF(K1876=1,计算结果!B$17,0)</f>
        <v>0</v>
      </c>
      <c r="M1876" s="2">
        <f t="shared" ca="1" si="89"/>
        <v>8.9825354714718273</v>
      </c>
      <c r="N1876" s="3">
        <f ca="1">1-M1876/MAX(M$2:M1876)</f>
        <v>0.12048140582306788</v>
      </c>
    </row>
    <row r="1877" spans="1:14" x14ac:dyDescent="0.15">
      <c r="A1877" s="1">
        <v>41171</v>
      </c>
      <c r="B1877">
        <v>2237.2199999999998</v>
      </c>
      <c r="C1877">
        <v>2249.2399999999998</v>
      </c>
      <c r="D1877">
        <v>2229.4899999999998</v>
      </c>
      <c r="E1877" s="2">
        <v>2246.2399999999998</v>
      </c>
      <c r="F1877" s="19">
        <v>32607010816</v>
      </c>
      <c r="G1877" s="3">
        <f t="shared" si="87"/>
        <v>4.9211717757378093E-3</v>
      </c>
      <c r="H1877" s="3">
        <f>1-E1877/MAX(E$2:E1877)</f>
        <v>0.61780439665146669</v>
      </c>
      <c r="I1877" s="3">
        <f ca="1">IFERROR(E1877/AVERAGE(OFFSET(E1877,0,0,-计算结果!B$18,1))-1,E1877/AVERAGE(OFFSET(E1877,0,0,-ROW(),1))-1)</f>
        <v>-3.5935604736934135E-3</v>
      </c>
      <c r="J1877" s="4" t="str">
        <f ca="1">IF(OR(AND(I1877&lt;计算结果!B$19,I1877&gt;计算结果!B$20),I1877&lt;计算结果!B$21),"买","卖")</f>
        <v>卖</v>
      </c>
      <c r="K1877" s="4" t="str">
        <f t="shared" ca="1" si="88"/>
        <v/>
      </c>
      <c r="L1877" s="3">
        <f ca="1">IF(J1876="买",E1877/E1876-1,0)-IF(K1877=1,计算结果!B$17,0)</f>
        <v>0</v>
      </c>
      <c r="M1877" s="2">
        <f t="shared" ca="1" si="89"/>
        <v>8.9825354714718273</v>
      </c>
      <c r="N1877" s="3">
        <f ca="1">1-M1877/MAX(M$2:M1877)</f>
        <v>0.12048140582306788</v>
      </c>
    </row>
    <row r="1878" spans="1:14" x14ac:dyDescent="0.15">
      <c r="A1878" s="1">
        <v>41172</v>
      </c>
      <c r="B1878">
        <v>2236.19</v>
      </c>
      <c r="C1878">
        <v>2236.19</v>
      </c>
      <c r="D1878">
        <v>2194.2199999999998</v>
      </c>
      <c r="E1878" s="2">
        <v>2195.9499999999998</v>
      </c>
      <c r="F1878" s="19">
        <v>38385856512</v>
      </c>
      <c r="G1878" s="3">
        <f t="shared" si="87"/>
        <v>-2.2388524823705347E-2</v>
      </c>
      <c r="H1878" s="3">
        <f>1-E1878/MAX(E$2:E1878)</f>
        <v>0.62636119240454646</v>
      </c>
      <c r="I1878" s="3">
        <f ca="1">IFERROR(E1878/AVERAGE(OFFSET(E1878,0,0,-计算结果!B$18,1))-1,E1878/AVERAGE(OFFSET(E1878,0,0,-ROW(),1))-1)</f>
        <v>-2.5126837763334131E-2</v>
      </c>
      <c r="J1878" s="4" t="str">
        <f ca="1">IF(OR(AND(I1878&lt;计算结果!B$19,I1878&gt;计算结果!B$20),I1878&lt;计算结果!B$21),"买","卖")</f>
        <v>卖</v>
      </c>
      <c r="K1878" s="4" t="str">
        <f t="shared" ca="1" si="88"/>
        <v/>
      </c>
      <c r="L1878" s="3">
        <f ca="1">IF(J1877="买",E1878/E1877-1,0)-IF(K1878=1,计算结果!B$17,0)</f>
        <v>0</v>
      </c>
      <c r="M1878" s="2">
        <f t="shared" ca="1" si="89"/>
        <v>8.9825354714718273</v>
      </c>
      <c r="N1878" s="3">
        <f ca="1">1-M1878/MAX(M$2:M1878)</f>
        <v>0.12048140582306788</v>
      </c>
    </row>
    <row r="1879" spans="1:14" x14ac:dyDescent="0.15">
      <c r="A1879" s="1">
        <v>41173</v>
      </c>
      <c r="B1879">
        <v>2190.33</v>
      </c>
      <c r="C1879">
        <v>2217.4699999999998</v>
      </c>
      <c r="D1879">
        <v>2186.5300000000002</v>
      </c>
      <c r="E1879" s="2">
        <v>2199.06</v>
      </c>
      <c r="F1879" s="19">
        <v>34043367424</v>
      </c>
      <c r="G1879" s="3">
        <f t="shared" si="87"/>
        <v>1.4162435392428563E-3</v>
      </c>
      <c r="H1879" s="3">
        <f>1-E1879/MAX(E$2:E1879)</f>
        <v>0.62583202885727895</v>
      </c>
      <c r="I1879" s="3">
        <f ca="1">IFERROR(E1879/AVERAGE(OFFSET(E1879,0,0,-计算结果!B$18,1))-1,E1879/AVERAGE(OFFSET(E1879,0,0,-ROW(),1))-1)</f>
        <v>-2.2797800058953266E-2</v>
      </c>
      <c r="J1879" s="4" t="str">
        <f ca="1">IF(OR(AND(I1879&lt;计算结果!B$19,I1879&gt;计算结果!B$20),I1879&lt;计算结果!B$21),"买","卖")</f>
        <v>卖</v>
      </c>
      <c r="K1879" s="4" t="str">
        <f t="shared" ca="1" si="88"/>
        <v/>
      </c>
      <c r="L1879" s="3">
        <f ca="1">IF(J1878="买",E1879/E1878-1,0)-IF(K1879=1,计算结果!B$17,0)</f>
        <v>0</v>
      </c>
      <c r="M1879" s="2">
        <f t="shared" ca="1" si="89"/>
        <v>8.9825354714718273</v>
      </c>
      <c r="N1879" s="3">
        <f ca="1">1-M1879/MAX(M$2:M1879)</f>
        <v>0.12048140582306788</v>
      </c>
    </row>
    <row r="1880" spans="1:14" x14ac:dyDescent="0.15">
      <c r="A1880" s="1">
        <v>41176</v>
      </c>
      <c r="B1880">
        <v>2183.9699999999998</v>
      </c>
      <c r="C1880">
        <v>2225.8000000000002</v>
      </c>
      <c r="D1880">
        <v>2172.88</v>
      </c>
      <c r="E1880" s="2">
        <v>2215.52</v>
      </c>
      <c r="F1880" s="19">
        <v>33608761344</v>
      </c>
      <c r="G1880" s="3">
        <f t="shared" si="87"/>
        <v>7.48501632515719E-3</v>
      </c>
      <c r="H1880" s="3">
        <f>1-E1880/MAX(E$2:E1880)</f>
        <v>0.62303137548492482</v>
      </c>
      <c r="I1880" s="3">
        <f ca="1">IFERROR(E1880/AVERAGE(OFFSET(E1880,0,0,-计算结果!B$18,1))-1,E1880/AVERAGE(OFFSET(E1880,0,0,-ROW(),1))-1)</f>
        <v>-1.5500681976682862E-2</v>
      </c>
      <c r="J1880" s="4" t="str">
        <f ca="1">IF(OR(AND(I1880&lt;计算结果!B$19,I1880&gt;计算结果!B$20),I1880&lt;计算结果!B$21),"买","卖")</f>
        <v>卖</v>
      </c>
      <c r="K1880" s="4" t="str">
        <f t="shared" ca="1" si="88"/>
        <v/>
      </c>
      <c r="L1880" s="3">
        <f ca="1">IF(J1879="买",E1880/E1879-1,0)-IF(K1880=1,计算结果!B$17,0)</f>
        <v>0</v>
      </c>
      <c r="M1880" s="2">
        <f t="shared" ca="1" si="89"/>
        <v>8.9825354714718273</v>
      </c>
      <c r="N1880" s="3">
        <f ca="1">1-M1880/MAX(M$2:M1880)</f>
        <v>0.12048140582306788</v>
      </c>
    </row>
    <row r="1881" spans="1:14" x14ac:dyDescent="0.15">
      <c r="A1881" s="1">
        <v>41177</v>
      </c>
      <c r="B1881">
        <v>2209.98</v>
      </c>
      <c r="C1881">
        <v>2225.33</v>
      </c>
      <c r="D1881">
        <v>2202.38</v>
      </c>
      <c r="E1881" s="2">
        <v>2210.15</v>
      </c>
      <c r="F1881" s="19">
        <v>26677063680</v>
      </c>
      <c r="G1881" s="3">
        <f t="shared" si="87"/>
        <v>-2.4238102115980986E-3</v>
      </c>
      <c r="H1881" s="3">
        <f>1-E1881/MAX(E$2:E1881)</f>
        <v>0.62394507588647652</v>
      </c>
      <c r="I1881" s="3">
        <f ca="1">IFERROR(E1881/AVERAGE(OFFSET(E1881,0,0,-计算结果!B$18,1))-1,E1881/AVERAGE(OFFSET(E1881,0,0,-ROW(),1))-1)</f>
        <v>-1.7857341240304025E-2</v>
      </c>
      <c r="J1881" s="4" t="str">
        <f ca="1">IF(OR(AND(I1881&lt;计算结果!B$19,I1881&gt;计算结果!B$20),I1881&lt;计算结果!B$21),"买","卖")</f>
        <v>卖</v>
      </c>
      <c r="K1881" s="4" t="str">
        <f t="shared" ca="1" si="88"/>
        <v/>
      </c>
      <c r="L1881" s="3">
        <f ca="1">IF(J1880="买",E1881/E1880-1,0)-IF(K1881=1,计算结果!B$17,0)</f>
        <v>0</v>
      </c>
      <c r="M1881" s="2">
        <f t="shared" ca="1" si="89"/>
        <v>8.9825354714718273</v>
      </c>
      <c r="N1881" s="3">
        <f ca="1">1-M1881/MAX(M$2:M1881)</f>
        <v>0.12048140582306788</v>
      </c>
    </row>
    <row r="1882" spans="1:14" x14ac:dyDescent="0.15">
      <c r="A1882" s="1">
        <v>41178</v>
      </c>
      <c r="B1882">
        <v>2208.91</v>
      </c>
      <c r="C1882">
        <v>2216.8200000000002</v>
      </c>
      <c r="D1882">
        <v>2181.08</v>
      </c>
      <c r="E1882" s="2">
        <v>2184.89</v>
      </c>
      <c r="F1882" s="19">
        <v>24918917120</v>
      </c>
      <c r="G1882" s="3">
        <f t="shared" si="87"/>
        <v>-1.1429088523403519E-2</v>
      </c>
      <c r="H1882" s="3">
        <f>1-E1882/MAX(E$2:E1882)</f>
        <v>0.62824304090383176</v>
      </c>
      <c r="I1882" s="3">
        <f ca="1">IFERROR(E1882/AVERAGE(OFFSET(E1882,0,0,-计算结果!B$18,1))-1,E1882/AVERAGE(OFFSET(E1882,0,0,-ROW(),1))-1)</f>
        <v>-2.8603185541686615E-2</v>
      </c>
      <c r="J1882" s="4" t="str">
        <f ca="1">IF(OR(AND(I1882&lt;计算结果!B$19,I1882&gt;计算结果!B$20),I1882&lt;计算结果!B$21),"买","卖")</f>
        <v>卖</v>
      </c>
      <c r="K1882" s="4" t="str">
        <f t="shared" ca="1" si="88"/>
        <v/>
      </c>
      <c r="L1882" s="3">
        <f ca="1">IF(J1881="买",E1882/E1881-1,0)-IF(K1882=1,计算结果!B$17,0)</f>
        <v>0</v>
      </c>
      <c r="M1882" s="2">
        <f t="shared" ca="1" si="89"/>
        <v>8.9825354714718273</v>
      </c>
      <c r="N1882" s="3">
        <f ca="1">1-M1882/MAX(M$2:M1882)</f>
        <v>0.12048140582306788</v>
      </c>
    </row>
    <row r="1883" spans="1:14" x14ac:dyDescent="0.15">
      <c r="A1883" s="1">
        <v>41179</v>
      </c>
      <c r="B1883">
        <v>2186</v>
      </c>
      <c r="C1883">
        <v>2266.3000000000002</v>
      </c>
      <c r="D1883">
        <v>2185.77</v>
      </c>
      <c r="E1883" s="2">
        <v>2251.7199999999998</v>
      </c>
      <c r="F1883" s="19">
        <v>48210579456</v>
      </c>
      <c r="G1883" s="3">
        <f t="shared" si="87"/>
        <v>3.0587352223681696E-2</v>
      </c>
      <c r="H1883" s="3">
        <f>1-E1883/MAX(E$2:E1883)</f>
        <v>0.61687197985435249</v>
      </c>
      <c r="I1883" s="3">
        <f ca="1">IFERROR(E1883/AVERAGE(OFFSET(E1883,0,0,-计算结果!B$18,1))-1,E1883/AVERAGE(OFFSET(E1883,0,0,-ROW(),1))-1)</f>
        <v>5.3222215090809044E-4</v>
      </c>
      <c r="J1883" s="4" t="str">
        <f ca="1">IF(OR(AND(I1883&lt;计算结果!B$19,I1883&gt;计算结果!B$20),I1883&lt;计算结果!B$21),"买","卖")</f>
        <v>买</v>
      </c>
      <c r="K1883" s="4">
        <f t="shared" ca="1" si="88"/>
        <v>1</v>
      </c>
      <c r="L1883" s="3">
        <f ca="1">IF(J1882="买",E1883/E1882-1,0)-IF(K1883=1,计算结果!B$17,0)</f>
        <v>0</v>
      </c>
      <c r="M1883" s="2">
        <f t="shared" ca="1" si="89"/>
        <v>8.9825354714718273</v>
      </c>
      <c r="N1883" s="3">
        <f ca="1">1-M1883/MAX(M$2:M1883)</f>
        <v>0.12048140582306788</v>
      </c>
    </row>
    <row r="1884" spans="1:14" x14ac:dyDescent="0.15">
      <c r="A1884" s="1">
        <v>41180</v>
      </c>
      <c r="B1884">
        <v>2235.06</v>
      </c>
      <c r="C1884">
        <v>2297.0300000000002</v>
      </c>
      <c r="D1884">
        <v>2234.3200000000002</v>
      </c>
      <c r="E1884" s="2">
        <v>2293.11</v>
      </c>
      <c r="F1884" s="19">
        <v>54431465472</v>
      </c>
      <c r="G1884" s="3">
        <f t="shared" si="87"/>
        <v>1.8381503917005881E-2</v>
      </c>
      <c r="H1884" s="3">
        <f>1-E1884/MAX(E$2:E1884)</f>
        <v>0.60982951065133051</v>
      </c>
      <c r="I1884" s="3">
        <f ca="1">IFERROR(E1884/AVERAGE(OFFSET(E1884,0,0,-计算结果!B$18,1))-1,E1884/AVERAGE(OFFSET(E1884,0,0,-ROW(),1))-1)</f>
        <v>1.6697333126427294E-2</v>
      </c>
      <c r="J1884" s="4" t="str">
        <f ca="1">IF(OR(AND(I1884&lt;计算结果!B$19,I1884&gt;计算结果!B$20),I1884&lt;计算结果!B$21),"买","卖")</f>
        <v>买</v>
      </c>
      <c r="K1884" s="4" t="str">
        <f t="shared" ca="1" si="88"/>
        <v/>
      </c>
      <c r="L1884" s="3">
        <f ca="1">IF(J1883="买",E1884/E1883-1,0)-IF(K1884=1,计算结果!B$17,0)</f>
        <v>1.8381503917005881E-2</v>
      </c>
      <c r="M1884" s="2">
        <f t="shared" ca="1" si="89"/>
        <v>9.1476479824253314</v>
      </c>
      <c r="N1884" s="3">
        <f ca="1">1-M1884/MAX(M$2:M1884)</f>
        <v>0.10431453133912505</v>
      </c>
    </row>
    <row r="1885" spans="1:14" x14ac:dyDescent="0.15">
      <c r="A1885" s="1">
        <v>41190</v>
      </c>
      <c r="B1885">
        <v>2291.96</v>
      </c>
      <c r="C1885">
        <v>2305.1799999999998</v>
      </c>
      <c r="D1885">
        <v>2258.11</v>
      </c>
      <c r="E1885" s="2">
        <v>2270.0500000000002</v>
      </c>
      <c r="F1885" s="19">
        <v>33915840512</v>
      </c>
      <c r="G1885" s="3">
        <f t="shared" si="87"/>
        <v>-1.0056211869469811E-2</v>
      </c>
      <c r="H1885" s="3">
        <f>1-E1885/MAX(E$2:E1885)</f>
        <v>0.61375314775743539</v>
      </c>
      <c r="I1885" s="3">
        <f ca="1">IFERROR(E1885/AVERAGE(OFFSET(E1885,0,0,-计算结果!B$18,1))-1,E1885/AVERAGE(OFFSET(E1885,0,0,-ROW(),1))-1)</f>
        <v>4.7366165317579423E-3</v>
      </c>
      <c r="J1885" s="4" t="str">
        <f ca="1">IF(OR(AND(I1885&lt;计算结果!B$19,I1885&gt;计算结果!B$20),I1885&lt;计算结果!B$21),"买","卖")</f>
        <v>买</v>
      </c>
      <c r="K1885" s="4" t="str">
        <f t="shared" ca="1" si="88"/>
        <v/>
      </c>
      <c r="L1885" s="3">
        <f ca="1">IF(J1884="买",E1885/E1884-1,0)-IF(K1885=1,计算结果!B$17,0)</f>
        <v>-1.0056211869469811E-2</v>
      </c>
      <c r="M1885" s="2">
        <f t="shared" ca="1" si="89"/>
        <v>9.0556572962067339</v>
      </c>
      <c r="N1885" s="3">
        <f ca="1">1-M1885/MAX(M$2:M1885)</f>
        <v>0.11332173418038427</v>
      </c>
    </row>
    <row r="1886" spans="1:14" x14ac:dyDescent="0.15">
      <c r="A1886" s="1">
        <v>41191</v>
      </c>
      <c r="B1886">
        <v>2281.75</v>
      </c>
      <c r="C1886">
        <v>2327.73</v>
      </c>
      <c r="D1886">
        <v>2281.75</v>
      </c>
      <c r="E1886" s="2">
        <v>2320.16</v>
      </c>
      <c r="F1886" s="19">
        <v>48330194944</v>
      </c>
      <c r="G1886" s="3">
        <f t="shared" si="87"/>
        <v>2.2074403647496688E-2</v>
      </c>
      <c r="H1886" s="3">
        <f>1-E1886/MAX(E$2:E1886)</f>
        <v>0.60522697883345811</v>
      </c>
      <c r="I1886" s="3">
        <f ca="1">IFERROR(E1886/AVERAGE(OFFSET(E1886,0,0,-计算结果!B$18,1))-1,E1886/AVERAGE(OFFSET(E1886,0,0,-ROW(),1))-1)</f>
        <v>2.4337874758312283E-2</v>
      </c>
      <c r="J1886" s="4" t="str">
        <f ca="1">IF(OR(AND(I1886&lt;计算结果!B$19,I1886&gt;计算结果!B$20),I1886&lt;计算结果!B$21),"买","卖")</f>
        <v>买</v>
      </c>
      <c r="K1886" s="4" t="str">
        <f t="shared" ca="1" si="88"/>
        <v/>
      </c>
      <c r="L1886" s="3">
        <f ca="1">IF(J1885="买",E1886/E1885-1,0)-IF(K1886=1,计算结果!B$17,0)</f>
        <v>2.2074403647496688E-2</v>
      </c>
      <c r="M1886" s="2">
        <f t="shared" ca="1" si="89"/>
        <v>9.2555555306566006</v>
      </c>
      <c r="N1886" s="3">
        <f ca="1">1-M1886/MAX(M$2:M1886)</f>
        <v>9.3748840235219566E-2</v>
      </c>
    </row>
    <row r="1887" spans="1:14" x14ac:dyDescent="0.15">
      <c r="A1887" s="1">
        <v>41192</v>
      </c>
      <c r="B1887">
        <v>2314.59</v>
      </c>
      <c r="C1887">
        <v>2325.75</v>
      </c>
      <c r="D1887">
        <v>2304.61</v>
      </c>
      <c r="E1887" s="2">
        <v>2324.12</v>
      </c>
      <c r="F1887" s="19">
        <v>37873995776</v>
      </c>
      <c r="G1887" s="3">
        <f t="shared" si="87"/>
        <v>1.7067788428384301E-3</v>
      </c>
      <c r="H1887" s="3">
        <f>1-E1887/MAX(E$2:E1887)</f>
        <v>0.60455318859320761</v>
      </c>
      <c r="I1887" s="3">
        <f ca="1">IFERROR(E1887/AVERAGE(OFFSET(E1887,0,0,-计算结果!B$18,1))-1,E1887/AVERAGE(OFFSET(E1887,0,0,-ROW(),1))-1)</f>
        <v>2.5911561631338342E-2</v>
      </c>
      <c r="J1887" s="4" t="str">
        <f ca="1">IF(OR(AND(I1887&lt;计算结果!B$19,I1887&gt;计算结果!B$20),I1887&lt;计算结果!B$21),"买","卖")</f>
        <v>买</v>
      </c>
      <c r="K1887" s="4" t="str">
        <f t="shared" ca="1" si="88"/>
        <v/>
      </c>
      <c r="L1887" s="3">
        <f ca="1">IF(J1886="买",E1887/E1886-1,0)-IF(K1887=1,计算结果!B$17,0)</f>
        <v>1.7067788428384301E-3</v>
      </c>
      <c r="M1887" s="2">
        <f t="shared" ca="1" si="89"/>
        <v>9.2713527170150414</v>
      </c>
      <c r="N1887" s="3">
        <f ca="1">1-M1887/MAX(M$2:M1887)</f>
        <v>9.2202069929435249E-2</v>
      </c>
    </row>
    <row r="1888" spans="1:14" x14ac:dyDescent="0.15">
      <c r="A1888" s="1">
        <v>41193</v>
      </c>
      <c r="B1888">
        <v>2315.9</v>
      </c>
      <c r="C1888">
        <v>2321.35</v>
      </c>
      <c r="D1888">
        <v>2300.9299999999998</v>
      </c>
      <c r="E1888" s="2">
        <v>2302.5300000000002</v>
      </c>
      <c r="F1888" s="19">
        <v>36172963840</v>
      </c>
      <c r="G1888" s="3">
        <f t="shared" si="87"/>
        <v>-9.2895375453934115E-3</v>
      </c>
      <c r="H1888" s="3">
        <f>1-E1888/MAX(E$2:E1888)</f>
        <v>0.60822670659497713</v>
      </c>
      <c r="I1888" s="3">
        <f ca="1">IFERROR(E1888/AVERAGE(OFFSET(E1888,0,0,-计算结果!B$18,1))-1,E1888/AVERAGE(OFFSET(E1888,0,0,-ROW(),1))-1)</f>
        <v>1.698336409149559E-2</v>
      </c>
      <c r="J1888" s="4" t="str">
        <f ca="1">IF(OR(AND(I1888&lt;计算结果!B$19,I1888&gt;计算结果!B$20),I1888&lt;计算结果!B$21),"买","卖")</f>
        <v>买</v>
      </c>
      <c r="K1888" s="4" t="str">
        <f t="shared" ca="1" si="88"/>
        <v/>
      </c>
      <c r="L1888" s="3">
        <f ca="1">IF(J1887="买",E1888/E1887-1,0)-IF(K1888=1,计算结果!B$17,0)</f>
        <v>-9.2895375453934115E-3</v>
      </c>
      <c r="M1888" s="2">
        <f t="shared" ca="1" si="89"/>
        <v>9.1852261378537445</v>
      </c>
      <c r="N1888" s="3">
        <f ca="1">1-M1888/MAX(M$2:M1888)</f>
        <v>0.10063509288445627</v>
      </c>
    </row>
    <row r="1889" spans="1:14" x14ac:dyDescent="0.15">
      <c r="A1889" s="1">
        <v>41194</v>
      </c>
      <c r="B1889">
        <v>2311.2800000000002</v>
      </c>
      <c r="C1889">
        <v>2332.15</v>
      </c>
      <c r="D1889">
        <v>2287.0100000000002</v>
      </c>
      <c r="E1889" s="2">
        <v>2304.5300000000002</v>
      </c>
      <c r="F1889" s="19">
        <v>33205903360</v>
      </c>
      <c r="G1889" s="3">
        <f t="shared" si="87"/>
        <v>8.6860974666991275E-4</v>
      </c>
      <c r="H1889" s="3">
        <f>1-E1889/MAX(E$2:E1889)</f>
        <v>0.60788640849384057</v>
      </c>
      <c r="I1889" s="3">
        <f ca="1">IFERROR(E1889/AVERAGE(OFFSET(E1889,0,0,-计算结果!B$18,1))-1,E1889/AVERAGE(OFFSET(E1889,0,0,-ROW(),1))-1)</f>
        <v>1.805058404434301E-2</v>
      </c>
      <c r="J1889" s="4" t="str">
        <f ca="1">IF(OR(AND(I1889&lt;计算结果!B$19,I1889&gt;计算结果!B$20),I1889&lt;计算结果!B$21),"买","卖")</f>
        <v>买</v>
      </c>
      <c r="K1889" s="4" t="str">
        <f t="shared" ca="1" si="88"/>
        <v/>
      </c>
      <c r="L1889" s="3">
        <f ca="1">IF(J1888="买",E1889/E1888-1,0)-IF(K1889=1,计算结果!B$17,0)</f>
        <v>8.6860974666991275E-4</v>
      </c>
      <c r="M1889" s="2">
        <f t="shared" ca="1" si="89"/>
        <v>9.193204514802451</v>
      </c>
      <c r="N1889" s="3">
        <f ca="1">1-M1889/MAX(M$2:M1889)</f>
        <v>9.9853895760322886E-2</v>
      </c>
    </row>
    <row r="1890" spans="1:14" x14ac:dyDescent="0.15">
      <c r="A1890" s="1">
        <v>41197</v>
      </c>
      <c r="B1890">
        <v>2306.0100000000002</v>
      </c>
      <c r="C1890">
        <v>2307.88</v>
      </c>
      <c r="D1890">
        <v>2278.46</v>
      </c>
      <c r="E1890" s="2">
        <v>2294.86</v>
      </c>
      <c r="F1890" s="19">
        <v>28569022464</v>
      </c>
      <c r="G1890" s="3">
        <f t="shared" si="87"/>
        <v>-4.1960833662395558E-3</v>
      </c>
      <c r="H1890" s="3">
        <f>1-E1890/MAX(E$2:E1890)</f>
        <v>0.60953174981283609</v>
      </c>
      <c r="I1890" s="3">
        <f ca="1">IFERROR(E1890/AVERAGE(OFFSET(E1890,0,0,-计算结果!B$18,1))-1,E1890/AVERAGE(OFFSET(E1890,0,0,-ROW(),1))-1)</f>
        <v>1.4406382579534416E-2</v>
      </c>
      <c r="J1890" s="4" t="str">
        <f ca="1">IF(OR(AND(I1890&lt;计算结果!B$19,I1890&gt;计算结果!B$20),I1890&lt;计算结果!B$21),"买","卖")</f>
        <v>买</v>
      </c>
      <c r="K1890" s="4" t="str">
        <f t="shared" ca="1" si="88"/>
        <v/>
      </c>
      <c r="L1890" s="3">
        <f ca="1">IF(J1889="买",E1890/E1889-1,0)-IF(K1890=1,计算结果!B$17,0)</f>
        <v>-4.1960833662395558E-3</v>
      </c>
      <c r="M1890" s="2">
        <f t="shared" ca="1" si="89"/>
        <v>9.1546290622554505</v>
      </c>
      <c r="N1890" s="3">
        <f ca="1">1-M1890/MAX(M$2:M1890)</f>
        <v>0.10363098385550829</v>
      </c>
    </row>
    <row r="1891" spans="1:14" x14ac:dyDescent="0.15">
      <c r="A1891" s="1">
        <v>41198</v>
      </c>
      <c r="B1891">
        <v>2293.2399999999998</v>
      </c>
      <c r="C1891">
        <v>2315.4499999999998</v>
      </c>
      <c r="D1891">
        <v>2287.59</v>
      </c>
      <c r="E1891" s="2">
        <v>2298.16</v>
      </c>
      <c r="F1891" s="19">
        <v>32705140736</v>
      </c>
      <c r="G1891" s="3">
        <f t="shared" si="87"/>
        <v>1.4379962176340744E-3</v>
      </c>
      <c r="H1891" s="3">
        <f>1-E1891/MAX(E$2:E1891)</f>
        <v>0.6089702579459606</v>
      </c>
      <c r="I1891" s="3">
        <f ca="1">IFERROR(E1891/AVERAGE(OFFSET(E1891,0,0,-计算结果!B$18,1))-1,E1891/AVERAGE(OFFSET(E1891,0,0,-ROW(),1))-1)</f>
        <v>1.5872579292907307E-2</v>
      </c>
      <c r="J1891" s="4" t="str">
        <f ca="1">IF(OR(AND(I1891&lt;计算结果!B$19,I1891&gt;计算结果!B$20),I1891&lt;计算结果!B$21),"买","卖")</f>
        <v>买</v>
      </c>
      <c r="K1891" s="4" t="str">
        <f t="shared" ca="1" si="88"/>
        <v/>
      </c>
      <c r="L1891" s="3">
        <f ca="1">IF(J1890="买",E1891/E1890-1,0)-IF(K1891=1,计算结果!B$17,0)</f>
        <v>1.4379962176340744E-3</v>
      </c>
      <c r="M1891" s="2">
        <f t="shared" ca="1" si="89"/>
        <v>9.1677933842208166</v>
      </c>
      <c r="N1891" s="3">
        <f ca="1">1-M1891/MAX(M$2:M1891)</f>
        <v>0.10234200860068809</v>
      </c>
    </row>
    <row r="1892" spans="1:14" x14ac:dyDescent="0.15">
      <c r="A1892" s="1">
        <v>41199</v>
      </c>
      <c r="B1892">
        <v>2307.36</v>
      </c>
      <c r="C1892">
        <v>2312.17</v>
      </c>
      <c r="D1892">
        <v>2280.8200000000002</v>
      </c>
      <c r="E1892" s="2">
        <v>2300.8000000000002</v>
      </c>
      <c r="F1892" s="19">
        <v>31270899712</v>
      </c>
      <c r="G1892" s="3">
        <f t="shared" si="87"/>
        <v>1.1487450830229839E-3</v>
      </c>
      <c r="H1892" s="3">
        <f>1-E1892/MAX(E$2:E1892)</f>
        <v>0.60852106445246035</v>
      </c>
      <c r="I1892" s="3">
        <f ca="1">IFERROR(E1892/AVERAGE(OFFSET(E1892,0,0,-计算结果!B$18,1))-1,E1892/AVERAGE(OFFSET(E1892,0,0,-ROW(),1))-1)</f>
        <v>1.7407838686378962E-2</v>
      </c>
      <c r="J1892" s="4" t="str">
        <f ca="1">IF(OR(AND(I1892&lt;计算结果!B$19,I1892&gt;计算结果!B$20),I1892&lt;计算结果!B$21),"买","卖")</f>
        <v>买</v>
      </c>
      <c r="K1892" s="4" t="str">
        <f t="shared" ca="1" si="88"/>
        <v/>
      </c>
      <c r="L1892" s="3">
        <f ca="1">IF(J1891="买",E1892/E1891-1,0)-IF(K1892=1,计算结果!B$17,0)</f>
        <v>1.1487450830229839E-3</v>
      </c>
      <c r="M1892" s="2">
        <f t="shared" ca="1" si="89"/>
        <v>9.1783248417931116</v>
      </c>
      <c r="N1892" s="3">
        <f ca="1">1-M1892/MAX(M$2:M1892)</f>
        <v>0.10131082839683181</v>
      </c>
    </row>
    <row r="1893" spans="1:14" x14ac:dyDescent="0.15">
      <c r="A1893" s="1">
        <v>41200</v>
      </c>
      <c r="B1893">
        <v>2307.4899999999998</v>
      </c>
      <c r="C1893">
        <v>2341.12</v>
      </c>
      <c r="D1893">
        <v>2305.88</v>
      </c>
      <c r="E1893" s="2">
        <v>2336.08</v>
      </c>
      <c r="F1893" s="19">
        <v>45050294272</v>
      </c>
      <c r="G1893" s="3">
        <f t="shared" si="87"/>
        <v>1.5333796940194544E-2</v>
      </c>
      <c r="H1893" s="3">
        <f>1-E1893/MAX(E$2:E1893)</f>
        <v>0.60251820594841088</v>
      </c>
      <c r="I1893" s="3">
        <f ca="1">IFERROR(E1893/AVERAGE(OFFSET(E1893,0,0,-计算结果!B$18,1))-1,E1893/AVERAGE(OFFSET(E1893,0,0,-ROW(),1))-1)</f>
        <v>3.1048837057050749E-2</v>
      </c>
      <c r="J1893" s="4" t="str">
        <f ca="1">IF(OR(AND(I1893&lt;计算结果!B$19,I1893&gt;计算结果!B$20),I1893&lt;计算结果!B$21),"买","卖")</f>
        <v>买</v>
      </c>
      <c r="K1893" s="4" t="str">
        <f t="shared" ca="1" si="88"/>
        <v/>
      </c>
      <c r="L1893" s="3">
        <f ca="1">IF(J1892="买",E1893/E1892-1,0)-IF(K1893=1,计算结果!B$17,0)</f>
        <v>1.5333796940194544E-2</v>
      </c>
      <c r="M1893" s="2">
        <f t="shared" ca="1" si="89"/>
        <v>9.3190634111683099</v>
      </c>
      <c r="N1893" s="3">
        <f ca="1">1-M1893/MAX(M$2:M1893)</f>
        <v>8.7530511127117183E-2</v>
      </c>
    </row>
    <row r="1894" spans="1:14" x14ac:dyDescent="0.15">
      <c r="A1894" s="1">
        <v>41201</v>
      </c>
      <c r="B1894">
        <v>2335.11</v>
      </c>
      <c r="C1894">
        <v>2342.5300000000002</v>
      </c>
      <c r="D1894">
        <v>2328.73</v>
      </c>
      <c r="E1894" s="2">
        <v>2332.4699999999998</v>
      </c>
      <c r="F1894" s="19">
        <v>33173030912</v>
      </c>
      <c r="G1894" s="3">
        <f t="shared" si="87"/>
        <v>-1.5453237902811612E-3</v>
      </c>
      <c r="H1894" s="3">
        <f>1-E1894/MAX(E$2:E1894)</f>
        <v>0.60313244402096244</v>
      </c>
      <c r="I1894" s="3">
        <f ca="1">IFERROR(E1894/AVERAGE(OFFSET(E1894,0,0,-计算结果!B$18,1))-1,E1894/AVERAGE(OFFSET(E1894,0,0,-ROW(),1))-1)</f>
        <v>2.7007074294772115E-2</v>
      </c>
      <c r="J1894" s="4" t="str">
        <f ca="1">IF(OR(AND(I1894&lt;计算结果!B$19,I1894&gt;计算结果!B$20),I1894&lt;计算结果!B$21),"买","卖")</f>
        <v>买</v>
      </c>
      <c r="K1894" s="4" t="str">
        <f t="shared" ca="1" si="88"/>
        <v/>
      </c>
      <c r="L1894" s="3">
        <f ca="1">IF(J1893="买",E1894/E1893-1,0)-IF(K1894=1,计算结果!B$17,0)</f>
        <v>-1.5453237902811612E-3</v>
      </c>
      <c r="M1894" s="2">
        <f t="shared" ca="1" si="89"/>
        <v>9.3046624407758927</v>
      </c>
      <c r="N1894" s="3">
        <f ca="1">1-M1894/MAX(M$2:M1894)</f>
        <v>8.8940571936178214E-2</v>
      </c>
    </row>
    <row r="1895" spans="1:14" x14ac:dyDescent="0.15">
      <c r="A1895" s="1">
        <v>41204</v>
      </c>
      <c r="B1895">
        <v>2320.4699999999998</v>
      </c>
      <c r="C1895">
        <v>2347.9</v>
      </c>
      <c r="D1895">
        <v>2315.9</v>
      </c>
      <c r="E1895" s="2">
        <v>2341.59</v>
      </c>
      <c r="F1895" s="19">
        <v>32815273984</v>
      </c>
      <c r="G1895" s="3">
        <f t="shared" si="87"/>
        <v>3.9100181352815788E-3</v>
      </c>
      <c r="H1895" s="3">
        <f>1-E1895/MAX(E$2:E1895)</f>
        <v>0.60158068467977943</v>
      </c>
      <c r="I1895" s="3">
        <f ca="1">IFERROR(E1895/AVERAGE(OFFSET(E1895,0,0,-计算结果!B$18,1))-1,E1895/AVERAGE(OFFSET(E1895,0,0,-ROW(),1))-1)</f>
        <v>2.8623515127849997E-2</v>
      </c>
      <c r="J1895" s="4" t="str">
        <f ca="1">IF(OR(AND(I1895&lt;计算结果!B$19,I1895&gt;计算结果!B$20),I1895&lt;计算结果!B$21),"买","卖")</f>
        <v>买</v>
      </c>
      <c r="K1895" s="4" t="str">
        <f t="shared" ca="1" si="88"/>
        <v/>
      </c>
      <c r="L1895" s="3">
        <f ca="1">IF(J1894="买",E1895/E1894-1,0)-IF(K1895=1,计算结果!B$17,0)</f>
        <v>3.9100181352815788E-3</v>
      </c>
      <c r="M1895" s="2">
        <f t="shared" ca="1" si="89"/>
        <v>9.3410438396619995</v>
      </c>
      <c r="N1895" s="3">
        <f ca="1">1-M1895/MAX(M$2:M1895)</f>
        <v>8.537831305012944E-2</v>
      </c>
    </row>
    <row r="1896" spans="1:14" x14ac:dyDescent="0.15">
      <c r="A1896" s="1">
        <v>41205</v>
      </c>
      <c r="B1896">
        <v>2340.89</v>
      </c>
      <c r="C1896">
        <v>2344.04</v>
      </c>
      <c r="D1896">
        <v>2309.25</v>
      </c>
      <c r="E1896" s="2">
        <v>2312.08</v>
      </c>
      <c r="F1896" s="19">
        <v>33716877312</v>
      </c>
      <c r="G1896" s="3">
        <f t="shared" si="87"/>
        <v>-1.2602547841424117E-2</v>
      </c>
      <c r="H1896" s="3">
        <f>1-E1896/MAX(E$2:E1896)</f>
        <v>0.60660178316204993</v>
      </c>
      <c r="I1896" s="3">
        <f ca="1">IFERROR(E1896/AVERAGE(OFFSET(E1896,0,0,-计算结果!B$18,1))-1,E1896/AVERAGE(OFFSET(E1896,0,0,-ROW(),1))-1)</f>
        <v>1.2789874787914046E-2</v>
      </c>
      <c r="J1896" s="4" t="str">
        <f ca="1">IF(OR(AND(I1896&lt;计算结果!B$19,I1896&gt;计算结果!B$20),I1896&lt;计算结果!B$21),"买","卖")</f>
        <v>买</v>
      </c>
      <c r="K1896" s="4" t="str">
        <f t="shared" ca="1" si="88"/>
        <v/>
      </c>
      <c r="L1896" s="3">
        <f ca="1">IF(J1895="买",E1896/E1895-1,0)-IF(K1896=1,计算结果!B$17,0)</f>
        <v>-1.2602547841424117E-2</v>
      </c>
      <c r="M1896" s="2">
        <f t="shared" ca="1" si="89"/>
        <v>9.2233228877838194</v>
      </c>
      <c r="N1896" s="3">
        <f ca="1">1-M1896/MAX(M$2:M1896)</f>
        <v>9.6904876616719204E-2</v>
      </c>
    </row>
    <row r="1897" spans="1:14" x14ac:dyDescent="0.15">
      <c r="A1897" s="1">
        <v>41206</v>
      </c>
      <c r="B1897">
        <v>2303.4</v>
      </c>
      <c r="C1897">
        <v>2321.4299999999998</v>
      </c>
      <c r="D1897">
        <v>2302.17</v>
      </c>
      <c r="E1897" s="2">
        <v>2307.7800000000002</v>
      </c>
      <c r="F1897" s="19">
        <v>30392377344</v>
      </c>
      <c r="G1897" s="3">
        <f t="shared" si="87"/>
        <v>-1.8597972388497697E-3</v>
      </c>
      <c r="H1897" s="3">
        <f>1-E1897/MAX(E$2:E1897)</f>
        <v>0.60733342407949364</v>
      </c>
      <c r="I1897" s="3">
        <f ca="1">IFERROR(E1897/AVERAGE(OFFSET(E1897,0,0,-计算结果!B$18,1))-1,E1897/AVERAGE(OFFSET(E1897,0,0,-ROW(),1))-1)</f>
        <v>8.2387149701708129E-3</v>
      </c>
      <c r="J1897" s="4" t="str">
        <f ca="1">IF(OR(AND(I1897&lt;计算结果!B$19,I1897&gt;计算结果!B$20),I1897&lt;计算结果!B$21),"买","卖")</f>
        <v>买</v>
      </c>
      <c r="K1897" s="4" t="str">
        <f t="shared" ca="1" si="88"/>
        <v/>
      </c>
      <c r="L1897" s="3">
        <f ca="1">IF(J1896="买",E1897/E1896-1,0)-IF(K1897=1,计算结果!B$17,0)</f>
        <v>-1.8597972388497697E-3</v>
      </c>
      <c r="M1897" s="2">
        <f t="shared" ca="1" si="89"/>
        <v>9.2061693773441</v>
      </c>
      <c r="N1897" s="3">
        <f ca="1">1-M1897/MAX(M$2:M1897)</f>
        <v>9.8584450433605975E-2</v>
      </c>
    </row>
    <row r="1898" spans="1:14" x14ac:dyDescent="0.15">
      <c r="A1898" s="1">
        <v>41207</v>
      </c>
      <c r="B1898">
        <v>2306.73</v>
      </c>
      <c r="C1898">
        <v>2322.92</v>
      </c>
      <c r="D1898">
        <v>2288.6</v>
      </c>
      <c r="E1898" s="2">
        <v>2291.2399999999998</v>
      </c>
      <c r="F1898" s="19">
        <v>33183528960</v>
      </c>
      <c r="G1898" s="3">
        <f t="shared" si="87"/>
        <v>-7.1670609850160716E-3</v>
      </c>
      <c r="H1898" s="3">
        <f>1-E1898/MAX(E$2:E1898)</f>
        <v>0.61014768937589325</v>
      </c>
      <c r="I1898" s="3">
        <f ca="1">IFERROR(E1898/AVERAGE(OFFSET(E1898,0,0,-计算结果!B$18,1))-1,E1898/AVERAGE(OFFSET(E1898,0,0,-ROW(),1))-1)</f>
        <v>-8.2371684297444236E-4</v>
      </c>
      <c r="J1898" s="4" t="str">
        <f ca="1">IF(OR(AND(I1898&lt;计算结果!B$19,I1898&gt;计算结果!B$20),I1898&lt;计算结果!B$21),"买","卖")</f>
        <v>卖</v>
      </c>
      <c r="K1898" s="4">
        <f t="shared" ca="1" si="88"/>
        <v>1</v>
      </c>
      <c r="L1898" s="3">
        <f ca="1">IF(J1897="买",E1898/E1897-1,0)-IF(K1898=1,计算结果!B$17,0)</f>
        <v>-7.1670609850160716E-3</v>
      </c>
      <c r="M1898" s="2">
        <f t="shared" ca="1" si="89"/>
        <v>9.1401881999782866</v>
      </c>
      <c r="N1898" s="3">
        <f ca="1">1-M1898/MAX(M$2:M1898)</f>
        <v>0.10504495065019015</v>
      </c>
    </row>
    <row r="1899" spans="1:14" x14ac:dyDescent="0.15">
      <c r="A1899" s="1">
        <v>41208</v>
      </c>
      <c r="B1899">
        <v>2291.31</v>
      </c>
      <c r="C1899">
        <v>2293.1799999999998</v>
      </c>
      <c r="D1899">
        <v>2237.06</v>
      </c>
      <c r="E1899" s="2">
        <v>2247.91</v>
      </c>
      <c r="F1899" s="19">
        <v>34530066432</v>
      </c>
      <c r="G1899" s="3">
        <f t="shared" si="87"/>
        <v>-1.8911157277282098E-2</v>
      </c>
      <c r="H1899" s="3">
        <f>1-E1899/MAX(E$2:E1899)</f>
        <v>0.61752024773701764</v>
      </c>
      <c r="I1899" s="3">
        <f ca="1">IFERROR(E1899/AVERAGE(OFFSET(E1899,0,0,-计算结果!B$18,1))-1,E1899/AVERAGE(OFFSET(E1899,0,0,-ROW(),1))-1)</f>
        <v>-2.0615247876753062E-2</v>
      </c>
      <c r="J1899" s="4" t="str">
        <f ca="1">IF(OR(AND(I1899&lt;计算结果!B$19,I1899&gt;计算结果!B$20),I1899&lt;计算结果!B$21),"买","卖")</f>
        <v>卖</v>
      </c>
      <c r="K1899" s="4" t="str">
        <f t="shared" ca="1" si="88"/>
        <v/>
      </c>
      <c r="L1899" s="3">
        <f ca="1">IF(J1898="买",E1899/E1898-1,0)-IF(K1899=1,计算结果!B$17,0)</f>
        <v>0</v>
      </c>
      <c r="M1899" s="2">
        <f t="shared" ca="1" si="89"/>
        <v>9.1401881999782866</v>
      </c>
      <c r="N1899" s="3">
        <f ca="1">1-M1899/MAX(M$2:M1899)</f>
        <v>0.10504495065019015</v>
      </c>
    </row>
    <row r="1900" spans="1:14" x14ac:dyDescent="0.15">
      <c r="A1900" s="1">
        <v>41211</v>
      </c>
      <c r="B1900">
        <v>2241.8000000000002</v>
      </c>
      <c r="C1900">
        <v>2248.14</v>
      </c>
      <c r="D1900">
        <v>2227.65</v>
      </c>
      <c r="E1900" s="2">
        <v>2235.85</v>
      </c>
      <c r="F1900" s="19">
        <v>25328650240</v>
      </c>
      <c r="G1900" s="3">
        <f t="shared" si="87"/>
        <v>-5.3649834735376434E-3</v>
      </c>
      <c r="H1900" s="3">
        <f>1-E1900/MAX(E$2:E1900)</f>
        <v>0.61957224528687127</v>
      </c>
      <c r="I1900" s="3">
        <f ca="1">IFERROR(E1900/AVERAGE(OFFSET(E1900,0,0,-计算结果!B$18,1))-1,E1900/AVERAGE(OFFSET(E1900,0,0,-ROW(),1))-1)</f>
        <v>-2.7069718777015694E-2</v>
      </c>
      <c r="J1900" s="4" t="str">
        <f ca="1">IF(OR(AND(I1900&lt;计算结果!B$19,I1900&gt;计算结果!B$20),I1900&lt;计算结果!B$21),"买","卖")</f>
        <v>卖</v>
      </c>
      <c r="K1900" s="4" t="str">
        <f t="shared" ca="1" si="88"/>
        <v/>
      </c>
      <c r="L1900" s="3">
        <f ca="1">IF(J1899="买",E1900/E1899-1,0)-IF(K1900=1,计算结果!B$17,0)</f>
        <v>0</v>
      </c>
      <c r="M1900" s="2">
        <f t="shared" ca="1" si="89"/>
        <v>9.1401881999782866</v>
      </c>
      <c r="N1900" s="3">
        <f ca="1">1-M1900/MAX(M$2:M1900)</f>
        <v>0.10504495065019015</v>
      </c>
    </row>
    <row r="1901" spans="1:14" x14ac:dyDescent="0.15">
      <c r="A1901" s="1">
        <v>41212</v>
      </c>
      <c r="B1901">
        <v>2236.3200000000002</v>
      </c>
      <c r="C1901">
        <v>2257.9499999999998</v>
      </c>
      <c r="D1901">
        <v>2231.7800000000002</v>
      </c>
      <c r="E1901" s="2">
        <v>2239.88</v>
      </c>
      <c r="F1901" s="19">
        <v>29516627968</v>
      </c>
      <c r="G1901" s="3">
        <f t="shared" si="87"/>
        <v>1.8024464968580123E-3</v>
      </c>
      <c r="H1901" s="3">
        <f>1-E1901/MAX(E$2:E1901)</f>
        <v>0.61888654461308101</v>
      </c>
      <c r="I1901" s="3">
        <f ca="1">IFERROR(E1901/AVERAGE(OFFSET(E1901,0,0,-计算结果!B$18,1))-1,E1901/AVERAGE(OFFSET(E1901,0,0,-ROW(),1))-1)</f>
        <v>-2.5036998345956074E-2</v>
      </c>
      <c r="J1901" s="4" t="str">
        <f ca="1">IF(OR(AND(I1901&lt;计算结果!B$19,I1901&gt;计算结果!B$20),I1901&lt;计算结果!B$21),"买","卖")</f>
        <v>卖</v>
      </c>
      <c r="K1901" s="4" t="str">
        <f t="shared" ca="1" si="88"/>
        <v/>
      </c>
      <c r="L1901" s="3">
        <f ca="1">IF(J1900="买",E1901/E1900-1,0)-IF(K1901=1,计算结果!B$17,0)</f>
        <v>0</v>
      </c>
      <c r="M1901" s="2">
        <f t="shared" ca="1" si="89"/>
        <v>9.1401881999782866</v>
      </c>
      <c r="N1901" s="3">
        <f ca="1">1-M1901/MAX(M$2:M1901)</f>
        <v>0.10504495065019015</v>
      </c>
    </row>
    <row r="1902" spans="1:14" x14ac:dyDescent="0.15">
      <c r="A1902" s="1">
        <v>41213</v>
      </c>
      <c r="B1902">
        <v>2241.4299999999998</v>
      </c>
      <c r="C1902">
        <v>2256.1</v>
      </c>
      <c r="D1902">
        <v>2233.6799999999998</v>
      </c>
      <c r="E1902" s="2">
        <v>2254.8200000000002</v>
      </c>
      <c r="F1902" s="19">
        <v>30634360832</v>
      </c>
      <c r="G1902" s="3">
        <f t="shared" si="87"/>
        <v>6.6700001785811036E-3</v>
      </c>
      <c r="H1902" s="3">
        <f>1-E1902/MAX(E$2:E1902)</f>
        <v>0.61634451779759059</v>
      </c>
      <c r="I1902" s="3">
        <f ca="1">IFERROR(E1902/AVERAGE(OFFSET(E1902,0,0,-计算结果!B$18,1))-1,E1902/AVERAGE(OFFSET(E1902,0,0,-ROW(),1))-1)</f>
        <v>-1.7624387902575478E-2</v>
      </c>
      <c r="J1902" s="4" t="str">
        <f ca="1">IF(OR(AND(I1902&lt;计算结果!B$19,I1902&gt;计算结果!B$20),I1902&lt;计算结果!B$21),"买","卖")</f>
        <v>卖</v>
      </c>
      <c r="K1902" s="4" t="str">
        <f t="shared" ca="1" si="88"/>
        <v/>
      </c>
      <c r="L1902" s="3">
        <f ca="1">IF(J1901="买",E1902/E1901-1,0)-IF(K1902=1,计算结果!B$17,0)</f>
        <v>0</v>
      </c>
      <c r="M1902" s="2">
        <f t="shared" ca="1" si="89"/>
        <v>9.1401881999782866</v>
      </c>
      <c r="N1902" s="3">
        <f ca="1">1-M1902/MAX(M$2:M1902)</f>
        <v>0.10504495065019015</v>
      </c>
    </row>
    <row r="1903" spans="1:14" x14ac:dyDescent="0.15">
      <c r="A1903" s="1">
        <v>41214</v>
      </c>
      <c r="B1903">
        <v>2256.61</v>
      </c>
      <c r="C1903">
        <v>2305.63</v>
      </c>
      <c r="D1903">
        <v>2256.41</v>
      </c>
      <c r="E1903" s="2">
        <v>2297.88</v>
      </c>
      <c r="F1903" s="19">
        <v>45602140160</v>
      </c>
      <c r="G1903" s="3">
        <f t="shared" si="87"/>
        <v>1.9096868042681958E-2</v>
      </c>
      <c r="H1903" s="3">
        <f>1-E1903/MAX(E$2:E1903)</f>
        <v>0.60901789968011977</v>
      </c>
      <c r="I1903" s="3">
        <f ca="1">IFERROR(E1903/AVERAGE(OFFSET(E1903,0,0,-计算结果!B$18,1))-1,E1903/AVERAGE(OFFSET(E1903,0,0,-ROW(),1))-1)</f>
        <v>4.6199163383975339E-4</v>
      </c>
      <c r="J1903" s="4" t="str">
        <f ca="1">IF(OR(AND(I1903&lt;计算结果!B$19,I1903&gt;计算结果!B$20),I1903&lt;计算结果!B$21),"买","卖")</f>
        <v>买</v>
      </c>
      <c r="K1903" s="4">
        <f t="shared" ca="1" si="88"/>
        <v>1</v>
      </c>
      <c r="L1903" s="3">
        <f ca="1">IF(J1902="买",E1903/E1902-1,0)-IF(K1903=1,计算结果!B$17,0)</f>
        <v>0</v>
      </c>
      <c r="M1903" s="2">
        <f t="shared" ca="1" si="89"/>
        <v>9.1401881999782866</v>
      </c>
      <c r="N1903" s="3">
        <f ca="1">1-M1903/MAX(M$2:M1903)</f>
        <v>0.10504495065019015</v>
      </c>
    </row>
    <row r="1904" spans="1:14" x14ac:dyDescent="0.15">
      <c r="A1904" s="1">
        <v>41215</v>
      </c>
      <c r="B1904">
        <v>2297.9</v>
      </c>
      <c r="C1904">
        <v>2309.67</v>
      </c>
      <c r="D1904">
        <v>2284.7199999999998</v>
      </c>
      <c r="E1904" s="2">
        <v>2306.77</v>
      </c>
      <c r="F1904" s="19">
        <v>34893877248</v>
      </c>
      <c r="G1904" s="3">
        <f t="shared" si="87"/>
        <v>3.868783400351683E-3</v>
      </c>
      <c r="H1904" s="3">
        <f>1-E1904/MAX(E$2:E1904)</f>
        <v>0.60750527462056758</v>
      </c>
      <c r="I1904" s="3">
        <f ca="1">IFERROR(E1904/AVERAGE(OFFSET(E1904,0,0,-计算结果!B$18,1))-1,E1904/AVERAGE(OFFSET(E1904,0,0,-ROW(),1))-1)</f>
        <v>4.6579488910425404E-3</v>
      </c>
      <c r="J1904" s="4" t="str">
        <f ca="1">IF(OR(AND(I1904&lt;计算结果!B$19,I1904&gt;计算结果!B$20),I1904&lt;计算结果!B$21),"买","卖")</f>
        <v>买</v>
      </c>
      <c r="K1904" s="4" t="str">
        <f t="shared" ca="1" si="88"/>
        <v/>
      </c>
      <c r="L1904" s="3">
        <f ca="1">IF(J1903="买",E1904/E1903-1,0)-IF(K1904=1,计算结果!B$17,0)</f>
        <v>3.868783400351683E-3</v>
      </c>
      <c r="M1904" s="2">
        <f t="shared" ca="1" si="89"/>
        <v>9.1755496083624521</v>
      </c>
      <c r="N1904" s="3">
        <f ca="1">1-M1904/MAX(M$2:M1904)</f>
        <v>0.10158256341120486</v>
      </c>
    </row>
    <row r="1905" spans="1:14" x14ac:dyDescent="0.15">
      <c r="A1905" s="1">
        <v>41218</v>
      </c>
      <c r="B1905">
        <v>2302.7399999999998</v>
      </c>
      <c r="C1905">
        <v>2318.23</v>
      </c>
      <c r="D1905">
        <v>2290.14</v>
      </c>
      <c r="E1905" s="2">
        <v>2301.88</v>
      </c>
      <c r="F1905" s="19">
        <v>33663152128</v>
      </c>
      <c r="G1905" s="3">
        <f t="shared" si="87"/>
        <v>-2.1198472322770945E-3</v>
      </c>
      <c r="H1905" s="3">
        <f>1-E1905/MAX(E$2:E1905)</f>
        <v>0.60833730347784654</v>
      </c>
      <c r="I1905" s="3">
        <f ca="1">IFERROR(E1905/AVERAGE(OFFSET(E1905,0,0,-计算结果!B$18,1))-1,E1905/AVERAGE(OFFSET(E1905,0,0,-ROW(),1))-1)</f>
        <v>3.0679948318828032E-3</v>
      </c>
      <c r="J1905" s="4" t="str">
        <f ca="1">IF(OR(AND(I1905&lt;计算结果!B$19,I1905&gt;计算结果!B$20),I1905&lt;计算结果!B$21),"买","卖")</f>
        <v>买</v>
      </c>
      <c r="K1905" s="4" t="str">
        <f t="shared" ca="1" si="88"/>
        <v/>
      </c>
      <c r="L1905" s="3">
        <f ca="1">IF(J1904="买",E1905/E1904-1,0)-IF(K1905=1,计算结果!B$17,0)</f>
        <v>-2.1198472322770945E-3</v>
      </c>
      <c r="M1905" s="2">
        <f t="shared" ca="1" si="89"/>
        <v>9.1560988449205443</v>
      </c>
      <c r="N1905" s="3">
        <f ca="1">1-M1905/MAX(M$2:M1905)</f>
        <v>0.10348707112758704</v>
      </c>
    </row>
    <row r="1906" spans="1:14" x14ac:dyDescent="0.15">
      <c r="A1906" s="1">
        <v>41219</v>
      </c>
      <c r="B1906">
        <v>2301.98</v>
      </c>
      <c r="C1906">
        <v>2304.0500000000002</v>
      </c>
      <c r="D1906">
        <v>2260.5100000000002</v>
      </c>
      <c r="E1906" s="2">
        <v>2292.21</v>
      </c>
      <c r="F1906" s="19">
        <v>34473381888</v>
      </c>
      <c r="G1906" s="3">
        <f t="shared" si="87"/>
        <v>-4.2009140354840602E-3</v>
      </c>
      <c r="H1906" s="3">
        <f>1-E1906/MAX(E$2:E1906)</f>
        <v>0.60998264479684194</v>
      </c>
      <c r="I1906" s="3">
        <f ca="1">IFERROR(E1906/AVERAGE(OFFSET(E1906,0,0,-计算结果!B$18,1))-1,E1906/AVERAGE(OFFSET(E1906,0,0,-ROW(),1))-1)</f>
        <v>-8.9619556386788535E-4</v>
      </c>
      <c r="J1906" s="4" t="str">
        <f ca="1">IF(OR(AND(I1906&lt;计算结果!B$19,I1906&gt;计算结果!B$20),I1906&lt;计算结果!B$21),"买","卖")</f>
        <v>卖</v>
      </c>
      <c r="K1906" s="4">
        <f t="shared" ca="1" si="88"/>
        <v>1</v>
      </c>
      <c r="L1906" s="3">
        <f ca="1">IF(J1905="买",E1906/E1905-1,0)-IF(K1906=1,计算结果!B$17,0)</f>
        <v>-4.2009140354840602E-3</v>
      </c>
      <c r="M1906" s="2">
        <f t="shared" ca="1" si="89"/>
        <v>9.1176348607726379</v>
      </c>
      <c r="N1906" s="3">
        <f ca="1">1-M1906/MAX(M$2:M1906)</f>
        <v>0.10725324487348009</v>
      </c>
    </row>
    <row r="1907" spans="1:14" x14ac:dyDescent="0.15">
      <c r="A1907" s="1">
        <v>41220</v>
      </c>
      <c r="B1907">
        <v>2288.7600000000002</v>
      </c>
      <c r="C1907">
        <v>2300.89</v>
      </c>
      <c r="D1907">
        <v>2277.02</v>
      </c>
      <c r="E1907" s="2">
        <v>2287.5</v>
      </c>
      <c r="F1907" s="19">
        <v>30278449152</v>
      </c>
      <c r="G1907" s="3">
        <f t="shared" si="87"/>
        <v>-2.0547855562972339E-3</v>
      </c>
      <c r="H1907" s="3">
        <f>1-E1907/MAX(E$2:E1907)</f>
        <v>0.61078404682501874</v>
      </c>
      <c r="I1907" s="3">
        <f ca="1">IFERROR(E1907/AVERAGE(OFFSET(E1907,0,0,-计算结果!B$18,1))-1,E1907/AVERAGE(OFFSET(E1907,0,0,-ROW(),1))-1)</f>
        <v>-2.5378054523571558E-3</v>
      </c>
      <c r="J1907" s="4" t="str">
        <f ca="1">IF(OR(AND(I1907&lt;计算结果!B$19,I1907&gt;计算结果!B$20),I1907&lt;计算结果!B$21),"买","卖")</f>
        <v>卖</v>
      </c>
      <c r="K1907" s="4" t="str">
        <f t="shared" ca="1" si="88"/>
        <v/>
      </c>
      <c r="L1907" s="3">
        <f ca="1">IF(J1906="买",E1907/E1906-1,0)-IF(K1907=1,计算结果!B$17,0)</f>
        <v>0</v>
      </c>
      <c r="M1907" s="2">
        <f t="shared" ca="1" si="89"/>
        <v>9.1176348607726379</v>
      </c>
      <c r="N1907" s="3">
        <f ca="1">1-M1907/MAX(M$2:M1907)</f>
        <v>0.10725324487348009</v>
      </c>
    </row>
    <row r="1908" spans="1:14" x14ac:dyDescent="0.15">
      <c r="A1908" s="1">
        <v>41221</v>
      </c>
      <c r="B1908">
        <v>2269.58</v>
      </c>
      <c r="C1908">
        <v>2275.4</v>
      </c>
      <c r="D1908">
        <v>2245.4</v>
      </c>
      <c r="E1908" s="2">
        <v>2245.41</v>
      </c>
      <c r="F1908" s="19">
        <v>30411864064</v>
      </c>
      <c r="G1908" s="3">
        <f t="shared" si="87"/>
        <v>-1.8400000000000083E-2</v>
      </c>
      <c r="H1908" s="3">
        <f>1-E1908/MAX(E$2:E1908)</f>
        <v>0.61794562036343836</v>
      </c>
      <c r="I1908" s="3">
        <f ca="1">IFERROR(E1908/AVERAGE(OFFSET(E1908,0,0,-计算结果!B$18,1))-1,E1908/AVERAGE(OFFSET(E1908,0,0,-ROW(),1))-1)</f>
        <v>-1.9716805427851369E-2</v>
      </c>
      <c r="J1908" s="4" t="str">
        <f ca="1">IF(OR(AND(I1908&lt;计算结果!B$19,I1908&gt;计算结果!B$20),I1908&lt;计算结果!B$21),"买","卖")</f>
        <v>卖</v>
      </c>
      <c r="K1908" s="4" t="str">
        <f t="shared" ca="1" si="88"/>
        <v/>
      </c>
      <c r="L1908" s="3">
        <f ca="1">IF(J1907="买",E1908/E1907-1,0)-IF(K1908=1,计算结果!B$17,0)</f>
        <v>0</v>
      </c>
      <c r="M1908" s="2">
        <f t="shared" ca="1" si="89"/>
        <v>9.1176348607726379</v>
      </c>
      <c r="N1908" s="3">
        <f ca="1">1-M1908/MAX(M$2:M1908)</f>
        <v>0.10725324487348009</v>
      </c>
    </row>
    <row r="1909" spans="1:14" x14ac:dyDescent="0.15">
      <c r="A1909" s="1">
        <v>41222</v>
      </c>
      <c r="B1909">
        <v>2241.7600000000002</v>
      </c>
      <c r="C1909">
        <v>2252.1999999999998</v>
      </c>
      <c r="D1909">
        <v>2235.23</v>
      </c>
      <c r="E1909" s="2">
        <v>2240.92</v>
      </c>
      <c r="F1909" s="19">
        <v>24374278144</v>
      </c>
      <c r="G1909" s="3">
        <f t="shared" si="87"/>
        <v>-1.9996348105689732E-3</v>
      </c>
      <c r="H1909" s="3">
        <f>1-E1909/MAX(E$2:E1909)</f>
        <v>0.61870958960048994</v>
      </c>
      <c r="I1909" s="3">
        <f ca="1">IFERROR(E1909/AVERAGE(OFFSET(E1909,0,0,-计算结果!B$18,1))-1,E1909/AVERAGE(OFFSET(E1909,0,0,-ROW(),1))-1)</f>
        <v>-2.0316920744554712E-2</v>
      </c>
      <c r="J1909" s="4" t="str">
        <f ca="1">IF(OR(AND(I1909&lt;计算结果!B$19,I1909&gt;计算结果!B$20),I1909&lt;计算结果!B$21),"买","卖")</f>
        <v>卖</v>
      </c>
      <c r="K1909" s="4" t="str">
        <f t="shared" ca="1" si="88"/>
        <v/>
      </c>
      <c r="L1909" s="3">
        <f ca="1">IF(J1908="买",E1909/E1908-1,0)-IF(K1909=1,计算结果!B$17,0)</f>
        <v>0</v>
      </c>
      <c r="M1909" s="2">
        <f t="shared" ca="1" si="89"/>
        <v>9.1176348607726379</v>
      </c>
      <c r="N1909" s="3">
        <f ca="1">1-M1909/MAX(M$2:M1909)</f>
        <v>0.10725324487348009</v>
      </c>
    </row>
    <row r="1910" spans="1:14" x14ac:dyDescent="0.15">
      <c r="A1910" s="1">
        <v>41225</v>
      </c>
      <c r="B1910">
        <v>2242.96</v>
      </c>
      <c r="C1910">
        <v>2254.6999999999998</v>
      </c>
      <c r="D1910">
        <v>2232.7399999999998</v>
      </c>
      <c r="E1910" s="2">
        <v>2251.85</v>
      </c>
      <c r="F1910" s="19">
        <v>29040822272</v>
      </c>
      <c r="G1910" s="3">
        <f t="shared" si="87"/>
        <v>4.8774610427859688E-3</v>
      </c>
      <c r="H1910" s="3">
        <f>1-E1910/MAX(E$2:E1910)</f>
        <v>0.61684986047777857</v>
      </c>
      <c r="I1910" s="3">
        <f ca="1">IFERROR(E1910/AVERAGE(OFFSET(E1910,0,0,-计算结果!B$18,1))-1,E1910/AVERAGE(OFFSET(E1910,0,0,-ROW(),1))-1)</f>
        <v>-1.4366751191271843E-2</v>
      </c>
      <c r="J1910" s="4" t="str">
        <f ca="1">IF(OR(AND(I1910&lt;计算结果!B$19,I1910&gt;计算结果!B$20),I1910&lt;计算结果!B$21),"买","卖")</f>
        <v>卖</v>
      </c>
      <c r="K1910" s="4" t="str">
        <f t="shared" ca="1" si="88"/>
        <v/>
      </c>
      <c r="L1910" s="3">
        <f ca="1">IF(J1909="买",E1910/E1909-1,0)-IF(K1910=1,计算结果!B$17,0)</f>
        <v>0</v>
      </c>
      <c r="M1910" s="2">
        <f t="shared" ca="1" si="89"/>
        <v>9.1176348607726379</v>
      </c>
      <c r="N1910" s="3">
        <f ca="1">1-M1910/MAX(M$2:M1910)</f>
        <v>0.10725324487348009</v>
      </c>
    </row>
    <row r="1911" spans="1:14" x14ac:dyDescent="0.15">
      <c r="A1911" s="1">
        <v>41226</v>
      </c>
      <c r="B1911">
        <v>2250.84</v>
      </c>
      <c r="C1911">
        <v>2250.84</v>
      </c>
      <c r="D1911">
        <v>2208.7199999999998</v>
      </c>
      <c r="E1911" s="2">
        <v>2212.44</v>
      </c>
      <c r="F1911" s="19">
        <v>28818452480</v>
      </c>
      <c r="G1911" s="3">
        <f t="shared" si="87"/>
        <v>-1.7501165708195376E-2</v>
      </c>
      <c r="H1911" s="3">
        <f>1-E1911/MAX(E$2:E1911)</f>
        <v>0.62355543456067508</v>
      </c>
      <c r="I1911" s="3">
        <f ca="1">IFERROR(E1911/AVERAGE(OFFSET(E1911,0,0,-计算结果!B$18,1))-1,E1911/AVERAGE(OFFSET(E1911,0,0,-ROW(),1))-1)</f>
        <v>-2.8696249409763008E-2</v>
      </c>
      <c r="J1911" s="4" t="str">
        <f ca="1">IF(OR(AND(I1911&lt;计算结果!B$19,I1911&gt;计算结果!B$20),I1911&lt;计算结果!B$21),"买","卖")</f>
        <v>卖</v>
      </c>
      <c r="K1911" s="4" t="str">
        <f t="shared" ca="1" si="88"/>
        <v/>
      </c>
      <c r="L1911" s="3">
        <f ca="1">IF(J1910="买",E1911/E1910-1,0)-IF(K1911=1,计算结果!B$17,0)</f>
        <v>0</v>
      </c>
      <c r="M1911" s="2">
        <f t="shared" ca="1" si="89"/>
        <v>9.1176348607726379</v>
      </c>
      <c r="N1911" s="3">
        <f ca="1">1-M1911/MAX(M$2:M1911)</f>
        <v>0.10725324487348009</v>
      </c>
    </row>
    <row r="1912" spans="1:14" x14ac:dyDescent="0.15">
      <c r="A1912" s="1">
        <v>41227</v>
      </c>
      <c r="B1912">
        <v>2213.09</v>
      </c>
      <c r="C1912">
        <v>2225.12</v>
      </c>
      <c r="D1912">
        <v>2206</v>
      </c>
      <c r="E1912" s="2">
        <v>2223.11</v>
      </c>
      <c r="F1912" s="19">
        <v>23592323072</v>
      </c>
      <c r="G1912" s="3">
        <f t="shared" si="87"/>
        <v>4.8227296559455457E-3</v>
      </c>
      <c r="H1912" s="3">
        <f>1-E1912/MAX(E$2:E1912)</f>
        <v>0.62173994419111134</v>
      </c>
      <c r="I1912" s="3">
        <f ca="1">IFERROR(E1912/AVERAGE(OFFSET(E1912,0,0,-计算结果!B$18,1))-1,E1912/AVERAGE(OFFSET(E1912,0,0,-ROW(),1))-1)</f>
        <v>-2.1401712645679472E-2</v>
      </c>
      <c r="J1912" s="4" t="str">
        <f ca="1">IF(OR(AND(I1912&lt;计算结果!B$19,I1912&gt;计算结果!B$20),I1912&lt;计算结果!B$21),"买","卖")</f>
        <v>卖</v>
      </c>
      <c r="K1912" s="4" t="str">
        <f t="shared" ca="1" si="88"/>
        <v/>
      </c>
      <c r="L1912" s="3">
        <f ca="1">IF(J1911="买",E1912/E1911-1,0)-IF(K1912=1,计算结果!B$17,0)</f>
        <v>0</v>
      </c>
      <c r="M1912" s="2">
        <f t="shared" ca="1" si="89"/>
        <v>9.1176348607726379</v>
      </c>
      <c r="N1912" s="3">
        <f ca="1">1-M1912/MAX(M$2:M1912)</f>
        <v>0.10725324487348009</v>
      </c>
    </row>
    <row r="1913" spans="1:14" x14ac:dyDescent="0.15">
      <c r="A1913" s="1">
        <v>41228</v>
      </c>
      <c r="B1913">
        <v>2210.75</v>
      </c>
      <c r="C1913">
        <v>2220.9899999999998</v>
      </c>
      <c r="D1913">
        <v>2193.52</v>
      </c>
      <c r="E1913" s="2">
        <v>2193.62</v>
      </c>
      <c r="F1913" s="19">
        <v>23778695168</v>
      </c>
      <c r="G1913" s="3">
        <f t="shared" si="87"/>
        <v>-1.3265200552379453E-2</v>
      </c>
      <c r="H1913" s="3">
        <f>1-E1913/MAX(E$2:E1913)</f>
        <v>0.62675763969237053</v>
      </c>
      <c r="I1913" s="3">
        <f ca="1">IFERROR(E1913/AVERAGE(OFFSET(E1913,0,0,-计算结果!B$18,1))-1,E1913/AVERAGE(OFFSET(E1913,0,0,-ROW(),1))-1)</f>
        <v>-3.0876110462740525E-2</v>
      </c>
      <c r="J1913" s="4" t="str">
        <f ca="1">IF(OR(AND(I1913&lt;计算结果!B$19,I1913&gt;计算结果!B$20),I1913&lt;计算结果!B$21),"买","卖")</f>
        <v>卖</v>
      </c>
      <c r="K1913" s="4" t="str">
        <f t="shared" ca="1" si="88"/>
        <v/>
      </c>
      <c r="L1913" s="3">
        <f ca="1">IF(J1912="买",E1913/E1912-1,0)-IF(K1913=1,计算结果!B$17,0)</f>
        <v>0</v>
      </c>
      <c r="M1913" s="2">
        <f t="shared" ca="1" si="89"/>
        <v>9.1176348607726379</v>
      </c>
      <c r="N1913" s="3">
        <f ca="1">1-M1913/MAX(M$2:M1913)</f>
        <v>0.10725324487348009</v>
      </c>
    </row>
    <row r="1914" spans="1:14" x14ac:dyDescent="0.15">
      <c r="A1914" s="1">
        <v>41229</v>
      </c>
      <c r="B1914">
        <v>2189.5100000000002</v>
      </c>
      <c r="C1914">
        <v>2191.61</v>
      </c>
      <c r="D1914">
        <v>2162.98</v>
      </c>
      <c r="E1914" s="2">
        <v>2177.2399999999998</v>
      </c>
      <c r="F1914" s="19">
        <v>26118246400</v>
      </c>
      <c r="G1914" s="3">
        <f t="shared" si="87"/>
        <v>-7.4671091620244212E-3</v>
      </c>
      <c r="H1914" s="3">
        <f>1-E1914/MAX(E$2:E1914)</f>
        <v>0.6295446811406793</v>
      </c>
      <c r="I1914" s="3">
        <f ca="1">IFERROR(E1914/AVERAGE(OFFSET(E1914,0,0,-计算结果!B$18,1))-1,E1914/AVERAGE(OFFSET(E1914,0,0,-ROW(),1))-1)</f>
        <v>-3.4918714913277915E-2</v>
      </c>
      <c r="J1914" s="4" t="str">
        <f ca="1">IF(OR(AND(I1914&lt;计算结果!B$19,I1914&gt;计算结果!B$20),I1914&lt;计算结果!B$21),"买","卖")</f>
        <v>卖</v>
      </c>
      <c r="K1914" s="4" t="str">
        <f t="shared" ca="1" si="88"/>
        <v/>
      </c>
      <c r="L1914" s="3">
        <f ca="1">IF(J1913="买",E1914/E1913-1,0)-IF(K1914=1,计算结果!B$17,0)</f>
        <v>0</v>
      </c>
      <c r="M1914" s="2">
        <f t="shared" ca="1" si="89"/>
        <v>9.1176348607726379</v>
      </c>
      <c r="N1914" s="3">
        <f ca="1">1-M1914/MAX(M$2:M1914)</f>
        <v>0.10725324487348009</v>
      </c>
    </row>
    <row r="1915" spans="1:14" x14ac:dyDescent="0.15">
      <c r="A1915" s="1">
        <v>41232</v>
      </c>
      <c r="B1915">
        <v>2175.1799999999998</v>
      </c>
      <c r="C1915">
        <v>2176.4899999999998</v>
      </c>
      <c r="D1915">
        <v>2149.54</v>
      </c>
      <c r="E1915" s="2">
        <v>2174.9899999999998</v>
      </c>
      <c r="F1915" s="19">
        <v>26737221632</v>
      </c>
      <c r="G1915" s="3">
        <f t="shared" si="87"/>
        <v>-1.0334184563943749E-3</v>
      </c>
      <c r="H1915" s="3">
        <f>1-E1915/MAX(E$2:E1915)</f>
        <v>0.629927516504458</v>
      </c>
      <c r="I1915" s="3">
        <f ca="1">IFERROR(E1915/AVERAGE(OFFSET(E1915,0,0,-计算结果!B$18,1))-1,E1915/AVERAGE(OFFSET(E1915,0,0,-ROW(),1))-1)</f>
        <v>-3.2753130781272288E-2</v>
      </c>
      <c r="J1915" s="4" t="str">
        <f ca="1">IF(OR(AND(I1915&lt;计算结果!B$19,I1915&gt;计算结果!B$20),I1915&lt;计算结果!B$21),"买","卖")</f>
        <v>卖</v>
      </c>
      <c r="K1915" s="4" t="str">
        <f t="shared" ca="1" si="88"/>
        <v/>
      </c>
      <c r="L1915" s="3">
        <f ca="1">IF(J1914="买",E1915/E1914-1,0)-IF(K1915=1,计算结果!B$17,0)</f>
        <v>0</v>
      </c>
      <c r="M1915" s="2">
        <f t="shared" ca="1" si="89"/>
        <v>9.1176348607726379</v>
      </c>
      <c r="N1915" s="3">
        <f ca="1">1-M1915/MAX(M$2:M1915)</f>
        <v>0.10725324487348009</v>
      </c>
    </row>
    <row r="1916" spans="1:14" x14ac:dyDescent="0.15">
      <c r="A1916" s="1">
        <v>41233</v>
      </c>
      <c r="B1916">
        <v>2180.21</v>
      </c>
      <c r="C1916">
        <v>2184.33</v>
      </c>
      <c r="D1916">
        <v>2163.5300000000002</v>
      </c>
      <c r="E1916" s="2">
        <v>2164.88</v>
      </c>
      <c r="F1916" s="19">
        <v>22999195648</v>
      </c>
      <c r="G1916" s="3">
        <f t="shared" si="87"/>
        <v>-4.6482972335503137E-3</v>
      </c>
      <c r="H1916" s="3">
        <f>1-E1916/MAX(E$2:E1916)</f>
        <v>0.63164772340570341</v>
      </c>
      <c r="I1916" s="3">
        <f ca="1">IFERROR(E1916/AVERAGE(OFFSET(E1916,0,0,-计算结果!B$18,1))-1,E1916/AVERAGE(OFFSET(E1916,0,0,-ROW(),1))-1)</f>
        <v>-3.4234169930674851E-2</v>
      </c>
      <c r="J1916" s="4" t="str">
        <f ca="1">IF(OR(AND(I1916&lt;计算结果!B$19,I1916&gt;计算结果!B$20),I1916&lt;计算结果!B$21),"买","卖")</f>
        <v>卖</v>
      </c>
      <c r="K1916" s="4" t="str">
        <f t="shared" ca="1" si="88"/>
        <v/>
      </c>
      <c r="L1916" s="3">
        <f ca="1">IF(J1915="买",E1916/E1915-1,0)-IF(K1916=1,计算结果!B$17,0)</f>
        <v>0</v>
      </c>
      <c r="M1916" s="2">
        <f t="shared" ca="1" si="89"/>
        <v>9.1176348607726379</v>
      </c>
      <c r="N1916" s="3">
        <f ca="1">1-M1916/MAX(M$2:M1916)</f>
        <v>0.10725324487348009</v>
      </c>
    </row>
    <row r="1917" spans="1:14" x14ac:dyDescent="0.15">
      <c r="A1917" s="1">
        <v>41234</v>
      </c>
      <c r="B1917">
        <v>2165.41</v>
      </c>
      <c r="C1917">
        <v>2195.46</v>
      </c>
      <c r="D1917">
        <v>2151.38</v>
      </c>
      <c r="E1917" s="2">
        <v>2194.9</v>
      </c>
      <c r="F1917" s="19">
        <v>27121950720</v>
      </c>
      <c r="G1917" s="3">
        <f t="shared" si="87"/>
        <v>1.386681940800405E-2</v>
      </c>
      <c r="H1917" s="3">
        <f>1-E1917/MAX(E$2:E1917)</f>
        <v>0.62653984890764303</v>
      </c>
      <c r="I1917" s="3">
        <f ca="1">IFERROR(E1917/AVERAGE(OFFSET(E1917,0,0,-计算结果!B$18,1))-1,E1917/AVERAGE(OFFSET(E1917,0,0,-ROW(),1))-1)</f>
        <v>-1.9553977241001719E-2</v>
      </c>
      <c r="J1917" s="4" t="str">
        <f ca="1">IF(OR(AND(I1917&lt;计算结果!B$19,I1917&gt;计算结果!B$20),I1917&lt;计算结果!B$21),"买","卖")</f>
        <v>卖</v>
      </c>
      <c r="K1917" s="4" t="str">
        <f t="shared" ca="1" si="88"/>
        <v/>
      </c>
      <c r="L1917" s="3">
        <f ca="1">IF(J1916="买",E1917/E1916-1,0)-IF(K1917=1,计算结果!B$17,0)</f>
        <v>0</v>
      </c>
      <c r="M1917" s="2">
        <f t="shared" ca="1" si="89"/>
        <v>9.1176348607726379</v>
      </c>
      <c r="N1917" s="3">
        <f ca="1">1-M1917/MAX(M$2:M1917)</f>
        <v>0.10725324487348009</v>
      </c>
    </row>
    <row r="1918" spans="1:14" x14ac:dyDescent="0.15">
      <c r="A1918" s="1">
        <v>41235</v>
      </c>
      <c r="B1918">
        <v>2181.1799999999998</v>
      </c>
      <c r="C1918">
        <v>2185.58</v>
      </c>
      <c r="D1918">
        <v>2169.66</v>
      </c>
      <c r="E1918" s="2">
        <v>2177.5500000000002</v>
      </c>
      <c r="F1918" s="19">
        <v>21536153600</v>
      </c>
      <c r="G1918" s="3">
        <f t="shared" si="87"/>
        <v>-7.9046881406897862E-3</v>
      </c>
      <c r="H1918" s="3">
        <f>1-E1918/MAX(E$2:E1918)</f>
        <v>0.62949193493500299</v>
      </c>
      <c r="I1918" s="3">
        <f ca="1">IFERROR(E1918/AVERAGE(OFFSET(E1918,0,0,-计算结果!B$18,1))-1,E1918/AVERAGE(OFFSET(E1918,0,0,-ROW(),1))-1)</f>
        <v>-2.5894773204830468E-2</v>
      </c>
      <c r="J1918" s="4" t="str">
        <f ca="1">IF(OR(AND(I1918&lt;计算结果!B$19,I1918&gt;计算结果!B$20),I1918&lt;计算结果!B$21),"买","卖")</f>
        <v>卖</v>
      </c>
      <c r="K1918" s="4" t="str">
        <f t="shared" ca="1" si="88"/>
        <v/>
      </c>
      <c r="L1918" s="3">
        <f ca="1">IF(J1917="买",E1918/E1917-1,0)-IF(K1918=1,计算结果!B$17,0)</f>
        <v>0</v>
      </c>
      <c r="M1918" s="2">
        <f t="shared" ca="1" si="89"/>
        <v>9.1176348607726379</v>
      </c>
      <c r="N1918" s="3">
        <f ca="1">1-M1918/MAX(M$2:M1918)</f>
        <v>0.10725324487348009</v>
      </c>
    </row>
    <row r="1919" spans="1:14" x14ac:dyDescent="0.15">
      <c r="A1919" s="1">
        <v>41236</v>
      </c>
      <c r="B1919">
        <v>2184.41</v>
      </c>
      <c r="C1919">
        <v>2202.4699999999998</v>
      </c>
      <c r="D1919">
        <v>2179.73</v>
      </c>
      <c r="E1919" s="2">
        <v>2192.6799999999998</v>
      </c>
      <c r="F1919" s="19">
        <v>26307629056</v>
      </c>
      <c r="G1919" s="3">
        <f t="shared" si="87"/>
        <v>6.9481757020504187E-3</v>
      </c>
      <c r="H1919" s="3">
        <f>1-E1919/MAX(E$2:E1919)</f>
        <v>0.6269175797999047</v>
      </c>
      <c r="I1919" s="3">
        <f ca="1">IFERROR(E1919/AVERAGE(OFFSET(E1919,0,0,-计算结果!B$18,1))-1,E1919/AVERAGE(OFFSET(E1919,0,0,-ROW(),1))-1)</f>
        <v>-1.7974578664440521E-2</v>
      </c>
      <c r="J1919" s="4" t="str">
        <f ca="1">IF(OR(AND(I1919&lt;计算结果!B$19,I1919&gt;计算结果!B$20),I1919&lt;计算结果!B$21),"买","卖")</f>
        <v>卖</v>
      </c>
      <c r="K1919" s="4" t="str">
        <f t="shared" ca="1" si="88"/>
        <v/>
      </c>
      <c r="L1919" s="3">
        <f ca="1">IF(J1918="买",E1919/E1918-1,0)-IF(K1919=1,计算结果!B$17,0)</f>
        <v>0</v>
      </c>
      <c r="M1919" s="2">
        <f t="shared" ca="1" si="89"/>
        <v>9.1176348607726379</v>
      </c>
      <c r="N1919" s="3">
        <f ca="1">1-M1919/MAX(M$2:M1919)</f>
        <v>0.10725324487348009</v>
      </c>
    </row>
    <row r="1920" spans="1:14" x14ac:dyDescent="0.15">
      <c r="A1920" s="1">
        <v>41239</v>
      </c>
      <c r="B1920">
        <v>2187.2399999999998</v>
      </c>
      <c r="C1920">
        <v>2191.36</v>
      </c>
      <c r="D1920">
        <v>2172.1</v>
      </c>
      <c r="E1920" s="2">
        <v>2175.6</v>
      </c>
      <c r="F1920" s="19">
        <v>22231498752</v>
      </c>
      <c r="G1920" s="3">
        <f t="shared" si="87"/>
        <v>-7.7895543353339036E-3</v>
      </c>
      <c r="H1920" s="3">
        <f>1-E1920/MAX(E$2:E1920)</f>
        <v>0.62982372558361122</v>
      </c>
      <c r="I1920" s="3">
        <f ca="1">IFERROR(E1920/AVERAGE(OFFSET(E1920,0,0,-计算结果!B$18,1))-1,E1920/AVERAGE(OFFSET(E1920,0,0,-ROW(),1))-1)</f>
        <v>-2.3699728481382909E-2</v>
      </c>
      <c r="J1920" s="4" t="str">
        <f ca="1">IF(OR(AND(I1920&lt;计算结果!B$19,I1920&gt;计算结果!B$20),I1920&lt;计算结果!B$21),"买","卖")</f>
        <v>卖</v>
      </c>
      <c r="K1920" s="4" t="str">
        <f t="shared" ca="1" si="88"/>
        <v/>
      </c>
      <c r="L1920" s="3">
        <f ca="1">IF(J1919="买",E1920/E1919-1,0)-IF(K1920=1,计算结果!B$17,0)</f>
        <v>0</v>
      </c>
      <c r="M1920" s="2">
        <f t="shared" ca="1" si="89"/>
        <v>9.1176348607726379</v>
      </c>
      <c r="N1920" s="3">
        <f ca="1">1-M1920/MAX(M$2:M1920)</f>
        <v>0.10725324487348009</v>
      </c>
    </row>
    <row r="1921" spans="1:14" x14ac:dyDescent="0.15">
      <c r="A1921" s="1">
        <v>41240</v>
      </c>
      <c r="B1921">
        <v>2168.59</v>
      </c>
      <c r="C1921">
        <v>2173.46</v>
      </c>
      <c r="D1921">
        <v>2150.2199999999998</v>
      </c>
      <c r="E1921" s="2">
        <v>2150.64</v>
      </c>
      <c r="F1921" s="19">
        <v>26149734400</v>
      </c>
      <c r="G1921" s="3">
        <f t="shared" si="87"/>
        <v>-1.1472697186982961E-2</v>
      </c>
      <c r="H1921" s="3">
        <f>1-E1921/MAX(E$2:E1921)</f>
        <v>0.63407064588579598</v>
      </c>
      <c r="I1921" s="3">
        <f ca="1">IFERROR(E1921/AVERAGE(OFFSET(E1921,0,0,-计算结果!B$18,1))-1,E1921/AVERAGE(OFFSET(E1921,0,0,-ROW(),1))-1)</f>
        <v>-3.1344811442443721E-2</v>
      </c>
      <c r="J1921" s="4" t="str">
        <f ca="1">IF(OR(AND(I1921&lt;计算结果!B$19,I1921&gt;计算结果!B$20),I1921&lt;计算结果!B$21),"买","卖")</f>
        <v>卖</v>
      </c>
      <c r="K1921" s="4" t="str">
        <f t="shared" ca="1" si="88"/>
        <v/>
      </c>
      <c r="L1921" s="3">
        <f ca="1">IF(J1920="买",E1921/E1920-1,0)-IF(K1921=1,计算结果!B$17,0)</f>
        <v>0</v>
      </c>
      <c r="M1921" s="2">
        <f t="shared" ca="1" si="89"/>
        <v>9.1176348607726379</v>
      </c>
      <c r="N1921" s="3">
        <f ca="1">1-M1921/MAX(M$2:M1921)</f>
        <v>0.10725324487348009</v>
      </c>
    </row>
    <row r="1922" spans="1:14" x14ac:dyDescent="0.15">
      <c r="A1922" s="1">
        <v>41241</v>
      </c>
      <c r="B1922">
        <v>2142.5</v>
      </c>
      <c r="C1922">
        <v>2144.8000000000002</v>
      </c>
      <c r="D1922">
        <v>2126.0300000000002</v>
      </c>
      <c r="E1922" s="2">
        <v>2129.16</v>
      </c>
      <c r="F1922" s="19">
        <v>24423321600</v>
      </c>
      <c r="G1922" s="3">
        <f t="shared" si="87"/>
        <v>-9.9877245843097429E-3</v>
      </c>
      <c r="H1922" s="3">
        <f>1-E1922/MAX(E$2:E1922)</f>
        <v>0.63772544749200299</v>
      </c>
      <c r="I1922" s="3">
        <f ca="1">IFERROR(E1922/AVERAGE(OFFSET(E1922,0,0,-计算结果!B$18,1))-1,E1922/AVERAGE(OFFSET(E1922,0,0,-ROW(),1))-1)</f>
        <v>-3.6738518364735184E-2</v>
      </c>
      <c r="J1922" s="4" t="str">
        <f ca="1">IF(OR(AND(I1922&lt;计算结果!B$19,I1922&gt;计算结果!B$20),I1922&lt;计算结果!B$21),"买","卖")</f>
        <v>卖</v>
      </c>
      <c r="K1922" s="4" t="str">
        <f t="shared" ca="1" si="88"/>
        <v/>
      </c>
      <c r="L1922" s="3">
        <f ca="1">IF(J1921="买",E1922/E1921-1,0)-IF(K1922=1,计算结果!B$17,0)</f>
        <v>0</v>
      </c>
      <c r="M1922" s="2">
        <f t="shared" ca="1" si="89"/>
        <v>9.1176348607726379</v>
      </c>
      <c r="N1922" s="3">
        <f ca="1">1-M1922/MAX(M$2:M1922)</f>
        <v>0.10725324487348009</v>
      </c>
    </row>
    <row r="1923" spans="1:14" x14ac:dyDescent="0.15">
      <c r="A1923" s="1">
        <v>41242</v>
      </c>
      <c r="B1923">
        <v>2128.8000000000002</v>
      </c>
      <c r="C1923">
        <v>2140.88</v>
      </c>
      <c r="D1923">
        <v>2114.48</v>
      </c>
      <c r="E1923" s="2">
        <v>2115.6799999999998</v>
      </c>
      <c r="F1923" s="19">
        <v>24016257024</v>
      </c>
      <c r="G1923" s="3">
        <f t="shared" ref="G1923:G1986" si="90">E1923/E1922-1</f>
        <v>-6.331135283398126E-3</v>
      </c>
      <c r="H1923" s="3">
        <f>1-E1923/MAX(E$2:E1923)</f>
        <v>0.64001905669366366</v>
      </c>
      <c r="I1923" s="3">
        <f ca="1">IFERROR(E1923/AVERAGE(OFFSET(E1923,0,0,-计算结果!B$18,1))-1,E1923/AVERAGE(OFFSET(E1923,0,0,-ROW(),1))-1)</f>
        <v>-3.8336500811355978E-2</v>
      </c>
      <c r="J1923" s="4" t="str">
        <f ca="1">IF(OR(AND(I1923&lt;计算结果!B$19,I1923&gt;计算结果!B$20),I1923&lt;计算结果!B$21),"买","卖")</f>
        <v>卖</v>
      </c>
      <c r="K1923" s="4" t="str">
        <f t="shared" ca="1" si="88"/>
        <v/>
      </c>
      <c r="L1923" s="3">
        <f ca="1">IF(J1922="买",E1923/E1922-1,0)-IF(K1923=1,计算结果!B$17,0)</f>
        <v>0</v>
      </c>
      <c r="M1923" s="2">
        <f t="shared" ca="1" si="89"/>
        <v>9.1176348607726379</v>
      </c>
      <c r="N1923" s="3">
        <f ca="1">1-M1923/MAX(M$2:M1923)</f>
        <v>0.10725324487348009</v>
      </c>
    </row>
    <row r="1924" spans="1:14" x14ac:dyDescent="0.15">
      <c r="A1924" s="1">
        <v>41243</v>
      </c>
      <c r="B1924">
        <v>2114.2399999999998</v>
      </c>
      <c r="C1924">
        <v>2142.86</v>
      </c>
      <c r="D1924">
        <v>2109.96</v>
      </c>
      <c r="E1924" s="2">
        <v>2139.66</v>
      </c>
      <c r="F1924" s="19">
        <v>28552067072</v>
      </c>
      <c r="G1924" s="3">
        <f t="shared" si="90"/>
        <v>1.1334417303183963E-2</v>
      </c>
      <c r="H1924" s="3">
        <f>1-E1924/MAX(E$2:E1924)</f>
        <v>0.63593888246103591</v>
      </c>
      <c r="I1924" s="3">
        <f ca="1">IFERROR(E1924/AVERAGE(OFFSET(E1924,0,0,-计算结果!B$18,1))-1,E1924/AVERAGE(OFFSET(E1924,0,0,-ROW(),1))-1)</f>
        <v>-2.3675573535984262E-2</v>
      </c>
      <c r="J1924" s="4" t="str">
        <f ca="1">IF(OR(AND(I1924&lt;计算结果!B$19,I1924&gt;计算结果!B$20),I1924&lt;计算结果!B$21),"买","卖")</f>
        <v>卖</v>
      </c>
      <c r="K1924" s="4" t="str">
        <f t="shared" ref="K1924:K1987" ca="1" si="91">IF(J1923&lt;&gt;J1924,1,"")</f>
        <v/>
      </c>
      <c r="L1924" s="3">
        <f ca="1">IF(J1923="买",E1924/E1923-1,0)-IF(K1924=1,计算结果!B$17,0)</f>
        <v>0</v>
      </c>
      <c r="M1924" s="2">
        <f t="shared" ref="M1924:M1987" ca="1" si="92">IFERROR(M1923*(1+L1924),M1923)</f>
        <v>9.1176348607726379</v>
      </c>
      <c r="N1924" s="3">
        <f ca="1">1-M1924/MAX(M$2:M1924)</f>
        <v>0.10725324487348009</v>
      </c>
    </row>
    <row r="1925" spans="1:14" x14ac:dyDescent="0.15">
      <c r="A1925" s="1">
        <v>41246</v>
      </c>
      <c r="B1925">
        <v>2136.6999999999998</v>
      </c>
      <c r="C1925">
        <v>2152.61</v>
      </c>
      <c r="D1925">
        <v>2108.15</v>
      </c>
      <c r="E1925" s="2">
        <v>2108.85</v>
      </c>
      <c r="F1925" s="19">
        <v>34173652992</v>
      </c>
      <c r="G1925" s="3">
        <f t="shared" si="90"/>
        <v>-1.4399484030172993E-2</v>
      </c>
      <c r="H1925" s="3">
        <f>1-E1925/MAX(E$2:E1925)</f>
        <v>0.64118117470904512</v>
      </c>
      <c r="I1925" s="3">
        <f ca="1">IFERROR(E1925/AVERAGE(OFFSET(E1925,0,0,-计算结果!B$18,1))-1,E1925/AVERAGE(OFFSET(E1925,0,0,-ROW(),1))-1)</f>
        <v>-3.335643881537631E-2</v>
      </c>
      <c r="J1925" s="4" t="str">
        <f ca="1">IF(OR(AND(I1925&lt;计算结果!B$19,I1925&gt;计算结果!B$20),I1925&lt;计算结果!B$21),"买","卖")</f>
        <v>卖</v>
      </c>
      <c r="K1925" s="4" t="str">
        <f t="shared" ca="1" si="91"/>
        <v/>
      </c>
      <c r="L1925" s="3">
        <f ca="1">IF(J1924="买",E1925/E1924-1,0)-IF(K1925=1,计算结果!B$17,0)</f>
        <v>0</v>
      </c>
      <c r="M1925" s="2">
        <f t="shared" ca="1" si="92"/>
        <v>9.1176348607726379</v>
      </c>
      <c r="N1925" s="3">
        <f ca="1">1-M1925/MAX(M$2:M1925)</f>
        <v>0.10725324487348009</v>
      </c>
    </row>
    <row r="1926" spans="1:14" x14ac:dyDescent="0.15">
      <c r="A1926" s="1">
        <v>41247</v>
      </c>
      <c r="B1926">
        <v>2104.9299999999998</v>
      </c>
      <c r="C1926">
        <v>2135.66</v>
      </c>
      <c r="D1926">
        <v>2102.14</v>
      </c>
      <c r="E1926" s="2">
        <v>2131.4699999999998</v>
      </c>
      <c r="F1926" s="19">
        <v>31732336640</v>
      </c>
      <c r="G1926" s="3">
        <f t="shared" si="90"/>
        <v>1.0726225193826044E-2</v>
      </c>
      <c r="H1926" s="3">
        <f>1-E1926/MAX(E$2:E1926)</f>
        <v>0.63733240318519024</v>
      </c>
      <c r="I1926" s="3">
        <f ca="1">IFERROR(E1926/AVERAGE(OFFSET(E1926,0,0,-计算结果!B$18,1))-1,E1926/AVERAGE(OFFSET(E1926,0,0,-ROW(),1))-1)</f>
        <v>-2.0144941009172856E-2</v>
      </c>
      <c r="J1926" s="4" t="str">
        <f ca="1">IF(OR(AND(I1926&lt;计算结果!B$19,I1926&gt;计算结果!B$20),I1926&lt;计算结果!B$21),"买","卖")</f>
        <v>卖</v>
      </c>
      <c r="K1926" s="4" t="str">
        <f t="shared" ca="1" si="91"/>
        <v/>
      </c>
      <c r="L1926" s="3">
        <f ca="1">IF(J1925="买",E1926/E1925-1,0)-IF(K1926=1,计算结果!B$17,0)</f>
        <v>0</v>
      </c>
      <c r="M1926" s="2">
        <f t="shared" ca="1" si="92"/>
        <v>9.1176348607726379</v>
      </c>
      <c r="N1926" s="3">
        <f ca="1">1-M1926/MAX(M$2:M1926)</f>
        <v>0.10725324487348009</v>
      </c>
    </row>
    <row r="1927" spans="1:14" x14ac:dyDescent="0.15">
      <c r="A1927" s="1">
        <v>41248</v>
      </c>
      <c r="B1927">
        <v>2128.39</v>
      </c>
      <c r="C1927">
        <v>2219.09</v>
      </c>
      <c r="D1927">
        <v>2126.79</v>
      </c>
      <c r="E1927" s="2">
        <v>2207.88</v>
      </c>
      <c r="F1927" s="19">
        <v>69109047296</v>
      </c>
      <c r="G1927" s="3">
        <f t="shared" si="90"/>
        <v>3.5848498923278349E-2</v>
      </c>
      <c r="H1927" s="3">
        <f>1-E1927/MAX(E$2:E1927)</f>
        <v>0.62433131423126653</v>
      </c>
      <c r="I1927" s="3">
        <f ca="1">IFERROR(E1927/AVERAGE(OFFSET(E1927,0,0,-计算结果!B$18,1))-1,E1927/AVERAGE(OFFSET(E1927,0,0,-ROW(),1))-1)</f>
        <v>1.5838577585105318E-2</v>
      </c>
      <c r="J1927" s="4" t="str">
        <f ca="1">IF(OR(AND(I1927&lt;计算结果!B$19,I1927&gt;计算结果!B$20),I1927&lt;计算结果!B$21),"买","卖")</f>
        <v>买</v>
      </c>
      <c r="K1927" s="4">
        <f t="shared" ca="1" si="91"/>
        <v>1</v>
      </c>
      <c r="L1927" s="3">
        <f ca="1">IF(J1926="买",E1927/E1926-1,0)-IF(K1927=1,计算结果!B$17,0)</f>
        <v>0</v>
      </c>
      <c r="M1927" s="2">
        <f t="shared" ca="1" si="92"/>
        <v>9.1176348607726379</v>
      </c>
      <c r="N1927" s="3">
        <f ca="1">1-M1927/MAX(M$2:M1927)</f>
        <v>0.10725324487348009</v>
      </c>
    </row>
    <row r="1928" spans="1:14" x14ac:dyDescent="0.15">
      <c r="A1928" s="1">
        <v>41249</v>
      </c>
      <c r="B1928">
        <v>2205.61</v>
      </c>
      <c r="C1928">
        <v>2216.98</v>
      </c>
      <c r="D1928">
        <v>2191.23</v>
      </c>
      <c r="E1928" s="2">
        <v>2203.6</v>
      </c>
      <c r="F1928" s="19">
        <v>42758569984</v>
      </c>
      <c r="G1928" s="3">
        <f t="shared" si="90"/>
        <v>-1.9385111509684361E-3</v>
      </c>
      <c r="H1928" s="3">
        <f>1-E1928/MAX(E$2:E1928)</f>
        <v>0.62505955216769893</v>
      </c>
      <c r="I1928" s="3">
        <f ca="1">IFERROR(E1928/AVERAGE(OFFSET(E1928,0,0,-计算结果!B$18,1))-1,E1928/AVERAGE(OFFSET(E1928,0,0,-ROW(),1))-1)</f>
        <v>1.5121327636443249E-2</v>
      </c>
      <c r="J1928" s="4" t="str">
        <f ca="1">IF(OR(AND(I1928&lt;计算结果!B$19,I1928&gt;计算结果!B$20),I1928&lt;计算结果!B$21),"买","卖")</f>
        <v>买</v>
      </c>
      <c r="K1928" s="4" t="str">
        <f t="shared" ca="1" si="91"/>
        <v/>
      </c>
      <c r="L1928" s="3">
        <f ca="1">IF(J1927="买",E1928/E1927-1,0)-IF(K1928=1,计算结果!B$17,0)</f>
        <v>-1.9385111509684361E-3</v>
      </c>
      <c r="M1928" s="2">
        <f t="shared" ca="1" si="92"/>
        <v>9.0999602239245707</v>
      </c>
      <c r="N1928" s="3">
        <f ca="1">1-M1928/MAX(M$2:M1928)</f>
        <v>0.10898384441328379</v>
      </c>
    </row>
    <row r="1929" spans="1:14" x14ac:dyDescent="0.15">
      <c r="A1929" s="1">
        <v>41250</v>
      </c>
      <c r="B1929">
        <v>2203.89</v>
      </c>
      <c r="C1929">
        <v>2250.5300000000002</v>
      </c>
      <c r="D1929">
        <v>2198.11</v>
      </c>
      <c r="E1929" s="2">
        <v>2246.7600000000002</v>
      </c>
      <c r="F1929" s="19">
        <v>64996499456</v>
      </c>
      <c r="G1929" s="3">
        <f t="shared" si="90"/>
        <v>1.9586131784353089E-2</v>
      </c>
      <c r="H1929" s="3">
        <f>1-E1929/MAX(E$2:E1929)</f>
        <v>0.6177159191451711</v>
      </c>
      <c r="I1929" s="3">
        <f ca="1">IFERROR(E1929/AVERAGE(OFFSET(E1929,0,0,-计算结果!B$18,1))-1,E1929/AVERAGE(OFFSET(E1929,0,0,-ROW(),1))-1)</f>
        <v>3.4095346073861332E-2</v>
      </c>
      <c r="J1929" s="4" t="str">
        <f ca="1">IF(OR(AND(I1929&lt;计算结果!B$19,I1929&gt;计算结果!B$20),I1929&lt;计算结果!B$21),"买","卖")</f>
        <v>买</v>
      </c>
      <c r="K1929" s="4" t="str">
        <f t="shared" ca="1" si="91"/>
        <v/>
      </c>
      <c r="L1929" s="3">
        <f ca="1">IF(J1928="买",E1929/E1928-1,0)-IF(K1929=1,计算结果!B$17,0)</f>
        <v>1.9586131784353089E-2</v>
      </c>
      <c r="M1929" s="2">
        <f t="shared" ca="1" si="92"/>
        <v>9.2781932441027291</v>
      </c>
      <c r="N1929" s="3">
        <f ca="1">1-M1929/MAX(M$2:M1929)</f>
        <v>9.1532284567974687E-2</v>
      </c>
    </row>
    <row r="1930" spans="1:14" x14ac:dyDescent="0.15">
      <c r="A1930" s="1">
        <v>41253</v>
      </c>
      <c r="B1930">
        <v>2254.92</v>
      </c>
      <c r="C1930">
        <v>2276.2800000000002</v>
      </c>
      <c r="D1930">
        <v>2250.44</v>
      </c>
      <c r="E1930" s="2">
        <v>2271.0500000000002</v>
      </c>
      <c r="F1930" s="19">
        <v>61399773184</v>
      </c>
      <c r="G1930" s="3">
        <f t="shared" si="90"/>
        <v>1.0811123573501336E-2</v>
      </c>
      <c r="H1930" s="3">
        <f>1-E1930/MAX(E$2:E1930)</f>
        <v>0.61358299870686717</v>
      </c>
      <c r="I1930" s="3">
        <f ca="1">IFERROR(E1930/AVERAGE(OFFSET(E1930,0,0,-计算结果!B$18,1))-1,E1930/AVERAGE(OFFSET(E1930,0,0,-ROW(),1))-1)</f>
        <v>4.3995320282529837E-2</v>
      </c>
      <c r="J1930" s="4" t="str">
        <f ca="1">IF(OR(AND(I1930&lt;计算结果!B$19,I1930&gt;计算结果!B$20),I1930&lt;计算结果!B$21),"买","卖")</f>
        <v>买</v>
      </c>
      <c r="K1930" s="4" t="str">
        <f t="shared" ca="1" si="91"/>
        <v/>
      </c>
      <c r="L1930" s="3">
        <f ca="1">IF(J1929="买",E1930/E1929-1,0)-IF(K1930=1,计算结果!B$17,0)</f>
        <v>1.0811123573501336E-2</v>
      </c>
      <c r="M1930" s="2">
        <f t="shared" ca="1" si="92"/>
        <v>9.3785009378035493</v>
      </c>
      <c r="N1930" s="3">
        <f ca="1">1-M1930/MAX(M$2:M1930)</f>
        <v>8.1710727833902541E-2</v>
      </c>
    </row>
    <row r="1931" spans="1:14" x14ac:dyDescent="0.15">
      <c r="A1931" s="1">
        <v>41254</v>
      </c>
      <c r="B1931">
        <v>2263.21</v>
      </c>
      <c r="C1931">
        <v>2274.9899999999998</v>
      </c>
      <c r="D1931">
        <v>2254.3000000000002</v>
      </c>
      <c r="E1931" s="2">
        <v>2258.5</v>
      </c>
      <c r="F1931" s="19">
        <v>45087981568</v>
      </c>
      <c r="G1931" s="3">
        <f t="shared" si="90"/>
        <v>-5.5260782457454694E-3</v>
      </c>
      <c r="H1931" s="3">
        <f>1-E1931/MAX(E$2:E1931)</f>
        <v>0.61571836929149937</v>
      </c>
      <c r="I1931" s="3">
        <f ca="1">IFERROR(E1931/AVERAGE(OFFSET(E1931,0,0,-计算结果!B$18,1))-1,E1931/AVERAGE(OFFSET(E1931,0,0,-ROW(),1))-1)</f>
        <v>3.6508674287226484E-2</v>
      </c>
      <c r="J1931" s="4" t="str">
        <f ca="1">IF(OR(AND(I1931&lt;计算结果!B$19,I1931&gt;计算结果!B$20),I1931&lt;计算结果!B$21),"买","卖")</f>
        <v>买</v>
      </c>
      <c r="K1931" s="4" t="str">
        <f t="shared" ca="1" si="91"/>
        <v/>
      </c>
      <c r="L1931" s="3">
        <f ca="1">IF(J1930="买",E1931/E1930-1,0)-IF(K1931=1,计算结果!B$17,0)</f>
        <v>-5.5260782457454694E-3</v>
      </c>
      <c r="M1931" s="2">
        <f t="shared" ca="1" si="92"/>
        <v>9.3266746077934499</v>
      </c>
      <c r="N1931" s="3">
        <f ca="1">1-M1931/MAX(M$2:M1931)</f>
        <v>8.6785266204121081E-2</v>
      </c>
    </row>
    <row r="1932" spans="1:14" x14ac:dyDescent="0.15">
      <c r="A1932" s="1">
        <v>41255</v>
      </c>
      <c r="B1932">
        <v>2257.73</v>
      </c>
      <c r="C1932">
        <v>2273.21</v>
      </c>
      <c r="D1932">
        <v>2247.9499999999998</v>
      </c>
      <c r="E1932" s="2">
        <v>2267.77</v>
      </c>
      <c r="F1932" s="19">
        <v>39182536704</v>
      </c>
      <c r="G1932" s="3">
        <f t="shared" si="90"/>
        <v>4.1044941332741836E-3</v>
      </c>
      <c r="H1932" s="3">
        <f>1-E1932/MAX(E$2:E1932)</f>
        <v>0.61414108759273123</v>
      </c>
      <c r="I1932" s="3">
        <f ca="1">IFERROR(E1932/AVERAGE(OFFSET(E1932,0,0,-计算结果!B$18,1))-1,E1932/AVERAGE(OFFSET(E1932,0,0,-ROW(),1))-1)</f>
        <v>3.836626422416578E-2</v>
      </c>
      <c r="J1932" s="4" t="str">
        <f ca="1">IF(OR(AND(I1932&lt;计算结果!B$19,I1932&gt;计算结果!B$20),I1932&lt;计算结果!B$21),"买","卖")</f>
        <v>买</v>
      </c>
      <c r="K1932" s="4" t="str">
        <f t="shared" ca="1" si="91"/>
        <v/>
      </c>
      <c r="L1932" s="3">
        <f ca="1">IF(J1931="买",E1932/E1931-1,0)-IF(K1932=1,计算结果!B$17,0)</f>
        <v>4.1044941332741836E-3</v>
      </c>
      <c r="M1932" s="2">
        <f t="shared" ca="1" si="92"/>
        <v>9.3649558890040954</v>
      </c>
      <c r="N1932" s="3">
        <f ca="1">1-M1932/MAX(M$2:M1932)</f>
        <v>8.3036981686836375E-2</v>
      </c>
    </row>
    <row r="1933" spans="1:14" x14ac:dyDescent="0.15">
      <c r="A1933" s="1">
        <v>41256</v>
      </c>
      <c r="B1933">
        <v>2260.6</v>
      </c>
      <c r="C1933">
        <v>2266.7199999999998</v>
      </c>
      <c r="D1933">
        <v>2242.56</v>
      </c>
      <c r="E1933" s="2">
        <v>2242.64</v>
      </c>
      <c r="F1933" s="19">
        <v>36665683968</v>
      </c>
      <c r="G1933" s="3">
        <f t="shared" si="90"/>
        <v>-1.1081370685739778E-2</v>
      </c>
      <c r="H1933" s="3">
        <f>1-E1933/MAX(E$2:E1933)</f>
        <v>0.61841693323351254</v>
      </c>
      <c r="I1933" s="3">
        <f ca="1">IFERROR(E1933/AVERAGE(OFFSET(E1933,0,0,-计算结果!B$18,1))-1,E1933/AVERAGE(OFFSET(E1933,0,0,-ROW(),1))-1)</f>
        <v>2.5095691210121451E-2</v>
      </c>
      <c r="J1933" s="4" t="str">
        <f ca="1">IF(OR(AND(I1933&lt;计算结果!B$19,I1933&gt;计算结果!B$20),I1933&lt;计算结果!B$21),"买","卖")</f>
        <v>买</v>
      </c>
      <c r="K1933" s="4" t="str">
        <f t="shared" ca="1" si="91"/>
        <v/>
      </c>
      <c r="L1933" s="3">
        <f ca="1">IF(J1932="买",E1933/E1932-1,0)-IF(K1933=1,计算结果!B$17,0)</f>
        <v>-1.1081370685739778E-2</v>
      </c>
      <c r="M1933" s="2">
        <f t="shared" ca="1" si="92"/>
        <v>9.261179341342439</v>
      </c>
      <c r="N1933" s="3">
        <f ca="1">1-M1933/MAX(M$2:M1933)</f>
        <v>9.3198188797879333E-2</v>
      </c>
    </row>
    <row r="1934" spans="1:14" x14ac:dyDescent="0.15">
      <c r="A1934" s="1">
        <v>41257</v>
      </c>
      <c r="B1934">
        <v>2245.64</v>
      </c>
      <c r="C1934">
        <v>2357.11</v>
      </c>
      <c r="D1934">
        <v>2245.64</v>
      </c>
      <c r="E1934" s="2">
        <v>2355.87</v>
      </c>
      <c r="F1934" s="19">
        <v>93934739456</v>
      </c>
      <c r="G1934" s="3">
        <f t="shared" si="90"/>
        <v>5.0489601541040985E-2</v>
      </c>
      <c r="H1934" s="3">
        <f>1-E1934/MAX(E$2:E1934)</f>
        <v>0.59915095623766423</v>
      </c>
      <c r="I1934" s="3">
        <f ca="1">IFERROR(E1934/AVERAGE(OFFSET(E1934,0,0,-计算结果!B$18,1))-1,E1934/AVERAGE(OFFSET(E1934,0,0,-ROW(),1))-1)</f>
        <v>7.1654823597317563E-2</v>
      </c>
      <c r="J1934" s="4" t="str">
        <f ca="1">IF(OR(AND(I1934&lt;计算结果!B$19,I1934&gt;计算结果!B$20),I1934&lt;计算结果!B$21),"买","卖")</f>
        <v>买</v>
      </c>
      <c r="K1934" s="4" t="str">
        <f t="shared" ca="1" si="91"/>
        <v/>
      </c>
      <c r="L1934" s="3">
        <f ca="1">IF(J1933="买",E1934/E1933-1,0)-IF(K1934=1,计算结果!B$17,0)</f>
        <v>5.0489601541040985E-2</v>
      </c>
      <c r="M1934" s="2">
        <f t="shared" ca="1" si="92"/>
        <v>9.7287725960869391</v>
      </c>
      <c r="N1934" s="3">
        <f ca="1">1-M1934/MAX(M$2:M1934)</f>
        <v>4.7414126673590018E-2</v>
      </c>
    </row>
    <row r="1935" spans="1:14" x14ac:dyDescent="0.15">
      <c r="A1935" s="1">
        <v>41260</v>
      </c>
      <c r="B1935">
        <v>2359.1999999999998</v>
      </c>
      <c r="C1935">
        <v>2380</v>
      </c>
      <c r="D1935">
        <v>2358.66</v>
      </c>
      <c r="E1935" s="2">
        <v>2366.6999999999998</v>
      </c>
      <c r="F1935" s="19">
        <v>85000822784</v>
      </c>
      <c r="G1935" s="3">
        <f t="shared" si="90"/>
        <v>4.5970278495841566E-3</v>
      </c>
      <c r="H1935" s="3">
        <f>1-E1935/MAX(E$2:E1935)</f>
        <v>0.59730824202000954</v>
      </c>
      <c r="I1935" s="3">
        <f ca="1">IFERROR(E1935/AVERAGE(OFFSET(E1935,0,0,-计算结果!B$18,1))-1,E1935/AVERAGE(OFFSET(E1935,0,0,-ROW(),1))-1)</f>
        <v>7.1927323344587402E-2</v>
      </c>
      <c r="J1935" s="4" t="str">
        <f ca="1">IF(OR(AND(I1935&lt;计算结果!B$19,I1935&gt;计算结果!B$20),I1935&lt;计算结果!B$21),"买","卖")</f>
        <v>买</v>
      </c>
      <c r="K1935" s="4" t="str">
        <f t="shared" ca="1" si="91"/>
        <v/>
      </c>
      <c r="L1935" s="3">
        <f ca="1">IF(J1934="买",E1935/E1934-1,0)-IF(K1935=1,计算结果!B$17,0)</f>
        <v>4.5970278495841566E-3</v>
      </c>
      <c r="M1935" s="2">
        <f t="shared" ca="1" si="92"/>
        <v>9.7734960346534212</v>
      </c>
      <c r="N1935" s="3">
        <f ca="1">1-M1935/MAX(M$2:M1935)</f>
        <v>4.3035062884788089E-2</v>
      </c>
    </row>
    <row r="1936" spans="1:14" x14ac:dyDescent="0.15">
      <c r="A1936" s="1">
        <v>41261</v>
      </c>
      <c r="B1936">
        <v>2361.1</v>
      </c>
      <c r="C1936">
        <v>2398.63</v>
      </c>
      <c r="D1936">
        <v>2347.08</v>
      </c>
      <c r="E1936" s="2">
        <v>2368.12</v>
      </c>
      <c r="F1936" s="19">
        <v>78802837504</v>
      </c>
      <c r="G1936" s="3">
        <f t="shared" si="90"/>
        <v>5.9999154941481336E-4</v>
      </c>
      <c r="H1936" s="3">
        <f>1-E1936/MAX(E$2:E1936)</f>
        <v>0.59706663036820262</v>
      </c>
      <c r="I1936" s="3">
        <f ca="1">IFERROR(E1936/AVERAGE(OFFSET(E1936,0,0,-计算结果!B$18,1))-1,E1936/AVERAGE(OFFSET(E1936,0,0,-ROW(),1))-1)</f>
        <v>6.745185578811097E-2</v>
      </c>
      <c r="J1936" s="4" t="str">
        <f ca="1">IF(OR(AND(I1936&lt;计算结果!B$19,I1936&gt;计算结果!B$20),I1936&lt;计算结果!B$21),"买","卖")</f>
        <v>买</v>
      </c>
      <c r="K1936" s="4" t="str">
        <f t="shared" ca="1" si="91"/>
        <v/>
      </c>
      <c r="L1936" s="3">
        <f ca="1">IF(J1935="买",E1936/E1935-1,0)-IF(K1936=1,计算结果!B$17,0)</f>
        <v>5.9999154941481336E-4</v>
      </c>
      <c r="M1936" s="2">
        <f t="shared" ca="1" si="92"/>
        <v>9.7793600496824524</v>
      </c>
      <c r="N1936" s="3">
        <f ca="1">1-M1936/MAX(M$2:M1936)</f>
        <v>4.2460892009432705E-2</v>
      </c>
    </row>
    <row r="1937" spans="1:14" x14ac:dyDescent="0.15">
      <c r="A1937" s="1">
        <v>41262</v>
      </c>
      <c r="B1937">
        <v>2362.8000000000002</v>
      </c>
      <c r="C1937">
        <v>2387.14</v>
      </c>
      <c r="D1937">
        <v>2358.0300000000002</v>
      </c>
      <c r="E1937" s="2">
        <v>2371.11</v>
      </c>
      <c r="F1937" s="19">
        <v>61140746240</v>
      </c>
      <c r="G1937" s="3">
        <f t="shared" si="90"/>
        <v>1.2626049355608515E-3</v>
      </c>
      <c r="H1937" s="3">
        <f>1-E1937/MAX(E$2:E1937)</f>
        <v>0.59655788470700333</v>
      </c>
      <c r="I1937" s="3">
        <f ca="1">IFERROR(E1937/AVERAGE(OFFSET(E1937,0,0,-计算结果!B$18,1))-1,E1937/AVERAGE(OFFSET(E1937,0,0,-ROW(),1))-1)</f>
        <v>6.4045178561723315E-2</v>
      </c>
      <c r="J1937" s="4" t="str">
        <f ca="1">IF(OR(AND(I1937&lt;计算结果!B$19,I1937&gt;计算结果!B$20),I1937&lt;计算结果!B$21),"买","卖")</f>
        <v>买</v>
      </c>
      <c r="K1937" s="4" t="str">
        <f t="shared" ca="1" si="91"/>
        <v/>
      </c>
      <c r="L1937" s="3">
        <f ca="1">IF(J1936="买",E1937/E1936-1,0)-IF(K1937=1,计算结果!B$17,0)</f>
        <v>1.2626049355608515E-3</v>
      </c>
      <c r="M1937" s="2">
        <f t="shared" ca="1" si="92"/>
        <v>9.7917075179478079</v>
      </c>
      <c r="N1937" s="3">
        <f ca="1">1-M1937/MAX(M$2:M1937)</f>
        <v>4.1251898405691323E-2</v>
      </c>
    </row>
    <row r="1938" spans="1:14" x14ac:dyDescent="0.15">
      <c r="A1938" s="1">
        <v>41263</v>
      </c>
      <c r="B1938">
        <v>2361.3200000000002</v>
      </c>
      <c r="C1938">
        <v>2391.92</v>
      </c>
      <c r="D1938">
        <v>2346.5500000000002</v>
      </c>
      <c r="E1938" s="2">
        <v>2384.8200000000002</v>
      </c>
      <c r="F1938" s="19">
        <v>63028690944</v>
      </c>
      <c r="G1938" s="3">
        <f t="shared" si="90"/>
        <v>5.7821020534687406E-3</v>
      </c>
      <c r="H1938" s="3">
        <f>1-E1938/MAX(E$2:E1938)</f>
        <v>0.59422514122371195</v>
      </c>
      <c r="I1938" s="3">
        <f ca="1">IFERROR(E1938/AVERAGE(OFFSET(E1938,0,0,-计算结果!B$18,1))-1,E1938/AVERAGE(OFFSET(E1938,0,0,-ROW(),1))-1)</f>
        <v>6.4644392350450053E-2</v>
      </c>
      <c r="J1938" s="4" t="str">
        <f ca="1">IF(OR(AND(I1938&lt;计算结果!B$19,I1938&gt;计算结果!B$20),I1938&lt;计算结果!B$21),"买","卖")</f>
        <v>买</v>
      </c>
      <c r="K1938" s="4" t="str">
        <f t="shared" ca="1" si="91"/>
        <v/>
      </c>
      <c r="L1938" s="3">
        <f ca="1">IF(J1937="买",E1938/E1937-1,0)-IF(K1938=1,计算结果!B$17,0)</f>
        <v>5.7821020534687406E-3</v>
      </c>
      <c r="M1938" s="2">
        <f t="shared" ca="1" si="92"/>
        <v>9.8483241700942994</v>
      </c>
      <c r="N1938" s="3">
        <f ca="1">1-M1938/MAX(M$2:M1938)</f>
        <v>3.5708319038703529E-2</v>
      </c>
    </row>
    <row r="1939" spans="1:14" x14ac:dyDescent="0.15">
      <c r="A1939" s="1">
        <v>41264</v>
      </c>
      <c r="B1939">
        <v>2386.38</v>
      </c>
      <c r="C1939">
        <v>2414.2199999999998</v>
      </c>
      <c r="D1939">
        <v>2365.0300000000002</v>
      </c>
      <c r="E1939" s="2">
        <v>2372</v>
      </c>
      <c r="F1939" s="19">
        <v>66887708672</v>
      </c>
      <c r="G1939" s="3">
        <f t="shared" si="90"/>
        <v>-5.3756677652821994E-3</v>
      </c>
      <c r="H1939" s="3">
        <f>1-E1939/MAX(E$2:E1939)</f>
        <v>0.5964064520519976</v>
      </c>
      <c r="I1939" s="3">
        <f ca="1">IFERROR(E1939/AVERAGE(OFFSET(E1939,0,0,-计算结果!B$18,1))-1,E1939/AVERAGE(OFFSET(E1939,0,0,-ROW(),1))-1)</f>
        <v>5.3139438858418098E-2</v>
      </c>
      <c r="J1939" s="4" t="str">
        <f ca="1">IF(OR(AND(I1939&lt;计算结果!B$19,I1939&gt;计算结果!B$20),I1939&lt;计算结果!B$21),"买","卖")</f>
        <v>买</v>
      </c>
      <c r="K1939" s="4" t="str">
        <f t="shared" ca="1" si="91"/>
        <v/>
      </c>
      <c r="L1939" s="3">
        <f ca="1">IF(J1938="买",E1939/E1938-1,0)-IF(K1939=1,计算结果!B$17,0)</f>
        <v>-5.3756677652821994E-3</v>
      </c>
      <c r="M1939" s="2">
        <f t="shared" ca="1" si="92"/>
        <v>9.7953828513110732</v>
      </c>
      <c r="N1939" s="3">
        <f ca="1">1-M1939/MAX(M$2:M1939)</f>
        <v>4.0892030744377084E-2</v>
      </c>
    </row>
    <row r="1940" spans="1:14" x14ac:dyDescent="0.15">
      <c r="A1940" s="1">
        <v>41267</v>
      </c>
      <c r="B1940">
        <v>2368.0100000000002</v>
      </c>
      <c r="C1940">
        <v>2396.73</v>
      </c>
      <c r="D1940">
        <v>2367.04</v>
      </c>
      <c r="E1940" s="2">
        <v>2381.2199999999998</v>
      </c>
      <c r="F1940" s="19">
        <v>54121541632</v>
      </c>
      <c r="G1940" s="3">
        <f t="shared" si="90"/>
        <v>3.8870151770655781E-3</v>
      </c>
      <c r="H1940" s="3">
        <f>1-E1940/MAX(E$2:E1940)</f>
        <v>0.5948376778057578</v>
      </c>
      <c r="I1940" s="3">
        <f ca="1">IFERROR(E1940/AVERAGE(OFFSET(E1940,0,0,-计算结果!B$18,1))-1,E1940/AVERAGE(OFFSET(E1940,0,0,-ROW(),1))-1)</f>
        <v>5.0700475808764578E-2</v>
      </c>
      <c r="J1940" s="4" t="str">
        <f ca="1">IF(OR(AND(I1940&lt;计算结果!B$19,I1940&gt;计算结果!B$20),I1940&lt;计算结果!B$21),"买","卖")</f>
        <v>买</v>
      </c>
      <c r="K1940" s="4" t="str">
        <f t="shared" ca="1" si="91"/>
        <v/>
      </c>
      <c r="L1940" s="3">
        <f ca="1">IF(J1939="买",E1940/E1939-1,0)-IF(K1940=1,计算结果!B$17,0)</f>
        <v>3.8870151770655781E-3</v>
      </c>
      <c r="M1940" s="2">
        <f t="shared" ca="1" si="92"/>
        <v>9.8334576531192877</v>
      </c>
      <c r="N1940" s="3">
        <f ca="1">1-M1940/MAX(M$2:M1940)</f>
        <v>3.7163963511435916E-2</v>
      </c>
    </row>
    <row r="1941" spans="1:14" x14ac:dyDescent="0.15">
      <c r="A1941" s="1">
        <v>41268</v>
      </c>
      <c r="B1941">
        <v>2373.88</v>
      </c>
      <c r="C1941">
        <v>2459.3000000000002</v>
      </c>
      <c r="D1941">
        <v>2365.41</v>
      </c>
      <c r="E1941" s="2">
        <v>2448.4</v>
      </c>
      <c r="F1941" s="19">
        <v>89877774336</v>
      </c>
      <c r="G1941" s="3">
        <f t="shared" si="90"/>
        <v>2.8212428922989252E-2</v>
      </c>
      <c r="H1941" s="3">
        <f>1-E1941/MAX(E$2:E1941)</f>
        <v>0.5834070645885796</v>
      </c>
      <c r="I1941" s="3">
        <f ca="1">IFERROR(E1941/AVERAGE(OFFSET(E1941,0,0,-计算结果!B$18,1))-1,E1941/AVERAGE(OFFSET(E1941,0,0,-ROW(),1))-1)</f>
        <v>7.1603120329948311E-2</v>
      </c>
      <c r="J1941" s="4" t="str">
        <f ca="1">IF(OR(AND(I1941&lt;计算结果!B$19,I1941&gt;计算结果!B$20),I1941&lt;计算结果!B$21),"买","卖")</f>
        <v>买</v>
      </c>
      <c r="K1941" s="4" t="str">
        <f t="shared" ca="1" si="91"/>
        <v/>
      </c>
      <c r="L1941" s="3">
        <f ca="1">IF(J1940="买",E1941/E1940-1,0)-IF(K1941=1,计算结果!B$17,0)</f>
        <v>2.8212428922989252E-2</v>
      </c>
      <c r="M1941" s="2">
        <f t="shared" ca="1" si="92"/>
        <v>10.110883378225139</v>
      </c>
      <c r="N1941" s="3">
        <f ca="1">1-M1941/MAX(M$2:M1941)</f>
        <v>1.0000020267509679E-2</v>
      </c>
    </row>
    <row r="1942" spans="1:14" x14ac:dyDescent="0.15">
      <c r="A1942" s="1">
        <v>41269</v>
      </c>
      <c r="B1942">
        <v>2445.9899999999998</v>
      </c>
      <c r="C1942">
        <v>2458.0100000000002</v>
      </c>
      <c r="D1942">
        <v>2441.64</v>
      </c>
      <c r="E1942" s="2">
        <v>2457.62</v>
      </c>
      <c r="F1942" s="19">
        <v>68406243328</v>
      </c>
      <c r="G1942" s="3">
        <f t="shared" si="90"/>
        <v>3.7657245548112783E-3</v>
      </c>
      <c r="H1942" s="3">
        <f>1-E1942/MAX(E$2:E1942)</f>
        <v>0.58183829034233991</v>
      </c>
      <c r="I1942" s="3">
        <f ca="1">IFERROR(E1942/AVERAGE(OFFSET(E1942,0,0,-计算结果!B$18,1))-1,E1942/AVERAGE(OFFSET(E1942,0,0,-ROW(),1))-1)</f>
        <v>6.738621738339412E-2</v>
      </c>
      <c r="J1942" s="4" t="str">
        <f ca="1">IF(OR(AND(I1942&lt;计算结果!B$19,I1942&gt;计算结果!B$20),I1942&lt;计算结果!B$21),"买","卖")</f>
        <v>买</v>
      </c>
      <c r="K1942" s="4" t="str">
        <f t="shared" ca="1" si="91"/>
        <v/>
      </c>
      <c r="L1942" s="3">
        <f ca="1">IF(J1941="买",E1942/E1941-1,0)-IF(K1942=1,计算结果!B$17,0)</f>
        <v>3.7657245548112783E-3</v>
      </c>
      <c r="M1942" s="2">
        <f t="shared" ca="1" si="92"/>
        <v>10.148958180033356</v>
      </c>
      <c r="N1942" s="3">
        <f ca="1">1-M1942/MAX(M$2:M1942)</f>
        <v>6.2719530345682895E-3</v>
      </c>
    </row>
    <row r="1943" spans="1:14" x14ac:dyDescent="0.15">
      <c r="A1943" s="1">
        <v>41270</v>
      </c>
      <c r="B1943">
        <v>2464.7800000000002</v>
      </c>
      <c r="C1943">
        <v>2479.79</v>
      </c>
      <c r="D1943">
        <v>2443.6799999999998</v>
      </c>
      <c r="E1943" s="2">
        <v>2444.59</v>
      </c>
      <c r="F1943" s="19">
        <v>69327601664</v>
      </c>
      <c r="G1943" s="3">
        <f t="shared" si="90"/>
        <v>-5.3018774261276436E-3</v>
      </c>
      <c r="H1943" s="3">
        <f>1-E1943/MAX(E$2:E1943)</f>
        <v>0.58405533247124475</v>
      </c>
      <c r="I1943" s="3">
        <f ca="1">IFERROR(E1943/AVERAGE(OFFSET(E1943,0,0,-计算结果!B$18,1))-1,E1943/AVERAGE(OFFSET(E1943,0,0,-ROW(),1))-1)</f>
        <v>5.3195155973702057E-2</v>
      </c>
      <c r="J1943" s="4" t="str">
        <f ca="1">IF(OR(AND(I1943&lt;计算结果!B$19,I1943&gt;计算结果!B$20),I1943&lt;计算结果!B$21),"买","卖")</f>
        <v>买</v>
      </c>
      <c r="K1943" s="4" t="str">
        <f t="shared" ca="1" si="91"/>
        <v/>
      </c>
      <c r="L1943" s="3">
        <f ca="1">IF(J1942="买",E1943/E1942-1,0)-IF(K1943=1,计算结果!B$17,0)</f>
        <v>-5.3018774261276436E-3</v>
      </c>
      <c r="M1943" s="2">
        <f t="shared" ca="1" si="92"/>
        <v>10.095149647759923</v>
      </c>
      <c r="N1943" s="3">
        <f ca="1">1-M1943/MAX(M$2:M1943)</f>
        <v>1.1540577334484214E-2</v>
      </c>
    </row>
    <row r="1944" spans="1:14" x14ac:dyDescent="0.15">
      <c r="A1944" s="1">
        <v>41271</v>
      </c>
      <c r="B1944">
        <v>2448.08</v>
      </c>
      <c r="C1944">
        <v>2481.59</v>
      </c>
      <c r="D1944">
        <v>2444.38</v>
      </c>
      <c r="E1944" s="2">
        <v>2480.0500000000002</v>
      </c>
      <c r="F1944" s="19">
        <v>66053287936</v>
      </c>
      <c r="G1944" s="3">
        <f t="shared" si="90"/>
        <v>1.4505499899778673E-2</v>
      </c>
      <c r="H1944" s="3">
        <f>1-E1944/MAX(E$2:E1944)</f>
        <v>0.5780218471380929</v>
      </c>
      <c r="I1944" s="3">
        <f ca="1">IFERROR(E1944/AVERAGE(OFFSET(E1944,0,0,-计算结果!B$18,1))-1,E1944/AVERAGE(OFFSET(E1944,0,0,-ROW(),1))-1)</f>
        <v>5.963155758425942E-2</v>
      </c>
      <c r="J1944" s="4" t="str">
        <f ca="1">IF(OR(AND(I1944&lt;计算结果!B$19,I1944&gt;计算结果!B$20),I1944&lt;计算结果!B$21),"买","卖")</f>
        <v>买</v>
      </c>
      <c r="K1944" s="4" t="str">
        <f t="shared" ca="1" si="91"/>
        <v/>
      </c>
      <c r="L1944" s="3">
        <f ca="1">IF(J1943="买",E1944/E1943-1,0)-IF(K1944=1,计算结果!B$17,0)</f>
        <v>1.4505499899778673E-2</v>
      </c>
      <c r="M1944" s="2">
        <f t="shared" ca="1" si="92"/>
        <v>10.241584839963755</v>
      </c>
      <c r="N1944" s="3">
        <f ca="1">1-M1944/MAX(M$2:M1944)</f>
        <v>0</v>
      </c>
    </row>
    <row r="1945" spans="1:14" x14ac:dyDescent="0.15">
      <c r="A1945" s="1">
        <v>41274</v>
      </c>
      <c r="B1945">
        <v>2485.56</v>
      </c>
      <c r="C1945">
        <v>2522.9499999999998</v>
      </c>
      <c r="D1945">
        <v>2485.56</v>
      </c>
      <c r="E1945" s="2">
        <v>2522.9499999999998</v>
      </c>
      <c r="F1945" s="19">
        <v>81149083648</v>
      </c>
      <c r="G1945" s="3">
        <f t="shared" si="90"/>
        <v>1.7298038346000855E-2</v>
      </c>
      <c r="H1945" s="3">
        <f>1-E1945/MAX(E$2:E1945)</f>
        <v>0.57072245286871304</v>
      </c>
      <c r="I1945" s="3">
        <f ca="1">IFERROR(E1945/AVERAGE(OFFSET(E1945,0,0,-计算结果!B$18,1))-1,E1945/AVERAGE(OFFSET(E1945,0,0,-ROW(),1))-1)</f>
        <v>6.9959148303743834E-2</v>
      </c>
      <c r="J1945" s="4" t="str">
        <f ca="1">IF(OR(AND(I1945&lt;计算结果!B$19,I1945&gt;计算结果!B$20),I1945&lt;计算结果!B$21),"买","卖")</f>
        <v>买</v>
      </c>
      <c r="K1945" s="4" t="str">
        <f t="shared" ca="1" si="91"/>
        <v/>
      </c>
      <c r="L1945" s="3">
        <f ca="1">IF(J1944="买",E1945/E1944-1,0)-IF(K1945=1,计算结果!B$17,0)</f>
        <v>1.7298038346000855E-2</v>
      </c>
      <c r="M1945" s="2">
        <f t="shared" ca="1" si="92"/>
        <v>10.418744167249269</v>
      </c>
      <c r="N1945" s="3">
        <f ca="1">1-M1945/MAX(M$2:M1945)</f>
        <v>0</v>
      </c>
    </row>
    <row r="1946" spans="1:14" x14ac:dyDescent="0.15">
      <c r="A1946" s="1">
        <v>41278</v>
      </c>
      <c r="B1946">
        <v>2551.81</v>
      </c>
      <c r="C1946">
        <v>2558.5300000000002</v>
      </c>
      <c r="D1946">
        <v>2498.89</v>
      </c>
      <c r="E1946" s="2">
        <v>2524.41</v>
      </c>
      <c r="F1946" s="19">
        <v>95579242496</v>
      </c>
      <c r="G1946" s="3">
        <f t="shared" si="90"/>
        <v>5.7868764739699152E-4</v>
      </c>
      <c r="H1946" s="3">
        <f>1-E1946/MAX(E$2:E1946)</f>
        <v>0.57047403525488327</v>
      </c>
      <c r="I1946" s="3">
        <f ca="1">IFERROR(E1946/AVERAGE(OFFSET(E1946,0,0,-计算结果!B$18,1))-1,E1946/AVERAGE(OFFSET(E1946,0,0,-ROW(),1))-1)</f>
        <v>6.254708920326113E-2</v>
      </c>
      <c r="J1946" s="4" t="str">
        <f ca="1">IF(OR(AND(I1946&lt;计算结果!B$19,I1946&gt;计算结果!B$20),I1946&lt;计算结果!B$21),"买","卖")</f>
        <v>买</v>
      </c>
      <c r="K1946" s="4" t="str">
        <f t="shared" ca="1" si="91"/>
        <v/>
      </c>
      <c r="L1946" s="3">
        <f ca="1">IF(J1945="买",E1946/E1945-1,0)-IF(K1946=1,计算结果!B$17,0)</f>
        <v>5.7868764739699152E-4</v>
      </c>
      <c r="M1946" s="2">
        <f t="shared" ca="1" si="92"/>
        <v>10.424773365800245</v>
      </c>
      <c r="N1946" s="3">
        <f ca="1">1-M1946/MAX(M$2:M1946)</f>
        <v>0</v>
      </c>
    </row>
    <row r="1947" spans="1:14" x14ac:dyDescent="0.15">
      <c r="A1947" s="1">
        <v>41281</v>
      </c>
      <c r="B1947">
        <v>2518.0500000000002</v>
      </c>
      <c r="C1947">
        <v>2545.9699999999998</v>
      </c>
      <c r="D1947">
        <v>2511.6</v>
      </c>
      <c r="E1947" s="2">
        <v>2535.9899999999998</v>
      </c>
      <c r="F1947" s="19">
        <v>73167511552</v>
      </c>
      <c r="G1947" s="3">
        <f t="shared" si="90"/>
        <v>4.5872104769035804E-3</v>
      </c>
      <c r="H1947" s="3">
        <f>1-E1947/MAX(E$2:E1947)</f>
        <v>0.56850370924930238</v>
      </c>
      <c r="I1947" s="3">
        <f ca="1">IFERROR(E1947/AVERAGE(OFFSET(E1947,0,0,-计算结果!B$18,1))-1,E1947/AVERAGE(OFFSET(E1947,0,0,-ROW(),1))-1)</f>
        <v>6.0250416862061451E-2</v>
      </c>
      <c r="J1947" s="4" t="str">
        <f ca="1">IF(OR(AND(I1947&lt;计算结果!B$19,I1947&gt;计算结果!B$20),I1947&lt;计算结果!B$21),"买","卖")</f>
        <v>买</v>
      </c>
      <c r="K1947" s="4" t="str">
        <f t="shared" ca="1" si="91"/>
        <v/>
      </c>
      <c r="L1947" s="3">
        <f ca="1">IF(J1946="买",E1947/E1946-1,0)-IF(K1947=1,计算结果!B$17,0)</f>
        <v>4.5872104769035804E-3</v>
      </c>
      <c r="M1947" s="2">
        <f t="shared" ca="1" si="92"/>
        <v>10.472593995403189</v>
      </c>
      <c r="N1947" s="3">
        <f ca="1">1-M1947/MAX(M$2:M1947)</f>
        <v>0</v>
      </c>
    </row>
    <row r="1948" spans="1:14" x14ac:dyDescent="0.15">
      <c r="A1948" s="1">
        <v>41282</v>
      </c>
      <c r="B1948">
        <v>2534.65</v>
      </c>
      <c r="C1948">
        <v>2540.5100000000002</v>
      </c>
      <c r="D1948">
        <v>2502.4899999999998</v>
      </c>
      <c r="E1948" s="2">
        <v>2525.33</v>
      </c>
      <c r="F1948" s="19">
        <v>76498059264</v>
      </c>
      <c r="G1948" s="3">
        <f t="shared" si="90"/>
        <v>-4.2034866068083598E-3</v>
      </c>
      <c r="H1948" s="3">
        <f>1-E1948/MAX(E$2:E1948)</f>
        <v>0.57031749812836052</v>
      </c>
      <c r="I1948" s="3">
        <f ca="1">IFERROR(E1948/AVERAGE(OFFSET(E1948,0,0,-计算结果!B$18,1))-1,E1948/AVERAGE(OFFSET(E1948,0,0,-ROW(),1))-1)</f>
        <v>4.9594660027722171E-2</v>
      </c>
      <c r="J1948" s="4" t="str">
        <f ca="1">IF(OR(AND(I1948&lt;计算结果!B$19,I1948&gt;计算结果!B$20),I1948&lt;计算结果!B$21),"买","卖")</f>
        <v>买</v>
      </c>
      <c r="K1948" s="4" t="str">
        <f t="shared" ca="1" si="91"/>
        <v/>
      </c>
      <c r="L1948" s="3">
        <f ca="1">IF(J1947="买",E1948/E1947-1,0)-IF(K1948=1,计算结果!B$17,0)</f>
        <v>-4.2034866068083598E-3</v>
      </c>
      <c r="M1948" s="2">
        <f t="shared" ca="1" si="92"/>
        <v>10.42857258680497</v>
      </c>
      <c r="N1948" s="3">
        <f ca="1">1-M1948/MAX(M$2:M1948)</f>
        <v>4.2034866068083598E-3</v>
      </c>
    </row>
    <row r="1949" spans="1:14" x14ac:dyDescent="0.15">
      <c r="A1949" s="1">
        <v>41283</v>
      </c>
      <c r="B1949">
        <v>2518.1</v>
      </c>
      <c r="C1949">
        <v>2534.2399999999998</v>
      </c>
      <c r="D1949">
        <v>2504.3000000000002</v>
      </c>
      <c r="E1949" s="2">
        <v>2526.13</v>
      </c>
      <c r="F1949" s="19">
        <v>74233593856</v>
      </c>
      <c r="G1949" s="3">
        <f t="shared" si="90"/>
        <v>3.1679028087427952E-4</v>
      </c>
      <c r="H1949" s="3">
        <f>1-E1949/MAX(E$2:E1949)</f>
        <v>0.57018137888790577</v>
      </c>
      <c r="I1949" s="3">
        <f ca="1">IFERROR(E1949/AVERAGE(OFFSET(E1949,0,0,-计算结果!B$18,1))-1,E1949/AVERAGE(OFFSET(E1949,0,0,-ROW(),1))-1)</f>
        <v>4.3478799661829992E-2</v>
      </c>
      <c r="J1949" s="4" t="str">
        <f ca="1">IF(OR(AND(I1949&lt;计算结果!B$19,I1949&gt;计算结果!B$20),I1949&lt;计算结果!B$21),"买","卖")</f>
        <v>买</v>
      </c>
      <c r="K1949" s="4" t="str">
        <f t="shared" ca="1" si="91"/>
        <v/>
      </c>
      <c r="L1949" s="3">
        <f ca="1">IF(J1948="买",E1949/E1948-1,0)-IF(K1949=1,计算结果!B$17,0)</f>
        <v>3.1679028087427952E-4</v>
      </c>
      <c r="M1949" s="2">
        <f t="shared" ca="1" si="92"/>
        <v>10.431876257243861</v>
      </c>
      <c r="N1949" s="3">
        <f ca="1">1-M1949/MAX(M$2:M1949)</f>
        <v>3.8880279496370518E-3</v>
      </c>
    </row>
    <row r="1950" spans="1:14" x14ac:dyDescent="0.15">
      <c r="A1950" s="1">
        <v>41284</v>
      </c>
      <c r="B1950">
        <v>2525.59</v>
      </c>
      <c r="C1950">
        <v>2553.35</v>
      </c>
      <c r="D1950">
        <v>2513.73</v>
      </c>
      <c r="E1950" s="2">
        <v>2530.5700000000002</v>
      </c>
      <c r="F1950" s="19">
        <v>71159046144</v>
      </c>
      <c r="G1950" s="3">
        <f t="shared" si="90"/>
        <v>1.7576292589851494E-3</v>
      </c>
      <c r="H1950" s="3">
        <f>1-E1950/MAX(E$2:E1950)</f>
        <v>0.56942591710338253</v>
      </c>
      <c r="I1950" s="3">
        <f ca="1">IFERROR(E1950/AVERAGE(OFFSET(E1950,0,0,-计算结果!B$18,1))-1,E1950/AVERAGE(OFFSET(E1950,0,0,-ROW(),1))-1)</f>
        <v>3.9046482408621408E-2</v>
      </c>
      <c r="J1950" s="4" t="str">
        <f ca="1">IF(OR(AND(I1950&lt;计算结果!B$19,I1950&gt;计算结果!B$20),I1950&lt;计算结果!B$21),"买","卖")</f>
        <v>买</v>
      </c>
      <c r="K1950" s="4" t="str">
        <f t="shared" ca="1" si="91"/>
        <v/>
      </c>
      <c r="L1950" s="3">
        <f ca="1">IF(J1949="买",E1950/E1949-1,0)-IF(K1950=1,计算结果!B$17,0)</f>
        <v>1.7576292589851494E-3</v>
      </c>
      <c r="M1950" s="2">
        <f t="shared" ca="1" si="92"/>
        <v>10.450211628179705</v>
      </c>
      <c r="N1950" s="3">
        <f ca="1">1-M1950/MAX(M$2:M1950)</f>
        <v>2.1372324023358757E-3</v>
      </c>
    </row>
    <row r="1951" spans="1:14" x14ac:dyDescent="0.15">
      <c r="A1951" s="1">
        <v>41285</v>
      </c>
      <c r="B1951">
        <v>2533.5</v>
      </c>
      <c r="C1951">
        <v>2539.79</v>
      </c>
      <c r="D1951">
        <v>2473.6999999999998</v>
      </c>
      <c r="E1951" s="2">
        <v>2483.23</v>
      </c>
      <c r="F1951" s="19">
        <v>72775925760</v>
      </c>
      <c r="G1951" s="3">
        <f t="shared" si="90"/>
        <v>-1.8707247774216951E-2</v>
      </c>
      <c r="H1951" s="3">
        <f>1-E1951/MAX(E$2:E1951)</f>
        <v>0.57748077315728574</v>
      </c>
      <c r="I1951" s="3">
        <f ca="1">IFERROR(E1951/AVERAGE(OFFSET(E1951,0,0,-计算结果!B$18,1))-1,E1951/AVERAGE(OFFSET(E1951,0,0,-ROW(),1))-1)</f>
        <v>1.4043613856994819E-2</v>
      </c>
      <c r="J1951" s="4" t="str">
        <f ca="1">IF(OR(AND(I1951&lt;计算结果!B$19,I1951&gt;计算结果!B$20),I1951&lt;计算结果!B$21),"买","卖")</f>
        <v>买</v>
      </c>
      <c r="K1951" s="4" t="str">
        <f t="shared" ca="1" si="91"/>
        <v/>
      </c>
      <c r="L1951" s="3">
        <f ca="1">IF(J1950="买",E1951/E1950-1,0)-IF(K1951=1,计算结果!B$17,0)</f>
        <v>-1.8707247774216951E-2</v>
      </c>
      <c r="M1951" s="2">
        <f t="shared" ca="1" si="92"/>
        <v>10.254716929958343</v>
      </c>
      <c r="N1951" s="3">
        <f ca="1">1-M1951/MAX(M$2:M1951)</f>
        <v>2.0804498440451291E-2</v>
      </c>
    </row>
    <row r="1952" spans="1:14" x14ac:dyDescent="0.15">
      <c r="A1952" s="1">
        <v>41288</v>
      </c>
      <c r="B1952">
        <v>2474.1799999999998</v>
      </c>
      <c r="C1952">
        <v>2583.63</v>
      </c>
      <c r="D1952">
        <v>2474</v>
      </c>
      <c r="E1952" s="2">
        <v>2577.73</v>
      </c>
      <c r="F1952" s="19">
        <v>96853475328</v>
      </c>
      <c r="G1952" s="3">
        <f t="shared" si="90"/>
        <v>3.8055274783246107E-2</v>
      </c>
      <c r="H1952" s="3">
        <f>1-E1952/MAX(E$2:E1952)</f>
        <v>0.56140168787858169</v>
      </c>
      <c r="I1952" s="3">
        <f ca="1">IFERROR(E1952/AVERAGE(OFFSET(E1952,0,0,-计算结果!B$18,1))-1,E1952/AVERAGE(OFFSET(E1952,0,0,-ROW(),1))-1)</f>
        <v>4.7361716910487628E-2</v>
      </c>
      <c r="J1952" s="4" t="str">
        <f ca="1">IF(OR(AND(I1952&lt;计算结果!B$19,I1952&gt;计算结果!B$20),I1952&lt;计算结果!B$21),"买","卖")</f>
        <v>买</v>
      </c>
      <c r="K1952" s="4" t="str">
        <f t="shared" ca="1" si="91"/>
        <v/>
      </c>
      <c r="L1952" s="3">
        <f ca="1">IF(J1951="买",E1952/E1951-1,0)-IF(K1952=1,计算结果!B$17,0)</f>
        <v>3.8055274783246107E-2</v>
      </c>
      <c r="M1952" s="2">
        <f t="shared" ca="1" si="92"/>
        <v>10.644963000552314</v>
      </c>
      <c r="N1952" s="3">
        <f ca="1">1-M1952/MAX(M$2:M1952)</f>
        <v>0</v>
      </c>
    </row>
    <row r="1953" spans="1:14" x14ac:dyDescent="0.15">
      <c r="A1953" s="1">
        <v>41289</v>
      </c>
      <c r="B1953">
        <v>2579.13</v>
      </c>
      <c r="C1953">
        <v>2605.41</v>
      </c>
      <c r="D1953">
        <v>2576.92</v>
      </c>
      <c r="E1953" s="2">
        <v>2595.86</v>
      </c>
      <c r="F1953" s="19">
        <v>101356961792</v>
      </c>
      <c r="G1953" s="3">
        <f t="shared" si="90"/>
        <v>7.0333200141210472E-3</v>
      </c>
      <c r="H1953" s="3">
        <f>1-E1953/MAX(E$2:E1953)</f>
        <v>0.55831688559177839</v>
      </c>
      <c r="I1953" s="3">
        <f ca="1">IFERROR(E1953/AVERAGE(OFFSET(E1953,0,0,-计算结果!B$18,1))-1,E1953/AVERAGE(OFFSET(E1953,0,0,-ROW(),1))-1)</f>
        <v>4.9300327665785071E-2</v>
      </c>
      <c r="J1953" s="4" t="str">
        <f ca="1">IF(OR(AND(I1953&lt;计算结果!B$19,I1953&gt;计算结果!B$20),I1953&lt;计算结果!B$21),"买","卖")</f>
        <v>买</v>
      </c>
      <c r="K1953" s="4" t="str">
        <f t="shared" ca="1" si="91"/>
        <v/>
      </c>
      <c r="L1953" s="3">
        <f ca="1">IF(J1952="买",E1953/E1952-1,0)-IF(K1953=1,计算结果!B$17,0)</f>
        <v>7.0333200141210472E-3</v>
      </c>
      <c r="M1953" s="2">
        <f t="shared" ca="1" si="92"/>
        <v>10.719832431873677</v>
      </c>
      <c r="N1953" s="3">
        <f ca="1">1-M1953/MAX(M$2:M1953)</f>
        <v>0</v>
      </c>
    </row>
    <row r="1954" spans="1:14" x14ac:dyDescent="0.15">
      <c r="A1954" s="1">
        <v>41290</v>
      </c>
      <c r="B1954">
        <v>2591.37</v>
      </c>
      <c r="C1954">
        <v>2600.09</v>
      </c>
      <c r="D1954">
        <v>2540.52</v>
      </c>
      <c r="E1954" s="2">
        <v>2577.09</v>
      </c>
      <c r="F1954" s="19">
        <v>95564996608</v>
      </c>
      <c r="G1954" s="3">
        <f t="shared" si="90"/>
        <v>-7.2307443390630111E-3</v>
      </c>
      <c r="H1954" s="3">
        <f>1-E1954/MAX(E$2:E1954)</f>
        <v>0.56151058327094527</v>
      </c>
      <c r="I1954" s="3">
        <f ca="1">IFERROR(E1954/AVERAGE(OFFSET(E1954,0,0,-计算结果!B$18,1))-1,E1954/AVERAGE(OFFSET(E1954,0,0,-ROW(),1))-1)</f>
        <v>3.6847410877733244E-2</v>
      </c>
      <c r="J1954" s="4" t="str">
        <f ca="1">IF(OR(AND(I1954&lt;计算结果!B$19,I1954&gt;计算结果!B$20),I1954&lt;计算结果!B$21),"买","卖")</f>
        <v>买</v>
      </c>
      <c r="K1954" s="4" t="str">
        <f t="shared" ca="1" si="91"/>
        <v/>
      </c>
      <c r="L1954" s="3">
        <f ca="1">IF(J1953="买",E1954/E1953-1,0)-IF(K1954=1,计算结果!B$17,0)</f>
        <v>-7.2307443390630111E-3</v>
      </c>
      <c r="M1954" s="2">
        <f t="shared" ca="1" si="92"/>
        <v>10.642320064201202</v>
      </c>
      <c r="N1954" s="3">
        <f ca="1">1-M1954/MAX(M$2:M1954)</f>
        <v>7.2307443390630111E-3</v>
      </c>
    </row>
    <row r="1955" spans="1:14" x14ac:dyDescent="0.15">
      <c r="A1955" s="1">
        <v>41291</v>
      </c>
      <c r="B1955">
        <v>2570.71</v>
      </c>
      <c r="C1955">
        <v>2575.06</v>
      </c>
      <c r="D1955">
        <v>2539.67</v>
      </c>
      <c r="E1955" s="2">
        <v>2552.7600000000002</v>
      </c>
      <c r="F1955" s="19">
        <v>71716118528</v>
      </c>
      <c r="G1955" s="3">
        <f t="shared" si="90"/>
        <v>-9.4408809936789018E-3</v>
      </c>
      <c r="H1955" s="3">
        <f>1-E1955/MAX(E$2:E1955)</f>
        <v>0.56565030967127194</v>
      </c>
      <c r="I1955" s="3">
        <f ca="1">IFERROR(E1955/AVERAGE(OFFSET(E1955,0,0,-计算结果!B$18,1))-1,E1955/AVERAGE(OFFSET(E1955,0,0,-ROW(),1))-1)</f>
        <v>2.2905450153882123E-2</v>
      </c>
      <c r="J1955" s="4" t="str">
        <f ca="1">IF(OR(AND(I1955&lt;计算结果!B$19,I1955&gt;计算结果!B$20),I1955&lt;计算结果!B$21),"买","卖")</f>
        <v>买</v>
      </c>
      <c r="K1955" s="4" t="str">
        <f t="shared" ca="1" si="91"/>
        <v/>
      </c>
      <c r="L1955" s="3">
        <f ca="1">IF(J1954="买",E1955/E1954-1,0)-IF(K1955=1,计算结果!B$17,0)</f>
        <v>-9.4408809936789018E-3</v>
      </c>
      <c r="M1955" s="2">
        <f t="shared" ca="1" si="92"/>
        <v>10.541847186978437</v>
      </c>
      <c r="N1955" s="3">
        <f ca="1">1-M1955/MAX(M$2:M1955)</f>
        <v>1.6603360735941153E-2</v>
      </c>
    </row>
    <row r="1956" spans="1:14" x14ac:dyDescent="0.15">
      <c r="A1956" s="1">
        <v>41292</v>
      </c>
      <c r="B1956">
        <v>2568.69</v>
      </c>
      <c r="C1956">
        <v>2607.4499999999998</v>
      </c>
      <c r="D1956">
        <v>2553.4499999999998</v>
      </c>
      <c r="E1956" s="2">
        <v>2595.44</v>
      </c>
      <c r="F1956" s="19">
        <v>77435166720</v>
      </c>
      <c r="G1956" s="3">
        <f t="shared" si="90"/>
        <v>1.6719158871182582E-2</v>
      </c>
      <c r="H1956" s="3">
        <f>1-E1956/MAX(E$2:E1956)</f>
        <v>0.55838834819301708</v>
      </c>
      <c r="I1956" s="3">
        <f ca="1">IFERROR(E1956/AVERAGE(OFFSET(E1956,0,0,-计算结果!B$18,1))-1,E1956/AVERAGE(OFFSET(E1956,0,0,-ROW(),1))-1)</f>
        <v>3.5154040305002798E-2</v>
      </c>
      <c r="J1956" s="4" t="str">
        <f ca="1">IF(OR(AND(I1956&lt;计算结果!B$19,I1956&gt;计算结果!B$20),I1956&lt;计算结果!B$21),"买","卖")</f>
        <v>买</v>
      </c>
      <c r="K1956" s="4" t="str">
        <f t="shared" ca="1" si="91"/>
        <v/>
      </c>
      <c r="L1956" s="3">
        <f ca="1">IF(J1955="买",E1956/E1955-1,0)-IF(K1956=1,计算结果!B$17,0)</f>
        <v>1.6719158871182582E-2</v>
      </c>
      <c r="M1956" s="2">
        <f t="shared" ca="1" si="92"/>
        <v>10.718098004893259</v>
      </c>
      <c r="N1956" s="3">
        <f ca="1">1-M1956/MAX(M$2:M1956)</f>
        <v>1.6179609069832956E-4</v>
      </c>
    </row>
    <row r="1957" spans="1:14" x14ac:dyDescent="0.15">
      <c r="A1957" s="1">
        <v>41295</v>
      </c>
      <c r="B1957">
        <v>2605.65</v>
      </c>
      <c r="C1957">
        <v>2611.1999999999998</v>
      </c>
      <c r="D1957">
        <v>2582.65</v>
      </c>
      <c r="E1957" s="2">
        <v>2610.9</v>
      </c>
      <c r="F1957" s="19">
        <v>85357445120</v>
      </c>
      <c r="G1957" s="3">
        <f t="shared" si="90"/>
        <v>5.9566008075702115E-3</v>
      </c>
      <c r="H1957" s="3">
        <f>1-E1957/MAX(E$2:E1957)</f>
        <v>0.55575784387123117</v>
      </c>
      <c r="I1957" s="3">
        <f ca="1">IFERROR(E1957/AVERAGE(OFFSET(E1957,0,0,-计算结果!B$18,1))-1,E1957/AVERAGE(OFFSET(E1957,0,0,-ROW(),1))-1)</f>
        <v>3.5836903769803197E-2</v>
      </c>
      <c r="J1957" s="4" t="str">
        <f ca="1">IF(OR(AND(I1957&lt;计算结果!B$19,I1957&gt;计算结果!B$20),I1957&lt;计算结果!B$21),"买","卖")</f>
        <v>买</v>
      </c>
      <c r="K1957" s="4" t="str">
        <f t="shared" ca="1" si="91"/>
        <v/>
      </c>
      <c r="L1957" s="3">
        <f ca="1">IF(J1956="买",E1957/E1956-1,0)-IF(K1957=1,计算结果!B$17,0)</f>
        <v>5.9566008075702115E-3</v>
      </c>
      <c r="M1957" s="2">
        <f t="shared" ca="1" si="92"/>
        <v>10.781941436124823</v>
      </c>
      <c r="N1957" s="3">
        <f ca="1">1-M1957/MAX(M$2:M1957)</f>
        <v>0</v>
      </c>
    </row>
    <row r="1958" spans="1:14" x14ac:dyDescent="0.15">
      <c r="A1958" s="1">
        <v>41296</v>
      </c>
      <c r="B1958">
        <v>2610.39</v>
      </c>
      <c r="C1958">
        <v>2620.02</v>
      </c>
      <c r="D1958">
        <v>2578.1799999999998</v>
      </c>
      <c r="E1958" s="2">
        <v>2596.9</v>
      </c>
      <c r="F1958" s="19">
        <v>102261161984</v>
      </c>
      <c r="G1958" s="3">
        <f t="shared" si="90"/>
        <v>-5.3621356620322524E-3</v>
      </c>
      <c r="H1958" s="3">
        <f>1-E1958/MAX(E$2:E1958)</f>
        <v>0.55813993057918732</v>
      </c>
      <c r="I1958" s="3">
        <f ca="1">IFERROR(E1958/AVERAGE(OFFSET(E1958,0,0,-计算结果!B$18,1))-1,E1958/AVERAGE(OFFSET(E1958,0,0,-ROW(),1))-1)</f>
        <v>2.5408047874399653E-2</v>
      </c>
      <c r="J1958" s="4" t="str">
        <f ca="1">IF(OR(AND(I1958&lt;计算结果!B$19,I1958&gt;计算结果!B$20),I1958&lt;计算结果!B$21),"买","卖")</f>
        <v>买</v>
      </c>
      <c r="K1958" s="4" t="str">
        <f t="shared" ca="1" si="91"/>
        <v/>
      </c>
      <c r="L1958" s="3">
        <f ca="1">IF(J1957="买",E1958/E1957-1,0)-IF(K1958=1,计算结果!B$17,0)</f>
        <v>-5.3621356620322524E-3</v>
      </c>
      <c r="M1958" s="2">
        <f t="shared" ca="1" si="92"/>
        <v>10.724127203444235</v>
      </c>
      <c r="N1958" s="3">
        <f ca="1">1-M1958/MAX(M$2:M1958)</f>
        <v>5.3621356620322524E-3</v>
      </c>
    </row>
    <row r="1959" spans="1:14" x14ac:dyDescent="0.15">
      <c r="A1959" s="1">
        <v>41297</v>
      </c>
      <c r="B1959">
        <v>2588.1999999999998</v>
      </c>
      <c r="C1959">
        <v>2611.41</v>
      </c>
      <c r="D1959">
        <v>2576.36</v>
      </c>
      <c r="E1959" s="2">
        <v>2607.46</v>
      </c>
      <c r="F1959" s="19">
        <v>72758927360</v>
      </c>
      <c r="G1959" s="3">
        <f t="shared" si="90"/>
        <v>4.066386845854586E-3</v>
      </c>
      <c r="H1959" s="3">
        <f>1-E1959/MAX(E$2:E1959)</f>
        <v>0.55634315660518618</v>
      </c>
      <c r="I1959" s="3">
        <f ca="1">IFERROR(E1959/AVERAGE(OFFSET(E1959,0,0,-计算结果!B$18,1))-1,E1959/AVERAGE(OFFSET(E1959,0,0,-ROW(),1))-1)</f>
        <v>2.5997808285537438E-2</v>
      </c>
      <c r="J1959" s="4" t="str">
        <f ca="1">IF(OR(AND(I1959&lt;计算结果!B$19,I1959&gt;计算结果!B$20),I1959&lt;计算结果!B$21),"买","卖")</f>
        <v>买</v>
      </c>
      <c r="K1959" s="4" t="str">
        <f t="shared" ca="1" si="91"/>
        <v/>
      </c>
      <c r="L1959" s="3">
        <f ca="1">IF(J1958="买",E1959/E1958-1,0)-IF(K1959=1,计算结果!B$17,0)</f>
        <v>4.066386845854586E-3</v>
      </c>
      <c r="M1959" s="2">
        <f t="shared" ca="1" si="92"/>
        <v>10.767735653237592</v>
      </c>
      <c r="N1959" s="3">
        <f ca="1">1-M1959/MAX(M$2:M1959)</f>
        <v>1.3175533340994416E-3</v>
      </c>
    </row>
    <row r="1960" spans="1:14" x14ac:dyDescent="0.15">
      <c r="A1960" s="1">
        <v>41298</v>
      </c>
      <c r="B1960">
        <v>2606.4299999999998</v>
      </c>
      <c r="C1960">
        <v>2663.4</v>
      </c>
      <c r="D1960">
        <v>2564.21</v>
      </c>
      <c r="E1960" s="2">
        <v>2582.75</v>
      </c>
      <c r="F1960" s="19">
        <v>109537681408</v>
      </c>
      <c r="G1960" s="3">
        <f t="shared" si="90"/>
        <v>-9.4766554424612348E-3</v>
      </c>
      <c r="H1960" s="3">
        <f>1-E1960/MAX(E$2:E1960)</f>
        <v>0.56054753964472881</v>
      </c>
      <c r="I1960" s="3">
        <f ca="1">IFERROR(E1960/AVERAGE(OFFSET(E1960,0,0,-计算结果!B$18,1))-1,E1960/AVERAGE(OFFSET(E1960,0,0,-ROW(),1))-1)</f>
        <v>1.3502465874313696E-2</v>
      </c>
      <c r="J1960" s="4" t="str">
        <f ca="1">IF(OR(AND(I1960&lt;计算结果!B$19,I1960&gt;计算结果!B$20),I1960&lt;计算结果!B$21),"买","卖")</f>
        <v>买</v>
      </c>
      <c r="K1960" s="4" t="str">
        <f t="shared" ca="1" si="91"/>
        <v/>
      </c>
      <c r="L1960" s="3">
        <f ca="1">IF(J1959="买",E1960/E1959-1,0)-IF(K1960=1,计算结果!B$17,0)</f>
        <v>-9.4766554424612348E-3</v>
      </c>
      <c r="M1960" s="2">
        <f t="shared" ca="1" si="92"/>
        <v>10.665693532556354</v>
      </c>
      <c r="N1960" s="3">
        <f ca="1">1-M1960/MAX(M$2:M1960)</f>
        <v>1.0781722777586378E-2</v>
      </c>
    </row>
    <row r="1961" spans="1:14" x14ac:dyDescent="0.15">
      <c r="A1961" s="1">
        <v>41299</v>
      </c>
      <c r="B1961">
        <v>2580.88</v>
      </c>
      <c r="C1961">
        <v>2591.5100000000002</v>
      </c>
      <c r="D1961">
        <v>2567.11</v>
      </c>
      <c r="E1961" s="2">
        <v>2571.67</v>
      </c>
      <c r="F1961" s="19">
        <v>60689375232</v>
      </c>
      <c r="G1961" s="3">
        <f t="shared" si="90"/>
        <v>-4.2900009679605056E-3</v>
      </c>
      <c r="H1961" s="3">
        <f>1-E1961/MAX(E$2:E1961)</f>
        <v>0.56243279112502553</v>
      </c>
      <c r="I1961" s="3">
        <f ca="1">IFERROR(E1961/AVERAGE(OFFSET(E1961,0,0,-计算结果!B$18,1))-1,E1961/AVERAGE(OFFSET(E1961,0,0,-ROW(),1))-1)</f>
        <v>6.3664717128557591E-3</v>
      </c>
      <c r="J1961" s="4" t="str">
        <f ca="1">IF(OR(AND(I1961&lt;计算结果!B$19,I1961&gt;计算结果!B$20),I1961&lt;计算结果!B$21),"买","卖")</f>
        <v>买</v>
      </c>
      <c r="K1961" s="4" t="str">
        <f t="shared" ca="1" si="91"/>
        <v/>
      </c>
      <c r="L1961" s="3">
        <f ca="1">IF(J1960="买",E1961/E1960-1,0)-IF(K1961=1,计算结果!B$17,0)</f>
        <v>-4.2900009679605056E-3</v>
      </c>
      <c r="M1961" s="2">
        <f t="shared" ca="1" si="92"/>
        <v>10.619937696977717</v>
      </c>
      <c r="N1961" s="3">
        <f ca="1">1-M1961/MAX(M$2:M1961)</f>
        <v>1.5025470144394815E-2</v>
      </c>
    </row>
    <row r="1962" spans="1:14" x14ac:dyDescent="0.15">
      <c r="A1962" s="1">
        <v>41302</v>
      </c>
      <c r="B1962">
        <v>2577.27</v>
      </c>
      <c r="C1962">
        <v>2651.97</v>
      </c>
      <c r="D1962">
        <v>2577.27</v>
      </c>
      <c r="E1962" s="2">
        <v>2651.86</v>
      </c>
      <c r="F1962" s="19">
        <v>98173272064</v>
      </c>
      <c r="G1962" s="3">
        <f t="shared" si="90"/>
        <v>3.1182072349873913E-2</v>
      </c>
      <c r="H1962" s="3">
        <f>1-E1962/MAX(E$2:E1962)</f>
        <v>0.5487885387599537</v>
      </c>
      <c r="I1962" s="3">
        <f ca="1">IFERROR(E1962/AVERAGE(OFFSET(E1962,0,0,-计算结果!B$18,1))-1,E1962/AVERAGE(OFFSET(E1962,0,0,-ROW(),1))-1)</f>
        <v>3.3885268977927652E-2</v>
      </c>
      <c r="J1962" s="4" t="str">
        <f ca="1">IF(OR(AND(I1962&lt;计算结果!B$19,I1962&gt;计算结果!B$20),I1962&lt;计算结果!B$21),"买","卖")</f>
        <v>买</v>
      </c>
      <c r="K1962" s="4" t="str">
        <f t="shared" ca="1" si="91"/>
        <v/>
      </c>
      <c r="L1962" s="3">
        <f ca="1">IF(J1961="买",E1962/E1961-1,0)-IF(K1962=1,计算结果!B$17,0)</f>
        <v>3.1182072349873913E-2</v>
      </c>
      <c r="M1962" s="2">
        <f t="shared" ca="1" si="92"/>
        <v>10.951089362596029</v>
      </c>
      <c r="N1962" s="3">
        <f ca="1">1-M1962/MAX(M$2:M1962)</f>
        <v>0</v>
      </c>
    </row>
    <row r="1963" spans="1:14" x14ac:dyDescent="0.15">
      <c r="A1963" s="1">
        <v>41303</v>
      </c>
      <c r="B1963">
        <v>2655.38</v>
      </c>
      <c r="C1963">
        <v>2685.53</v>
      </c>
      <c r="D1963">
        <v>2646.15</v>
      </c>
      <c r="E1963" s="2">
        <v>2675.87</v>
      </c>
      <c r="F1963" s="19">
        <v>108827009024</v>
      </c>
      <c r="G1963" s="3">
        <f t="shared" si="90"/>
        <v>9.0540224597075447E-3</v>
      </c>
      <c r="H1963" s="3">
        <f>1-E1963/MAX(E$2:E1963)</f>
        <v>0.54470326005580882</v>
      </c>
      <c r="I1963" s="3">
        <f ca="1">IFERROR(E1963/AVERAGE(OFFSET(E1963,0,0,-计算结果!B$18,1))-1,E1963/AVERAGE(OFFSET(E1963,0,0,-ROW(),1))-1)</f>
        <v>3.9802080870947831E-2</v>
      </c>
      <c r="J1963" s="4" t="str">
        <f ca="1">IF(OR(AND(I1963&lt;计算结果!B$19,I1963&gt;计算结果!B$20),I1963&lt;计算结果!B$21),"买","卖")</f>
        <v>买</v>
      </c>
      <c r="K1963" s="4" t="str">
        <f t="shared" ca="1" si="91"/>
        <v/>
      </c>
      <c r="L1963" s="3">
        <f ca="1">IF(J1962="买",E1963/E1962-1,0)-IF(K1963=1,计算结果!B$17,0)</f>
        <v>9.0540224597075447E-3</v>
      </c>
      <c r="M1963" s="2">
        <f t="shared" ca="1" si="92"/>
        <v>11.050240771643239</v>
      </c>
      <c r="N1963" s="3">
        <f ca="1">1-M1963/MAX(M$2:M1963)</f>
        <v>0</v>
      </c>
    </row>
    <row r="1964" spans="1:14" x14ac:dyDescent="0.15">
      <c r="A1964" s="1">
        <v>41304</v>
      </c>
      <c r="B1964">
        <v>2678.43</v>
      </c>
      <c r="C1964">
        <v>2689.68</v>
      </c>
      <c r="D1964">
        <v>2662.06</v>
      </c>
      <c r="E1964" s="2">
        <v>2688.71</v>
      </c>
      <c r="F1964" s="19">
        <v>100856651776</v>
      </c>
      <c r="G1964" s="3">
        <f t="shared" si="90"/>
        <v>4.7984393860689423E-3</v>
      </c>
      <c r="H1964" s="3">
        <f>1-E1964/MAX(E$2:E1964)</f>
        <v>0.54251854624651186</v>
      </c>
      <c r="I1964" s="3">
        <f ca="1">IFERROR(E1964/AVERAGE(OFFSET(E1964,0,0,-计算结果!B$18,1))-1,E1964/AVERAGE(OFFSET(E1964,0,0,-ROW(),1))-1)</f>
        <v>4.1098819543413212E-2</v>
      </c>
      <c r="J1964" s="4" t="str">
        <f ca="1">IF(OR(AND(I1964&lt;计算结果!B$19,I1964&gt;计算结果!B$20),I1964&lt;计算结果!B$21),"买","卖")</f>
        <v>买</v>
      </c>
      <c r="K1964" s="4" t="str">
        <f t="shared" ca="1" si="91"/>
        <v/>
      </c>
      <c r="L1964" s="3">
        <f ca="1">IF(J1963="买",E1964/E1963-1,0)-IF(K1964=1,计算结果!B$17,0)</f>
        <v>4.7984393860689423E-3</v>
      </c>
      <c r="M1964" s="2">
        <f t="shared" ca="1" si="92"/>
        <v>11.103264682187437</v>
      </c>
      <c r="N1964" s="3">
        <f ca="1">1-M1964/MAX(M$2:M1964)</f>
        <v>0</v>
      </c>
    </row>
    <row r="1965" spans="1:14" x14ac:dyDescent="0.15">
      <c r="A1965" s="1">
        <v>41305</v>
      </c>
      <c r="B1965">
        <v>2690.95</v>
      </c>
      <c r="C1965">
        <v>2696.88</v>
      </c>
      <c r="D1965">
        <v>2671.33</v>
      </c>
      <c r="E1965" s="2">
        <v>2686.88</v>
      </c>
      <c r="F1965" s="19">
        <v>94476820480</v>
      </c>
      <c r="G1965" s="3">
        <f t="shared" si="90"/>
        <v>-6.8062379356637059E-4</v>
      </c>
      <c r="H1965" s="3">
        <f>1-E1965/MAX(E$2:E1965)</f>
        <v>0.54282991900905198</v>
      </c>
      <c r="I1965" s="3">
        <f ca="1">IFERROR(E1965/AVERAGE(OFFSET(E1965,0,0,-计算结果!B$18,1))-1,E1965/AVERAGE(OFFSET(E1965,0,0,-ROW(),1))-1)</f>
        <v>3.7024139988000915E-2</v>
      </c>
      <c r="J1965" s="4" t="str">
        <f ca="1">IF(OR(AND(I1965&lt;计算结果!B$19,I1965&gt;计算结果!B$20),I1965&lt;计算结果!B$21),"买","卖")</f>
        <v>买</v>
      </c>
      <c r="K1965" s="4" t="str">
        <f t="shared" ca="1" si="91"/>
        <v/>
      </c>
      <c r="L1965" s="3">
        <f ca="1">IF(J1964="买",E1965/E1964-1,0)-IF(K1965=1,计算结果!B$17,0)</f>
        <v>-6.8062379356637059E-4</v>
      </c>
      <c r="M1965" s="2">
        <f t="shared" ca="1" si="92"/>
        <v>11.095707536058475</v>
      </c>
      <c r="N1965" s="3">
        <f ca="1">1-M1965/MAX(M$2:M1965)</f>
        <v>6.8062379356637059E-4</v>
      </c>
    </row>
    <row r="1966" spans="1:14" x14ac:dyDescent="0.15">
      <c r="A1966" s="1">
        <v>41306</v>
      </c>
      <c r="B1966">
        <v>2677.19</v>
      </c>
      <c r="C1966">
        <v>2744.32</v>
      </c>
      <c r="D1966">
        <v>2671.27</v>
      </c>
      <c r="E1966" s="2">
        <v>2743.32</v>
      </c>
      <c r="F1966" s="19">
        <v>110560935936</v>
      </c>
      <c r="G1966" s="3">
        <f t="shared" si="90"/>
        <v>2.1005776216280525E-2</v>
      </c>
      <c r="H1966" s="3">
        <f>1-E1966/MAX(E$2:E1966)</f>
        <v>0.53322670659497717</v>
      </c>
      <c r="I1966" s="3">
        <f ca="1">IFERROR(E1966/AVERAGE(OFFSET(E1966,0,0,-计算结果!B$18,1))-1,E1966/AVERAGE(OFFSET(E1966,0,0,-ROW(),1))-1)</f>
        <v>5.3881613390038607E-2</v>
      </c>
      <c r="J1966" s="4" t="str">
        <f ca="1">IF(OR(AND(I1966&lt;计算结果!B$19,I1966&gt;计算结果!B$20),I1966&lt;计算结果!B$21),"买","卖")</f>
        <v>买</v>
      </c>
      <c r="K1966" s="4" t="str">
        <f t="shared" ca="1" si="91"/>
        <v/>
      </c>
      <c r="L1966" s="3">
        <f ca="1">IF(J1965="买",E1966/E1965-1,0)-IF(K1966=1,计算结果!B$17,0)</f>
        <v>2.1005776216280525E-2</v>
      </c>
      <c r="M1966" s="2">
        <f t="shared" ca="1" si="92"/>
        <v>11.328781485522217</v>
      </c>
      <c r="N1966" s="3">
        <f ca="1">1-M1966/MAX(M$2:M1966)</f>
        <v>0</v>
      </c>
    </row>
    <row r="1967" spans="1:14" x14ac:dyDescent="0.15">
      <c r="A1967" s="1">
        <v>41309</v>
      </c>
      <c r="B1967">
        <v>2753.69</v>
      </c>
      <c r="C1967">
        <v>2768.5</v>
      </c>
      <c r="D1967">
        <v>2731.08</v>
      </c>
      <c r="E1967" s="2">
        <v>2748.03</v>
      </c>
      <c r="F1967" s="19">
        <v>136119590912</v>
      </c>
      <c r="G1967" s="3">
        <f t="shared" si="90"/>
        <v>1.7168977735007029E-3</v>
      </c>
      <c r="H1967" s="3">
        <f>1-E1967/MAX(E$2:E1967)</f>
        <v>0.53242530456680048</v>
      </c>
      <c r="I1967" s="3">
        <f ca="1">IFERROR(E1967/AVERAGE(OFFSET(E1967,0,0,-计算结果!B$18,1))-1,E1967/AVERAGE(OFFSET(E1967,0,0,-ROW(),1))-1)</f>
        <v>5.0714966513393023E-2</v>
      </c>
      <c r="J1967" s="4" t="str">
        <f ca="1">IF(OR(AND(I1967&lt;计算结果!B$19,I1967&gt;计算结果!B$20),I1967&lt;计算结果!B$21),"买","卖")</f>
        <v>买</v>
      </c>
      <c r="K1967" s="4" t="str">
        <f t="shared" ca="1" si="91"/>
        <v/>
      </c>
      <c r="L1967" s="3">
        <f ca="1">IF(J1966="买",E1967/E1966-1,0)-IF(K1967=1,计算结果!B$17,0)</f>
        <v>1.7168977735007029E-3</v>
      </c>
      <c r="M1967" s="2">
        <f t="shared" ca="1" si="92"/>
        <v>11.348231845231187</v>
      </c>
      <c r="N1967" s="3">
        <f ca="1">1-M1967/MAX(M$2:M1967)</f>
        <v>0</v>
      </c>
    </row>
    <row r="1968" spans="1:14" x14ac:dyDescent="0.15">
      <c r="A1968" s="1">
        <v>41310</v>
      </c>
      <c r="B1968">
        <v>2727.93</v>
      </c>
      <c r="C1968">
        <v>2779.95</v>
      </c>
      <c r="D1968">
        <v>2725.36</v>
      </c>
      <c r="E1968" s="2">
        <v>2771.68</v>
      </c>
      <c r="F1968" s="19">
        <v>112701169664</v>
      </c>
      <c r="G1968" s="3">
        <f t="shared" si="90"/>
        <v>8.6061651437574493E-3</v>
      </c>
      <c r="H1968" s="3">
        <f>1-E1968/MAX(E$2:E1968)</f>
        <v>0.52840127952086036</v>
      </c>
      <c r="I1968" s="3">
        <f ca="1">IFERROR(E1968/AVERAGE(OFFSET(E1968,0,0,-计算结果!B$18,1))-1,E1968/AVERAGE(OFFSET(E1968,0,0,-ROW(),1))-1)</f>
        <v>5.4357588865496353E-2</v>
      </c>
      <c r="J1968" s="4" t="str">
        <f ca="1">IF(OR(AND(I1968&lt;计算结果!B$19,I1968&gt;计算结果!B$20),I1968&lt;计算结果!B$21),"买","卖")</f>
        <v>买</v>
      </c>
      <c r="K1968" s="4" t="str">
        <f t="shared" ca="1" si="91"/>
        <v/>
      </c>
      <c r="L1968" s="3">
        <f ca="1">IF(J1967="买",E1968/E1967-1,0)-IF(K1968=1,计算结果!B$17,0)</f>
        <v>8.6061651437574493E-3</v>
      </c>
      <c r="M1968" s="2">
        <f t="shared" ca="1" si="92"/>
        <v>11.445896602580893</v>
      </c>
      <c r="N1968" s="3">
        <f ca="1">1-M1968/MAX(M$2:M1968)</f>
        <v>0</v>
      </c>
    </row>
    <row r="1969" spans="1:14" x14ac:dyDescent="0.15">
      <c r="A1969" s="1">
        <v>41311</v>
      </c>
      <c r="B1969">
        <v>2771.91</v>
      </c>
      <c r="C1969">
        <v>2787.46</v>
      </c>
      <c r="D1969">
        <v>2765.74</v>
      </c>
      <c r="E1969" s="2">
        <v>2775.84</v>
      </c>
      <c r="F1969" s="19">
        <v>88989581312</v>
      </c>
      <c r="G1969" s="3">
        <f t="shared" si="90"/>
        <v>1.5008947641863557E-3</v>
      </c>
      <c r="H1969" s="3">
        <f>1-E1969/MAX(E$2:E1969)</f>
        <v>0.52769345947049606</v>
      </c>
      <c r="I1969" s="3">
        <f ca="1">IFERROR(E1969/AVERAGE(OFFSET(E1969,0,0,-计算结果!B$18,1))-1,E1969/AVERAGE(OFFSET(E1969,0,0,-ROW(),1))-1)</f>
        <v>4.9450386729887885E-2</v>
      </c>
      <c r="J1969" s="4" t="str">
        <f ca="1">IF(OR(AND(I1969&lt;计算结果!B$19,I1969&gt;计算结果!B$20),I1969&lt;计算结果!B$21),"买","卖")</f>
        <v>买</v>
      </c>
      <c r="K1969" s="4" t="str">
        <f t="shared" ca="1" si="91"/>
        <v/>
      </c>
      <c r="L1969" s="3">
        <f ca="1">IF(J1968="买",E1969/E1968-1,0)-IF(K1969=1,计算结果!B$17,0)</f>
        <v>1.5008947641863557E-3</v>
      </c>
      <c r="M1969" s="2">
        <f t="shared" ca="1" si="92"/>
        <v>11.463075688863125</v>
      </c>
      <c r="N1969" s="3">
        <f ca="1">1-M1969/MAX(M$2:M1969)</f>
        <v>0</v>
      </c>
    </row>
    <row r="1970" spans="1:14" x14ac:dyDescent="0.15">
      <c r="A1970" s="1">
        <v>41312</v>
      </c>
      <c r="B1970">
        <v>2771.53</v>
      </c>
      <c r="C1970">
        <v>2775.97</v>
      </c>
      <c r="D1970">
        <v>2722.87</v>
      </c>
      <c r="E1970" s="2">
        <v>2759.87</v>
      </c>
      <c r="F1970" s="19">
        <v>95978594304</v>
      </c>
      <c r="G1970" s="3">
        <f t="shared" si="90"/>
        <v>-5.7532134416969916E-3</v>
      </c>
      <c r="H1970" s="3">
        <f>1-E1970/MAX(E$2:E1970)</f>
        <v>0.53041073980807185</v>
      </c>
      <c r="I1970" s="3">
        <f ca="1">IFERROR(E1970/AVERAGE(OFFSET(E1970,0,0,-计算结果!B$18,1))-1,E1970/AVERAGE(OFFSET(E1970,0,0,-ROW(),1))-1)</f>
        <v>3.9436200656624676E-2</v>
      </c>
      <c r="J1970" s="4" t="str">
        <f ca="1">IF(OR(AND(I1970&lt;计算结果!B$19,I1970&gt;计算结果!B$20),I1970&lt;计算结果!B$21),"买","卖")</f>
        <v>买</v>
      </c>
      <c r="K1970" s="4" t="str">
        <f t="shared" ca="1" si="91"/>
        <v/>
      </c>
      <c r="L1970" s="3">
        <f ca="1">IF(J1969="买",E1970/E1969-1,0)-IF(K1970=1,计算结果!B$17,0)</f>
        <v>-5.7532134416969916E-3</v>
      </c>
      <c r="M1970" s="2">
        <f t="shared" ca="1" si="92"/>
        <v>11.397126167726768</v>
      </c>
      <c r="N1970" s="3">
        <f ca="1">1-M1970/MAX(M$2:M1970)</f>
        <v>5.7532134416969916E-3</v>
      </c>
    </row>
    <row r="1971" spans="1:14" x14ac:dyDescent="0.15">
      <c r="A1971" s="1">
        <v>41313</v>
      </c>
      <c r="B1971">
        <v>2755.65</v>
      </c>
      <c r="C1971">
        <v>2791.3</v>
      </c>
      <c r="D1971">
        <v>2747.95</v>
      </c>
      <c r="E1971" s="2">
        <v>2771.73</v>
      </c>
      <c r="F1971" s="19">
        <v>82903629824</v>
      </c>
      <c r="G1971" s="3">
        <f t="shared" si="90"/>
        <v>4.2973038585150114E-3</v>
      </c>
      <c r="H1971" s="3">
        <f>1-E1971/MAX(E$2:E1971)</f>
        <v>0.52839277206833191</v>
      </c>
      <c r="I1971" s="3">
        <f ca="1">IFERROR(E1971/AVERAGE(OFFSET(E1971,0,0,-计算结果!B$18,1))-1,E1971/AVERAGE(OFFSET(E1971,0,0,-ROW(),1))-1)</f>
        <v>4.0075665912564729E-2</v>
      </c>
      <c r="J1971" s="4" t="str">
        <f ca="1">IF(OR(AND(I1971&lt;计算结果!B$19,I1971&gt;计算结果!B$20),I1971&lt;计算结果!B$21),"买","卖")</f>
        <v>买</v>
      </c>
      <c r="K1971" s="4" t="str">
        <f t="shared" ca="1" si="91"/>
        <v/>
      </c>
      <c r="L1971" s="3">
        <f ca="1">IF(J1970="买",E1971/E1970-1,0)-IF(K1971=1,计算结果!B$17,0)</f>
        <v>4.2973038585150114E-3</v>
      </c>
      <c r="M1971" s="2">
        <f t="shared" ca="1" si="92"/>
        <v>11.446103081983322</v>
      </c>
      <c r="N1971" s="3">
        <f ca="1">1-M1971/MAX(M$2:M1971)</f>
        <v>1.4806328895038412E-3</v>
      </c>
    </row>
    <row r="1972" spans="1:14" x14ac:dyDescent="0.15">
      <c r="A1972" s="1">
        <v>41323</v>
      </c>
      <c r="B1972">
        <v>2784.06</v>
      </c>
      <c r="C1972">
        <v>2787.74</v>
      </c>
      <c r="D1972">
        <v>2731.51</v>
      </c>
      <c r="E1972" s="2">
        <v>2737.47</v>
      </c>
      <c r="F1972" s="19">
        <v>81001365504</v>
      </c>
      <c r="G1972" s="3">
        <f t="shared" si="90"/>
        <v>-1.2360511305213762E-2</v>
      </c>
      <c r="H1972" s="3">
        <f>1-E1972/MAX(E$2:E1972)</f>
        <v>0.53422207854080184</v>
      </c>
      <c r="I1972" s="3">
        <f ca="1">IFERROR(E1972/AVERAGE(OFFSET(E1972,0,0,-计算结果!B$18,1))-1,E1972/AVERAGE(OFFSET(E1972,0,0,-ROW(),1))-1)</f>
        <v>2.3796809999098167E-2</v>
      </c>
      <c r="J1972" s="4" t="str">
        <f ca="1">IF(OR(AND(I1972&lt;计算结果!B$19,I1972&gt;计算结果!B$20),I1972&lt;计算结果!B$21),"买","卖")</f>
        <v>买</v>
      </c>
      <c r="K1972" s="4" t="str">
        <f t="shared" ca="1" si="91"/>
        <v/>
      </c>
      <c r="L1972" s="3">
        <f ca="1">IF(J1971="买",E1972/E1971-1,0)-IF(K1972=1,计算结果!B$17,0)</f>
        <v>-1.2360511305213762E-2</v>
      </c>
      <c r="M1972" s="2">
        <f t="shared" ca="1" si="92"/>
        <v>11.304623395437826</v>
      </c>
      <c r="N1972" s="3">
        <f ca="1">1-M1972/MAX(M$2:M1972)</f>
        <v>1.3822842815147895E-2</v>
      </c>
    </row>
    <row r="1973" spans="1:14" x14ac:dyDescent="0.15">
      <c r="A1973" s="1">
        <v>41324</v>
      </c>
      <c r="B1973">
        <v>2735.04</v>
      </c>
      <c r="C1973">
        <v>2740.74</v>
      </c>
      <c r="D1973">
        <v>2674.34</v>
      </c>
      <c r="E1973" s="2">
        <v>2685.61</v>
      </c>
      <c r="F1973" s="19">
        <v>82460811264</v>
      </c>
      <c r="G1973" s="3">
        <f t="shared" si="90"/>
        <v>-1.8944499848400076E-2</v>
      </c>
      <c r="H1973" s="3">
        <f>1-E1973/MAX(E$2:E1973)</f>
        <v>0.54304600830327365</v>
      </c>
      <c r="I1973" s="3">
        <f ca="1">IFERROR(E1973/AVERAGE(OFFSET(E1973,0,0,-计算结果!B$18,1))-1,E1973/AVERAGE(OFFSET(E1973,0,0,-ROW(),1))-1)</f>
        <v>1.6366917319405871E-3</v>
      </c>
      <c r="J1973" s="4" t="str">
        <f ca="1">IF(OR(AND(I1973&lt;计算结果!B$19,I1973&gt;计算结果!B$20),I1973&lt;计算结果!B$21),"买","卖")</f>
        <v>买</v>
      </c>
      <c r="K1973" s="4" t="str">
        <f t="shared" ca="1" si="91"/>
        <v/>
      </c>
      <c r="L1973" s="3">
        <f ca="1">IF(J1972="买",E1973/E1972-1,0)-IF(K1973=1,计算结果!B$17,0)</f>
        <v>-1.8944499848400076E-2</v>
      </c>
      <c r="M1973" s="2">
        <f t="shared" ca="1" si="92"/>
        <v>11.090462959236733</v>
      </c>
      <c r="N1973" s="3">
        <f ca="1">1-M1973/MAX(M$2:M1973)</f>
        <v>3.2505475819932017E-2</v>
      </c>
    </row>
    <row r="1974" spans="1:14" x14ac:dyDescent="0.15">
      <c r="A1974" s="1">
        <v>41325</v>
      </c>
      <c r="B1974">
        <v>2686.09</v>
      </c>
      <c r="C1974">
        <v>2703.1</v>
      </c>
      <c r="D1974">
        <v>2665.23</v>
      </c>
      <c r="E1974" s="2">
        <v>2702.64</v>
      </c>
      <c r="F1974" s="19">
        <v>73636364288</v>
      </c>
      <c r="G1974" s="3">
        <f t="shared" si="90"/>
        <v>6.3412036743979439E-3</v>
      </c>
      <c r="H1974" s="3">
        <f>1-E1974/MAX(E$2:E1974)</f>
        <v>0.54014836997209559</v>
      </c>
      <c r="I1974" s="3">
        <f ca="1">IFERROR(E1974/AVERAGE(OFFSET(E1974,0,0,-计算结果!B$18,1))-1,E1974/AVERAGE(OFFSET(E1974,0,0,-ROW(),1))-1)</f>
        <v>5.7542828399645973E-3</v>
      </c>
      <c r="J1974" s="4" t="str">
        <f ca="1">IF(OR(AND(I1974&lt;计算结果!B$19,I1974&gt;计算结果!B$20),I1974&lt;计算结果!B$21),"买","卖")</f>
        <v>买</v>
      </c>
      <c r="K1974" s="4" t="str">
        <f t="shared" ca="1" si="91"/>
        <v/>
      </c>
      <c r="L1974" s="3">
        <f ca="1">IF(J1973="买",E1974/E1973-1,0)-IF(K1974=1,计算结果!B$17,0)</f>
        <v>6.3412036743979439E-3</v>
      </c>
      <c r="M1974" s="2">
        <f t="shared" ca="1" si="92"/>
        <v>11.16078984370462</v>
      </c>
      <c r="N1974" s="3">
        <f ca="1">1-M1974/MAX(M$2:M1974)</f>
        <v>2.6370395988241424E-2</v>
      </c>
    </row>
    <row r="1975" spans="1:14" x14ac:dyDescent="0.15">
      <c r="A1975" s="1">
        <v>41326</v>
      </c>
      <c r="B1975">
        <v>2675.74</v>
      </c>
      <c r="C1975">
        <v>2675.74</v>
      </c>
      <c r="D1975">
        <v>2584.7600000000002</v>
      </c>
      <c r="E1975" s="2">
        <v>2610.5500000000002</v>
      </c>
      <c r="F1975" s="19">
        <v>103619502080</v>
      </c>
      <c r="G1975" s="3">
        <f t="shared" si="90"/>
        <v>-3.407409051889998E-2</v>
      </c>
      <c r="H1975" s="3">
        <f>1-E1975/MAX(E$2:E1975)</f>
        <v>0.5558173960389301</v>
      </c>
      <c r="I1975" s="3">
        <f ca="1">IFERROR(E1975/AVERAGE(OFFSET(E1975,0,0,-计算结果!B$18,1))-1,E1975/AVERAGE(OFFSET(E1975,0,0,-ROW(),1))-1)</f>
        <v>-2.8508849912464496E-2</v>
      </c>
      <c r="J1975" s="4" t="str">
        <f ca="1">IF(OR(AND(I1975&lt;计算结果!B$19,I1975&gt;计算结果!B$20),I1975&lt;计算结果!B$21),"买","卖")</f>
        <v>卖</v>
      </c>
      <c r="K1975" s="4">
        <f t="shared" ca="1" si="91"/>
        <v>1</v>
      </c>
      <c r="L1975" s="3">
        <f ca="1">IF(J1974="买",E1975/E1974-1,0)-IF(K1975=1,计算结果!B$17,0)</f>
        <v>-3.407409051889998E-2</v>
      </c>
      <c r="M1975" s="2">
        <f t="shared" ca="1" si="92"/>
        <v>10.78049608030781</v>
      </c>
      <c r="N1975" s="3">
        <f ca="1">1-M1975/MAX(M$2:M1975)</f>
        <v>5.9545939247218849E-2</v>
      </c>
    </row>
    <row r="1976" spans="1:14" x14ac:dyDescent="0.15">
      <c r="A1976" s="1">
        <v>41327</v>
      </c>
      <c r="B1976">
        <v>2607.65</v>
      </c>
      <c r="C1976">
        <v>2618.48</v>
      </c>
      <c r="D1976">
        <v>2591.15</v>
      </c>
      <c r="E1976" s="2">
        <v>2596.6</v>
      </c>
      <c r="F1976" s="19">
        <v>65899102208</v>
      </c>
      <c r="G1976" s="3">
        <f t="shared" si="90"/>
        <v>-5.3437015188371184E-3</v>
      </c>
      <c r="H1976" s="3">
        <f>1-E1976/MAX(E$2:E1976)</f>
        <v>0.55819097529435791</v>
      </c>
      <c r="I1976" s="3">
        <f ca="1">IFERROR(E1976/AVERAGE(OFFSET(E1976,0,0,-计算结果!B$18,1))-1,E1976/AVERAGE(OFFSET(E1976,0,0,-ROW(),1))-1)</f>
        <v>-3.3694215289524987E-2</v>
      </c>
      <c r="J1976" s="4" t="str">
        <f ca="1">IF(OR(AND(I1976&lt;计算结果!B$19,I1976&gt;计算结果!B$20),I1976&lt;计算结果!B$21),"买","卖")</f>
        <v>卖</v>
      </c>
      <c r="K1976" s="4" t="str">
        <f t="shared" ca="1" si="91"/>
        <v/>
      </c>
      <c r="L1976" s="3">
        <f ca="1">IF(J1975="买",E1976/E1975-1,0)-IF(K1976=1,计算结果!B$17,0)</f>
        <v>0</v>
      </c>
      <c r="M1976" s="2">
        <f t="shared" ca="1" si="92"/>
        <v>10.78049608030781</v>
      </c>
      <c r="N1976" s="3">
        <f ca="1">1-M1976/MAX(M$2:M1976)</f>
        <v>5.9545939247218849E-2</v>
      </c>
    </row>
    <row r="1977" spans="1:14" x14ac:dyDescent="0.15">
      <c r="A1977" s="1">
        <v>41330</v>
      </c>
      <c r="B1977">
        <v>2607.15</v>
      </c>
      <c r="C1977">
        <v>2628.7</v>
      </c>
      <c r="D1977">
        <v>2590.79</v>
      </c>
      <c r="E1977" s="2">
        <v>2604.96</v>
      </c>
      <c r="F1977" s="19">
        <v>55614492672</v>
      </c>
      <c r="G1977" s="3">
        <f t="shared" si="90"/>
        <v>3.2195948548101594E-3</v>
      </c>
      <c r="H1977" s="3">
        <f>1-E1977/MAX(E$2:E1977)</f>
        <v>0.55676852923160691</v>
      </c>
      <c r="I1977" s="3">
        <f ca="1">IFERROR(E1977/AVERAGE(OFFSET(E1977,0,0,-计算结果!B$18,1))-1,E1977/AVERAGE(OFFSET(E1977,0,0,-ROW(),1))-1)</f>
        <v>-3.053299381136021E-2</v>
      </c>
      <c r="J1977" s="4" t="str">
        <f ca="1">IF(OR(AND(I1977&lt;计算结果!B$19,I1977&gt;计算结果!B$20),I1977&lt;计算结果!B$21),"买","卖")</f>
        <v>卖</v>
      </c>
      <c r="K1977" s="4" t="str">
        <f t="shared" ca="1" si="91"/>
        <v/>
      </c>
      <c r="L1977" s="3">
        <f ca="1">IF(J1976="买",E1977/E1976-1,0)-IF(K1977=1,计算结果!B$17,0)</f>
        <v>0</v>
      </c>
      <c r="M1977" s="2">
        <f t="shared" ca="1" si="92"/>
        <v>10.78049608030781</v>
      </c>
      <c r="N1977" s="3">
        <f ca="1">1-M1977/MAX(M$2:M1977)</f>
        <v>5.9545939247218849E-2</v>
      </c>
    </row>
    <row r="1978" spans="1:14" x14ac:dyDescent="0.15">
      <c r="A1978" s="1">
        <v>41331</v>
      </c>
      <c r="B1978">
        <v>2587.38</v>
      </c>
      <c r="C1978">
        <v>2631.09</v>
      </c>
      <c r="D1978">
        <v>2564.67</v>
      </c>
      <c r="E1978" s="2">
        <v>2567.6</v>
      </c>
      <c r="F1978" s="19">
        <v>83373957120</v>
      </c>
      <c r="G1978" s="3">
        <f t="shared" si="90"/>
        <v>-1.4341870892451425E-2</v>
      </c>
      <c r="H1978" s="3">
        <f>1-E1978/MAX(E$2:E1978)</f>
        <v>0.56312529776083853</v>
      </c>
      <c r="I1978" s="3">
        <f ca="1">IFERROR(E1978/AVERAGE(OFFSET(E1978,0,0,-计算结果!B$18,1))-1,E1978/AVERAGE(OFFSET(E1978,0,0,-ROW(),1))-1)</f>
        <v>-4.4137553621039882E-2</v>
      </c>
      <c r="J1978" s="4" t="str">
        <f ca="1">IF(OR(AND(I1978&lt;计算结果!B$19,I1978&gt;计算结果!B$20),I1978&lt;计算结果!B$21),"买","卖")</f>
        <v>卖</v>
      </c>
      <c r="K1978" s="4" t="str">
        <f t="shared" ca="1" si="91"/>
        <v/>
      </c>
      <c r="L1978" s="3">
        <f ca="1">IF(J1977="买",E1978/E1977-1,0)-IF(K1978=1,计算结果!B$17,0)</f>
        <v>0</v>
      </c>
      <c r="M1978" s="2">
        <f t="shared" ca="1" si="92"/>
        <v>10.78049608030781</v>
      </c>
      <c r="N1978" s="3">
        <f ca="1">1-M1978/MAX(M$2:M1978)</f>
        <v>5.9545939247218849E-2</v>
      </c>
    </row>
    <row r="1979" spans="1:14" x14ac:dyDescent="0.15">
      <c r="A1979" s="1">
        <v>41332</v>
      </c>
      <c r="B1979">
        <v>2576.0500000000002</v>
      </c>
      <c r="C1979">
        <v>2615.25</v>
      </c>
      <c r="D1979">
        <v>2569.38</v>
      </c>
      <c r="E1979" s="2">
        <v>2594.6799999999998</v>
      </c>
      <c r="F1979" s="19">
        <v>64612274176</v>
      </c>
      <c r="G1979" s="3">
        <f t="shared" si="90"/>
        <v>1.0546814145505401E-2</v>
      </c>
      <c r="H1979" s="3">
        <f>1-E1979/MAX(E$2:E1979)</f>
        <v>0.55851766147144899</v>
      </c>
      <c r="I1979" s="3">
        <f ca="1">IFERROR(E1979/AVERAGE(OFFSET(E1979,0,0,-计算结果!B$18,1))-1,E1979/AVERAGE(OFFSET(E1979,0,0,-ROW(),1))-1)</f>
        <v>-3.4515720254103988E-2</v>
      </c>
      <c r="J1979" s="4" t="str">
        <f ca="1">IF(OR(AND(I1979&lt;计算结果!B$19,I1979&gt;计算结果!B$20),I1979&lt;计算结果!B$21),"买","卖")</f>
        <v>卖</v>
      </c>
      <c r="K1979" s="4" t="str">
        <f t="shared" ca="1" si="91"/>
        <v/>
      </c>
      <c r="L1979" s="3">
        <f ca="1">IF(J1978="买",E1979/E1978-1,0)-IF(K1979=1,计算结果!B$17,0)</f>
        <v>0</v>
      </c>
      <c r="M1979" s="2">
        <f t="shared" ca="1" si="92"/>
        <v>10.78049608030781</v>
      </c>
      <c r="N1979" s="3">
        <f ca="1">1-M1979/MAX(M$2:M1979)</f>
        <v>5.9545939247218849E-2</v>
      </c>
    </row>
    <row r="1980" spans="1:14" x14ac:dyDescent="0.15">
      <c r="A1980" s="1">
        <v>41333</v>
      </c>
      <c r="B1980">
        <v>2611.94</v>
      </c>
      <c r="C1980">
        <v>2673.71</v>
      </c>
      <c r="D1980">
        <v>2594</v>
      </c>
      <c r="E1980" s="2">
        <v>2673.33</v>
      </c>
      <c r="F1980" s="19">
        <v>92235374592</v>
      </c>
      <c r="G1980" s="3">
        <f t="shared" si="90"/>
        <v>3.0312023062574189E-2</v>
      </c>
      <c r="H1980" s="3">
        <f>1-E1980/MAX(E$2:E1980)</f>
        <v>0.5451354386442524</v>
      </c>
      <c r="I1980" s="3">
        <f ca="1">IFERROR(E1980/AVERAGE(OFFSET(E1980,0,0,-计算结果!B$18,1))-1,E1980/AVERAGE(OFFSET(E1980,0,0,-ROW(),1))-1)</f>
        <v>-5.6912469106032981E-3</v>
      </c>
      <c r="J1980" s="4" t="str">
        <f ca="1">IF(OR(AND(I1980&lt;计算结果!B$19,I1980&gt;计算结果!B$20),I1980&lt;计算结果!B$21),"买","卖")</f>
        <v>卖</v>
      </c>
      <c r="K1980" s="4" t="str">
        <f t="shared" ca="1" si="91"/>
        <v/>
      </c>
      <c r="L1980" s="3">
        <f ca="1">IF(J1979="买",E1980/E1979-1,0)-IF(K1980=1,计算结果!B$17,0)</f>
        <v>0</v>
      </c>
      <c r="M1980" s="2">
        <f t="shared" ca="1" si="92"/>
        <v>10.78049608030781</v>
      </c>
      <c r="N1980" s="3">
        <f ca="1">1-M1980/MAX(M$2:M1980)</f>
        <v>5.9545939247218849E-2</v>
      </c>
    </row>
    <row r="1981" spans="1:14" x14ac:dyDescent="0.15">
      <c r="A1981" s="1">
        <v>41334</v>
      </c>
      <c r="B1981">
        <v>2671.84</v>
      </c>
      <c r="C1981">
        <v>2680.85</v>
      </c>
      <c r="D1981">
        <v>2627</v>
      </c>
      <c r="E1981" s="2">
        <v>2668.84</v>
      </c>
      <c r="F1981" s="19">
        <v>80342745088</v>
      </c>
      <c r="G1981" s="3">
        <f t="shared" si="90"/>
        <v>-1.6795532164004534E-3</v>
      </c>
      <c r="H1981" s="3">
        <f>1-E1981/MAX(E$2:E1981)</f>
        <v>0.54589940788130398</v>
      </c>
      <c r="I1981" s="3">
        <f ca="1">IFERROR(E1981/AVERAGE(OFFSET(E1981,0,0,-计算结果!B$18,1))-1,E1981/AVERAGE(OFFSET(E1981,0,0,-ROW(),1))-1)</f>
        <v>-7.2170279038296092E-3</v>
      </c>
      <c r="J1981" s="4" t="str">
        <f ca="1">IF(OR(AND(I1981&lt;计算结果!B$19,I1981&gt;计算结果!B$20),I1981&lt;计算结果!B$21),"买","卖")</f>
        <v>卖</v>
      </c>
      <c r="K1981" s="4" t="str">
        <f t="shared" ca="1" si="91"/>
        <v/>
      </c>
      <c r="L1981" s="3">
        <f ca="1">IF(J1980="买",E1981/E1980-1,0)-IF(K1981=1,计算结果!B$17,0)</f>
        <v>0</v>
      </c>
      <c r="M1981" s="2">
        <f t="shared" ca="1" si="92"/>
        <v>10.78049608030781</v>
      </c>
      <c r="N1981" s="3">
        <f ca="1">1-M1981/MAX(M$2:M1981)</f>
        <v>5.9545939247218849E-2</v>
      </c>
    </row>
    <row r="1982" spans="1:14" x14ac:dyDescent="0.15">
      <c r="A1982" s="1">
        <v>41337</v>
      </c>
      <c r="B1982">
        <v>2619.42</v>
      </c>
      <c r="C1982">
        <v>2619.5700000000002</v>
      </c>
      <c r="D1982">
        <v>2528.69</v>
      </c>
      <c r="E1982" s="2">
        <v>2545.7199999999998</v>
      </c>
      <c r="F1982" s="19">
        <v>112585039872</v>
      </c>
      <c r="G1982" s="3">
        <f t="shared" si="90"/>
        <v>-4.6132402092294855E-2</v>
      </c>
      <c r="H1982" s="3">
        <f>1-E1982/MAX(E$2:E1982)</f>
        <v>0.56684815898727292</v>
      </c>
      <c r="I1982" s="3">
        <f ca="1">IFERROR(E1982/AVERAGE(OFFSET(E1982,0,0,-计算结果!B$18,1))-1,E1982/AVERAGE(OFFSET(E1982,0,0,-ROW(),1))-1)</f>
        <v>-5.0209812966431122E-2</v>
      </c>
      <c r="J1982" s="4" t="str">
        <f ca="1">IF(OR(AND(I1982&lt;计算结果!B$19,I1982&gt;计算结果!B$20),I1982&lt;计算结果!B$21),"买","卖")</f>
        <v>卖</v>
      </c>
      <c r="K1982" s="4" t="str">
        <f t="shared" ca="1" si="91"/>
        <v/>
      </c>
      <c r="L1982" s="3">
        <f ca="1">IF(J1981="买",E1982/E1981-1,0)-IF(K1982=1,计算结果!B$17,0)</f>
        <v>0</v>
      </c>
      <c r="M1982" s="2">
        <f t="shared" ca="1" si="92"/>
        <v>10.78049608030781</v>
      </c>
      <c r="N1982" s="3">
        <f ca="1">1-M1982/MAX(M$2:M1982)</f>
        <v>5.9545939247218849E-2</v>
      </c>
    </row>
    <row r="1983" spans="1:14" x14ac:dyDescent="0.15">
      <c r="A1983" s="1">
        <v>41338</v>
      </c>
      <c r="B1983">
        <v>2547.89</v>
      </c>
      <c r="C1983">
        <v>2623.17</v>
      </c>
      <c r="D1983">
        <v>2541.77</v>
      </c>
      <c r="E1983" s="2">
        <v>2622.81</v>
      </c>
      <c r="F1983" s="19">
        <v>92357132288</v>
      </c>
      <c r="G1983" s="3">
        <f t="shared" si="90"/>
        <v>3.0282199142089627E-2</v>
      </c>
      <c r="H1983" s="3">
        <f>1-E1983/MAX(E$2:E1983)</f>
        <v>0.55373136867896278</v>
      </c>
      <c r="I1983" s="3">
        <f ca="1">IFERROR(E1983/AVERAGE(OFFSET(E1983,0,0,-计算结果!B$18,1))-1,E1983/AVERAGE(OFFSET(E1983,0,0,-ROW(),1))-1)</f>
        <v>-2.0146828809861517E-2</v>
      </c>
      <c r="J1983" s="4" t="str">
        <f ca="1">IF(OR(AND(I1983&lt;计算结果!B$19,I1983&gt;计算结果!B$20),I1983&lt;计算结果!B$21),"买","卖")</f>
        <v>卖</v>
      </c>
      <c r="K1983" s="4" t="str">
        <f t="shared" ca="1" si="91"/>
        <v/>
      </c>
      <c r="L1983" s="3">
        <f ca="1">IF(J1982="买",E1983/E1982-1,0)-IF(K1983=1,计算结果!B$17,0)</f>
        <v>0</v>
      </c>
      <c r="M1983" s="2">
        <f t="shared" ca="1" si="92"/>
        <v>10.78049608030781</v>
      </c>
      <c r="N1983" s="3">
        <f ca="1">1-M1983/MAX(M$2:M1983)</f>
        <v>5.9545939247218849E-2</v>
      </c>
    </row>
    <row r="1984" spans="1:14" x14ac:dyDescent="0.15">
      <c r="A1984" s="1">
        <v>41339</v>
      </c>
      <c r="B1984">
        <v>2634.87</v>
      </c>
      <c r="C1984">
        <v>2658.14</v>
      </c>
      <c r="D1984">
        <v>2620.4299999999998</v>
      </c>
      <c r="E1984" s="2">
        <v>2650.2</v>
      </c>
      <c r="F1984" s="19">
        <v>95048892416</v>
      </c>
      <c r="G1984" s="3">
        <f t="shared" si="90"/>
        <v>1.0442998158463501E-2</v>
      </c>
      <c r="H1984" s="3">
        <f>1-E1984/MAX(E$2:E1984)</f>
        <v>0.54907098618389716</v>
      </c>
      <c r="I1984" s="3">
        <f ca="1">IFERROR(E1984/AVERAGE(OFFSET(E1984,0,0,-计算结果!B$18,1))-1,E1984/AVERAGE(OFFSET(E1984,0,0,-ROW(),1))-1)</f>
        <v>-7.9969788821196985E-3</v>
      </c>
      <c r="J1984" s="4" t="str">
        <f ca="1">IF(OR(AND(I1984&lt;计算结果!B$19,I1984&gt;计算结果!B$20),I1984&lt;计算结果!B$21),"买","卖")</f>
        <v>卖</v>
      </c>
      <c r="K1984" s="4" t="str">
        <f t="shared" ca="1" si="91"/>
        <v/>
      </c>
      <c r="L1984" s="3">
        <f ca="1">IF(J1983="买",E1984/E1983-1,0)-IF(K1984=1,计算结果!B$17,0)</f>
        <v>0</v>
      </c>
      <c r="M1984" s="2">
        <f t="shared" ca="1" si="92"/>
        <v>10.78049608030781</v>
      </c>
      <c r="N1984" s="3">
        <f ca="1">1-M1984/MAX(M$2:M1984)</f>
        <v>5.9545939247218849E-2</v>
      </c>
    </row>
    <row r="1985" spans="1:14" x14ac:dyDescent="0.15">
      <c r="A1985" s="1">
        <v>41340</v>
      </c>
      <c r="B1985">
        <v>2639.78</v>
      </c>
      <c r="C1985">
        <v>2658.97</v>
      </c>
      <c r="D1985">
        <v>2592.87</v>
      </c>
      <c r="E1985" s="2">
        <v>2619.48</v>
      </c>
      <c r="F1985" s="19">
        <v>96498098176</v>
      </c>
      <c r="G1985" s="3">
        <f t="shared" si="90"/>
        <v>-1.1591577994113589E-2</v>
      </c>
      <c r="H1985" s="3">
        <f>1-E1985/MAX(E$2:E1985)</f>
        <v>0.55429796501735518</v>
      </c>
      <c r="I1985" s="3">
        <f ca="1">IFERROR(E1985/AVERAGE(OFFSET(E1985,0,0,-计算结果!B$18,1))-1,E1985/AVERAGE(OFFSET(E1985,0,0,-ROW(),1))-1)</f>
        <v>-1.6867735162983899E-2</v>
      </c>
      <c r="J1985" s="4" t="str">
        <f ca="1">IF(OR(AND(I1985&lt;计算结果!B$19,I1985&gt;计算结果!B$20),I1985&lt;计算结果!B$21),"买","卖")</f>
        <v>卖</v>
      </c>
      <c r="K1985" s="4" t="str">
        <f t="shared" ca="1" si="91"/>
        <v/>
      </c>
      <c r="L1985" s="3">
        <f ca="1">IF(J1984="买",E1985/E1984-1,0)-IF(K1985=1,计算结果!B$17,0)</f>
        <v>0</v>
      </c>
      <c r="M1985" s="2">
        <f t="shared" ca="1" si="92"/>
        <v>10.78049608030781</v>
      </c>
      <c r="N1985" s="3">
        <f ca="1">1-M1985/MAX(M$2:M1985)</f>
        <v>5.9545939247218849E-2</v>
      </c>
    </row>
    <row r="1986" spans="1:14" x14ac:dyDescent="0.15">
      <c r="A1986" s="1">
        <v>41341</v>
      </c>
      <c r="B1986">
        <v>2622.68</v>
      </c>
      <c r="C1986">
        <v>2632.62</v>
      </c>
      <c r="D1986">
        <v>2601.96</v>
      </c>
      <c r="E1986" s="2">
        <v>2606.9299999999998</v>
      </c>
      <c r="F1986" s="19">
        <v>63054594048</v>
      </c>
      <c r="G1986" s="3">
        <f t="shared" si="90"/>
        <v>-4.791027226777933E-3</v>
      </c>
      <c r="H1986" s="3">
        <f>1-E1986/MAX(E$2:E1986)</f>
        <v>0.55643333560198738</v>
      </c>
      <c r="I1986" s="3">
        <f ca="1">IFERROR(E1986/AVERAGE(OFFSET(E1986,0,0,-计算结果!B$18,1))-1,E1986/AVERAGE(OFFSET(E1986,0,0,-ROW(),1))-1)</f>
        <v>-1.8205304921910082E-2</v>
      </c>
      <c r="J1986" s="4" t="str">
        <f ca="1">IF(OR(AND(I1986&lt;计算结果!B$19,I1986&gt;计算结果!B$20),I1986&lt;计算结果!B$21),"买","卖")</f>
        <v>卖</v>
      </c>
      <c r="K1986" s="4" t="str">
        <f t="shared" ca="1" si="91"/>
        <v/>
      </c>
      <c r="L1986" s="3">
        <f ca="1">IF(J1985="买",E1986/E1985-1,0)-IF(K1986=1,计算结果!B$17,0)</f>
        <v>0</v>
      </c>
      <c r="M1986" s="2">
        <f t="shared" ca="1" si="92"/>
        <v>10.78049608030781</v>
      </c>
      <c r="N1986" s="3">
        <f ca="1">1-M1986/MAX(M$2:M1986)</f>
        <v>5.9545939247218849E-2</v>
      </c>
    </row>
    <row r="1987" spans="1:14" x14ac:dyDescent="0.15">
      <c r="A1987" s="1">
        <v>41344</v>
      </c>
      <c r="B1987">
        <v>2600.2800000000002</v>
      </c>
      <c r="C1987">
        <v>2611.65</v>
      </c>
      <c r="D1987">
        <v>2574.17</v>
      </c>
      <c r="E1987" s="2">
        <v>2592.37</v>
      </c>
      <c r="F1987" s="19">
        <v>52460900352</v>
      </c>
      <c r="G1987" s="3">
        <f t="shared" ref="G1987:G2050" si="93">E1987/E1986-1</f>
        <v>-5.5851135243369932E-3</v>
      </c>
      <c r="H1987" s="3">
        <f>1-E1987/MAX(E$2:E1987)</f>
        <v>0.55891070577826174</v>
      </c>
      <c r="I1987" s="3">
        <f ca="1">IFERROR(E1987/AVERAGE(OFFSET(E1987,0,0,-计算结果!B$18,1))-1,E1987/AVERAGE(OFFSET(E1987,0,0,-ROW(),1))-1)</f>
        <v>-1.9926534385994454E-2</v>
      </c>
      <c r="J1987" s="4" t="str">
        <f ca="1">IF(OR(AND(I1987&lt;计算结果!B$19,I1987&gt;计算结果!B$20),I1987&lt;计算结果!B$21),"买","卖")</f>
        <v>卖</v>
      </c>
      <c r="K1987" s="4" t="str">
        <f t="shared" ca="1" si="91"/>
        <v/>
      </c>
      <c r="L1987" s="3">
        <f ca="1">IF(J1986="买",E1987/E1986-1,0)-IF(K1987=1,计算结果!B$17,0)</f>
        <v>0</v>
      </c>
      <c r="M1987" s="2">
        <f t="shared" ca="1" si="92"/>
        <v>10.78049608030781</v>
      </c>
      <c r="N1987" s="3">
        <f ca="1">1-M1987/MAX(M$2:M1987)</f>
        <v>5.9545939247218849E-2</v>
      </c>
    </row>
    <row r="1988" spans="1:14" x14ac:dyDescent="0.15">
      <c r="A1988" s="1">
        <v>41345</v>
      </c>
      <c r="B1988">
        <v>2590.39</v>
      </c>
      <c r="C1988">
        <v>2619.5100000000002</v>
      </c>
      <c r="D1988">
        <v>2530.25</v>
      </c>
      <c r="E1988" s="2">
        <v>2555.62</v>
      </c>
      <c r="F1988" s="19">
        <v>71675125760</v>
      </c>
      <c r="G1988" s="3">
        <f t="shared" si="93"/>
        <v>-1.4176217129499236E-2</v>
      </c>
      <c r="H1988" s="3">
        <f>1-E1988/MAX(E$2:E1988)</f>
        <v>0.56516368338664669</v>
      </c>
      <c r="I1988" s="3">
        <f ca="1">IFERROR(E1988/AVERAGE(OFFSET(E1988,0,0,-计算结果!B$18,1))-1,E1988/AVERAGE(OFFSET(E1988,0,0,-ROW(),1))-1)</f>
        <v>-2.9657557912162846E-2</v>
      </c>
      <c r="J1988" s="4" t="str">
        <f ca="1">IF(OR(AND(I1988&lt;计算结果!B$19,I1988&gt;计算结果!B$20),I1988&lt;计算结果!B$21),"买","卖")</f>
        <v>卖</v>
      </c>
      <c r="K1988" s="4" t="str">
        <f t="shared" ref="K1988:K2051" ca="1" si="94">IF(J1987&lt;&gt;J1988,1,"")</f>
        <v/>
      </c>
      <c r="L1988" s="3">
        <f ca="1">IF(J1987="买",E1988/E1987-1,0)-IF(K1988=1,计算结果!B$17,0)</f>
        <v>0</v>
      </c>
      <c r="M1988" s="2">
        <f t="shared" ref="M1988:M2051" ca="1" si="95">IFERROR(M1987*(1+L1988),M1987)</f>
        <v>10.78049608030781</v>
      </c>
      <c r="N1988" s="3">
        <f ca="1">1-M1988/MAX(M$2:M1988)</f>
        <v>5.9545939247218849E-2</v>
      </c>
    </row>
    <row r="1989" spans="1:14" x14ac:dyDescent="0.15">
      <c r="A1989" s="1">
        <v>41346</v>
      </c>
      <c r="B1989">
        <v>2551.73</v>
      </c>
      <c r="C1989">
        <v>2556.77</v>
      </c>
      <c r="D1989">
        <v>2515.06</v>
      </c>
      <c r="E1989" s="2">
        <v>2527.4899999999998</v>
      </c>
      <c r="F1989" s="19">
        <v>56003723264</v>
      </c>
      <c r="G1989" s="3">
        <f t="shared" si="93"/>
        <v>-1.1007113733653706E-2</v>
      </c>
      <c r="H1989" s="3">
        <f>1-E1989/MAX(E$2:E1989)</f>
        <v>0.5699499761791329</v>
      </c>
      <c r="I1989" s="3">
        <f ca="1">IFERROR(E1989/AVERAGE(OFFSET(E1989,0,0,-计算结果!B$18,1))-1,E1989/AVERAGE(OFFSET(E1989,0,0,-ROW(),1))-1)</f>
        <v>-3.5368478189424568E-2</v>
      </c>
      <c r="J1989" s="4" t="str">
        <f ca="1">IF(OR(AND(I1989&lt;计算结果!B$19,I1989&gt;计算结果!B$20),I1989&lt;计算结果!B$21),"买","卖")</f>
        <v>卖</v>
      </c>
      <c r="K1989" s="4" t="str">
        <f t="shared" ca="1" si="94"/>
        <v/>
      </c>
      <c r="L1989" s="3">
        <f ca="1">IF(J1988="买",E1989/E1988-1,0)-IF(K1989=1,计算结果!B$17,0)</f>
        <v>0</v>
      </c>
      <c r="M1989" s="2">
        <f t="shared" ca="1" si="95"/>
        <v>10.78049608030781</v>
      </c>
      <c r="N1989" s="3">
        <f ca="1">1-M1989/MAX(M$2:M1989)</f>
        <v>5.9545939247218849E-2</v>
      </c>
    </row>
    <row r="1990" spans="1:14" x14ac:dyDescent="0.15">
      <c r="A1990" s="1">
        <v>41347</v>
      </c>
      <c r="B1990">
        <v>2517.75</v>
      </c>
      <c r="C1990">
        <v>2546.6999999999998</v>
      </c>
      <c r="D1990">
        <v>2514.46</v>
      </c>
      <c r="E1990" s="2">
        <v>2534.27</v>
      </c>
      <c r="F1990" s="19">
        <v>49929777152</v>
      </c>
      <c r="G1990" s="3">
        <f t="shared" si="93"/>
        <v>2.6825031948694011E-3</v>
      </c>
      <c r="H1990" s="3">
        <f>1-E1990/MAX(E$2:E1990)</f>
        <v>0.56879636561627978</v>
      </c>
      <c r="I1990" s="3">
        <f ca="1">IFERROR(E1990/AVERAGE(OFFSET(E1990,0,0,-计算结果!B$18,1))-1,E1990/AVERAGE(OFFSET(E1990,0,0,-ROW(),1))-1)</f>
        <v>-2.8595583021186255E-2</v>
      </c>
      <c r="J1990" s="4" t="str">
        <f ca="1">IF(OR(AND(I1990&lt;计算结果!B$19,I1990&gt;计算结果!B$20),I1990&lt;计算结果!B$21),"买","卖")</f>
        <v>卖</v>
      </c>
      <c r="K1990" s="4" t="str">
        <f t="shared" ca="1" si="94"/>
        <v/>
      </c>
      <c r="L1990" s="3">
        <f ca="1">IF(J1989="买",E1990/E1989-1,0)-IF(K1990=1,计算结果!B$17,0)</f>
        <v>0</v>
      </c>
      <c r="M1990" s="2">
        <f t="shared" ca="1" si="95"/>
        <v>10.78049608030781</v>
      </c>
      <c r="N1990" s="3">
        <f ca="1">1-M1990/MAX(M$2:M1990)</f>
        <v>5.9545939247218849E-2</v>
      </c>
    </row>
    <row r="1991" spans="1:14" x14ac:dyDescent="0.15">
      <c r="A1991" s="1">
        <v>41348</v>
      </c>
      <c r="B1991">
        <v>2533.7199999999998</v>
      </c>
      <c r="C1991">
        <v>2600.09</v>
      </c>
      <c r="D1991">
        <v>2504.46</v>
      </c>
      <c r="E1991" s="2">
        <v>2539.87</v>
      </c>
      <c r="F1991" s="19">
        <v>82749874176</v>
      </c>
      <c r="G1991" s="3">
        <f t="shared" si="93"/>
        <v>2.2097093048489835E-3</v>
      </c>
      <c r="H1991" s="3">
        <f>1-E1991/MAX(E$2:E1991)</f>
        <v>0.56784353093309736</v>
      </c>
      <c r="I1991" s="3">
        <f ca="1">IFERROR(E1991/AVERAGE(OFFSET(E1991,0,0,-计算结果!B$18,1))-1,E1991/AVERAGE(OFFSET(E1991,0,0,-ROW(),1))-1)</f>
        <v>-2.341822823790185E-2</v>
      </c>
      <c r="J1991" s="4" t="str">
        <f ca="1">IF(OR(AND(I1991&lt;计算结果!B$19,I1991&gt;计算结果!B$20),I1991&lt;计算结果!B$21),"买","卖")</f>
        <v>卖</v>
      </c>
      <c r="K1991" s="4" t="str">
        <f t="shared" ca="1" si="94"/>
        <v/>
      </c>
      <c r="L1991" s="3">
        <f ca="1">IF(J1990="买",E1991/E1990-1,0)-IF(K1991=1,计算结果!B$17,0)</f>
        <v>0</v>
      </c>
      <c r="M1991" s="2">
        <f t="shared" ca="1" si="95"/>
        <v>10.78049608030781</v>
      </c>
      <c r="N1991" s="3">
        <f ca="1">1-M1991/MAX(M$2:M1991)</f>
        <v>5.9545939247218849E-2</v>
      </c>
    </row>
    <row r="1992" spans="1:14" x14ac:dyDescent="0.15">
      <c r="A1992" s="1">
        <v>41351</v>
      </c>
      <c r="B1992">
        <v>2526.08</v>
      </c>
      <c r="C1992">
        <v>2544.62</v>
      </c>
      <c r="D1992">
        <v>2499.83</v>
      </c>
      <c r="E1992" s="2">
        <v>2502.4899999999998</v>
      </c>
      <c r="F1992" s="19">
        <v>63093555200</v>
      </c>
      <c r="G1992" s="3">
        <f t="shared" si="93"/>
        <v>-1.4717288680129337E-2</v>
      </c>
      <c r="H1992" s="3">
        <f>1-E1992/MAX(E$2:E1992)</f>
        <v>0.5742037024433404</v>
      </c>
      <c r="I1992" s="3">
        <f ca="1">IFERROR(E1992/AVERAGE(OFFSET(E1992,0,0,-计算结果!B$18,1))-1,E1992/AVERAGE(OFFSET(E1992,0,0,-ROW(),1))-1)</f>
        <v>-3.3659338294810048E-2</v>
      </c>
      <c r="J1992" s="4" t="str">
        <f ca="1">IF(OR(AND(I1992&lt;计算结果!B$19,I1992&gt;计算结果!B$20),I1992&lt;计算结果!B$21),"买","卖")</f>
        <v>卖</v>
      </c>
      <c r="K1992" s="4" t="str">
        <f t="shared" ca="1" si="94"/>
        <v/>
      </c>
      <c r="L1992" s="3">
        <f ca="1">IF(J1991="买",E1992/E1991-1,0)-IF(K1992=1,计算结果!B$17,0)</f>
        <v>0</v>
      </c>
      <c r="M1992" s="2">
        <f t="shared" ca="1" si="95"/>
        <v>10.78049608030781</v>
      </c>
      <c r="N1992" s="3">
        <f ca="1">1-M1992/MAX(M$2:M1992)</f>
        <v>5.9545939247218849E-2</v>
      </c>
    </row>
    <row r="1993" spans="1:14" x14ac:dyDescent="0.15">
      <c r="A1993" s="1">
        <v>41352</v>
      </c>
      <c r="B1993">
        <v>2507.4</v>
      </c>
      <c r="C1993">
        <v>2532.0700000000002</v>
      </c>
      <c r="D1993">
        <v>2491.85</v>
      </c>
      <c r="E1993" s="2">
        <v>2525.1</v>
      </c>
      <c r="F1993" s="19">
        <v>55601012736</v>
      </c>
      <c r="G1993" s="3">
        <f t="shared" si="93"/>
        <v>9.0350011388657947E-3</v>
      </c>
      <c r="H1993" s="3">
        <f>1-E1993/MAX(E$2:E1993)</f>
        <v>0.57035663240999113</v>
      </c>
      <c r="I1993" s="3">
        <f ca="1">IFERROR(E1993/AVERAGE(OFFSET(E1993,0,0,-计算结果!B$18,1))-1,E1993/AVERAGE(OFFSET(E1993,0,0,-ROW(),1))-1)</f>
        <v>-2.3137716437888534E-2</v>
      </c>
      <c r="J1993" s="4" t="str">
        <f ca="1">IF(OR(AND(I1993&lt;计算结果!B$19,I1993&gt;计算结果!B$20),I1993&lt;计算结果!B$21),"买","卖")</f>
        <v>卖</v>
      </c>
      <c r="K1993" s="4" t="str">
        <f t="shared" ca="1" si="94"/>
        <v/>
      </c>
      <c r="L1993" s="3">
        <f ca="1">IF(J1992="买",E1993/E1992-1,0)-IF(K1993=1,计算结果!B$17,0)</f>
        <v>0</v>
      </c>
      <c r="M1993" s="2">
        <f t="shared" ca="1" si="95"/>
        <v>10.78049608030781</v>
      </c>
      <c r="N1993" s="3">
        <f ca="1">1-M1993/MAX(M$2:M1993)</f>
        <v>5.9545939247218849E-2</v>
      </c>
    </row>
    <row r="1994" spans="1:14" x14ac:dyDescent="0.15">
      <c r="A1994" s="1">
        <v>41353</v>
      </c>
      <c r="B1994">
        <v>2526.9699999999998</v>
      </c>
      <c r="C1994">
        <v>2610.17</v>
      </c>
      <c r="D1994">
        <v>2526.83</v>
      </c>
      <c r="E1994" s="2">
        <v>2610.17</v>
      </c>
      <c r="F1994" s="19">
        <v>91271020544</v>
      </c>
      <c r="G1994" s="3">
        <f t="shared" si="93"/>
        <v>3.3689754861193633E-2</v>
      </c>
      <c r="H1994" s="3">
        <f>1-E1994/MAX(E$2:E1994)</f>
        <v>0.55588205267814605</v>
      </c>
      <c r="I1994" s="3">
        <f ca="1">IFERROR(E1994/AVERAGE(OFFSET(E1994,0,0,-计算结果!B$18,1))-1,E1994/AVERAGE(OFFSET(E1994,0,0,-ROW(),1))-1)</f>
        <v>9.4781200521767417E-3</v>
      </c>
      <c r="J1994" s="4" t="str">
        <f ca="1">IF(OR(AND(I1994&lt;计算结果!B$19,I1994&gt;计算结果!B$20),I1994&lt;计算结果!B$21),"买","卖")</f>
        <v>买</v>
      </c>
      <c r="K1994" s="4">
        <f t="shared" ca="1" si="94"/>
        <v>1</v>
      </c>
      <c r="L1994" s="3">
        <f ca="1">IF(J1993="买",E1994/E1993-1,0)-IF(K1994=1,计算结果!B$17,0)</f>
        <v>0</v>
      </c>
      <c r="M1994" s="2">
        <f t="shared" ca="1" si="95"/>
        <v>10.78049608030781</v>
      </c>
      <c r="N1994" s="3">
        <f ca="1">1-M1994/MAX(M$2:M1994)</f>
        <v>5.9545939247218849E-2</v>
      </c>
    </row>
    <row r="1995" spans="1:14" x14ac:dyDescent="0.15">
      <c r="A1995" s="1">
        <v>41354</v>
      </c>
      <c r="B1995">
        <v>2611.58</v>
      </c>
      <c r="C1995">
        <v>2626.54</v>
      </c>
      <c r="D1995">
        <v>2598.5100000000002</v>
      </c>
      <c r="E1995" s="2">
        <v>2614.9899999999998</v>
      </c>
      <c r="F1995" s="19">
        <v>71642669056</v>
      </c>
      <c r="G1995" s="3">
        <f t="shared" si="93"/>
        <v>1.8466230168914244E-3</v>
      </c>
      <c r="H1995" s="3">
        <f>1-E1995/MAX(E$2:E1995)</f>
        <v>0.55506193425440686</v>
      </c>
      <c r="I1995" s="3">
        <f ca="1">IFERROR(E1995/AVERAGE(OFFSET(E1995,0,0,-计算结果!B$18,1))-1,E1995/AVERAGE(OFFSET(E1995,0,0,-ROW(),1))-1)</f>
        <v>1.112434363665904E-2</v>
      </c>
      <c r="J1995" s="4" t="str">
        <f ca="1">IF(OR(AND(I1995&lt;计算结果!B$19,I1995&gt;计算结果!B$20),I1995&lt;计算结果!B$21),"买","卖")</f>
        <v>买</v>
      </c>
      <c r="K1995" s="4" t="str">
        <f t="shared" ca="1" si="94"/>
        <v/>
      </c>
      <c r="L1995" s="3">
        <f ca="1">IF(J1994="买",E1995/E1994-1,0)-IF(K1995=1,计算结果!B$17,0)</f>
        <v>1.8466230168914244E-3</v>
      </c>
      <c r="M1995" s="2">
        <f t="shared" ca="1" si="95"/>
        <v>10.800403592503214</v>
      </c>
      <c r="N1995" s="3">
        <f ca="1">1-M1995/MAX(M$2:M1995)</f>
        <v>5.7809275132303717E-2</v>
      </c>
    </row>
    <row r="1996" spans="1:14" x14ac:dyDescent="0.15">
      <c r="A1996" s="1">
        <v>41355</v>
      </c>
      <c r="B1996">
        <v>2612.2600000000002</v>
      </c>
      <c r="C1996">
        <v>2625.53</v>
      </c>
      <c r="D1996">
        <v>2603.34</v>
      </c>
      <c r="E1996" s="2">
        <v>2618.31</v>
      </c>
      <c r="F1996" s="19">
        <v>55882141696</v>
      </c>
      <c r="G1996" s="3">
        <f t="shared" si="93"/>
        <v>1.2696033254429029E-3</v>
      </c>
      <c r="H1996" s="3">
        <f>1-E1996/MAX(E$2:E1996)</f>
        <v>0.55449703940652006</v>
      </c>
      <c r="I1996" s="3">
        <f ca="1">IFERROR(E1996/AVERAGE(OFFSET(E1996,0,0,-计算结果!B$18,1))-1,E1996/AVERAGE(OFFSET(E1996,0,0,-ROW(),1))-1)</f>
        <v>1.1306433730084997E-2</v>
      </c>
      <c r="J1996" s="4" t="str">
        <f ca="1">IF(OR(AND(I1996&lt;计算结果!B$19,I1996&gt;计算结果!B$20),I1996&lt;计算结果!B$21),"买","卖")</f>
        <v>买</v>
      </c>
      <c r="K1996" s="4" t="str">
        <f t="shared" ca="1" si="94"/>
        <v/>
      </c>
      <c r="L1996" s="3">
        <f ca="1">IF(J1995="买",E1996/E1995-1,0)-IF(K1996=1,计算结果!B$17,0)</f>
        <v>1.2696033254429029E-3</v>
      </c>
      <c r="M1996" s="2">
        <f t="shared" ca="1" si="95"/>
        <v>10.814115820820382</v>
      </c>
      <c r="N1996" s="3">
        <f ca="1">1-M1996/MAX(M$2:M1996)</f>
        <v>5.6613066654810251E-2</v>
      </c>
    </row>
    <row r="1997" spans="1:14" x14ac:dyDescent="0.15">
      <c r="A1997" s="1">
        <v>41358</v>
      </c>
      <c r="B1997">
        <v>2628.41</v>
      </c>
      <c r="C1997">
        <v>2641.61</v>
      </c>
      <c r="D1997">
        <v>2607.61</v>
      </c>
      <c r="E1997" s="2">
        <v>2613.1</v>
      </c>
      <c r="F1997" s="19">
        <v>58004930560</v>
      </c>
      <c r="G1997" s="3">
        <f t="shared" si="93"/>
        <v>-1.9898331366415833E-3</v>
      </c>
      <c r="H1997" s="3">
        <f>1-E1997/MAX(E$2:E1997)</f>
        <v>0.55538351595998092</v>
      </c>
      <c r="I1997" s="3">
        <f ca="1">IFERROR(E1997/AVERAGE(OFFSET(E1997,0,0,-计算结果!B$18,1))-1,E1997/AVERAGE(OFFSET(E1997,0,0,-ROW(),1))-1)</f>
        <v>8.8953304180579007E-3</v>
      </c>
      <c r="J1997" s="4" t="str">
        <f ca="1">IF(OR(AND(I1997&lt;计算结果!B$19,I1997&gt;计算结果!B$20),I1997&lt;计算结果!B$21),"买","卖")</f>
        <v>买</v>
      </c>
      <c r="K1997" s="4" t="str">
        <f t="shared" ca="1" si="94"/>
        <v/>
      </c>
      <c r="L1997" s="3">
        <f ca="1">IF(J1996="买",E1997/E1996-1,0)-IF(K1997=1,计算结果!B$17,0)</f>
        <v>-1.9898331366415833E-3</v>
      </c>
      <c r="M1997" s="2">
        <f t="shared" ca="1" si="95"/>
        <v>10.792597534816633</v>
      </c>
      <c r="N1997" s="3">
        <f ca="1">1-M1997/MAX(M$2:M1997)</f>
        <v>5.8490249235455205E-2</v>
      </c>
    </row>
    <row r="1998" spans="1:14" x14ac:dyDescent="0.15">
      <c r="A1998" s="1">
        <v>41359</v>
      </c>
      <c r="B1998">
        <v>2601.96</v>
      </c>
      <c r="C1998">
        <v>2607.36</v>
      </c>
      <c r="D1998">
        <v>2554.9699999999998</v>
      </c>
      <c r="E1998" s="2">
        <v>2575.0500000000002</v>
      </c>
      <c r="F1998" s="19">
        <v>65306570752</v>
      </c>
      <c r="G1998" s="3">
        <f t="shared" si="93"/>
        <v>-1.4561249091117778E-2</v>
      </c>
      <c r="H1998" s="3">
        <f>1-E1998/MAX(E$2:E1998)</f>
        <v>0.56185768733410457</v>
      </c>
      <c r="I1998" s="3">
        <f ca="1">IFERROR(E1998/AVERAGE(OFFSET(E1998,0,0,-计算结果!B$18,1))-1,E1998/AVERAGE(OFFSET(E1998,0,0,-ROW(),1))-1)</f>
        <v>-3.6951766241115624E-3</v>
      </c>
      <c r="J1998" s="4" t="str">
        <f ca="1">IF(OR(AND(I1998&lt;计算结果!B$19,I1998&gt;计算结果!B$20),I1998&lt;计算结果!B$21),"买","卖")</f>
        <v>卖</v>
      </c>
      <c r="K1998" s="4">
        <f t="shared" ca="1" si="94"/>
        <v>1</v>
      </c>
      <c r="L1998" s="3">
        <f ca="1">IF(J1997="买",E1998/E1997-1,0)-IF(K1998=1,计算结果!B$17,0)</f>
        <v>-1.4561249091117778E-2</v>
      </c>
      <c r="M1998" s="2">
        <f t="shared" ca="1" si="95"/>
        <v>10.635443833771983</v>
      </c>
      <c r="N1998" s="3">
        <f ca="1">1-M1998/MAX(M$2:M1998)</f>
        <v>7.2199807238054081E-2</v>
      </c>
    </row>
    <row r="1999" spans="1:14" x14ac:dyDescent="0.15">
      <c r="A1999" s="1">
        <v>41360</v>
      </c>
      <c r="B1999">
        <v>2575.73</v>
      </c>
      <c r="C1999">
        <v>2611.94</v>
      </c>
      <c r="D1999">
        <v>2566.35</v>
      </c>
      <c r="E1999" s="2">
        <v>2583.5300000000002</v>
      </c>
      <c r="F1999" s="19">
        <v>58652246016</v>
      </c>
      <c r="G1999" s="3">
        <f t="shared" si="93"/>
        <v>3.293139939030354E-3</v>
      </c>
      <c r="H1999" s="3">
        <f>1-E1999/MAX(E$2:E1999)</f>
        <v>0.56041482338528548</v>
      </c>
      <c r="I1999" s="3">
        <f ca="1">IFERROR(E1999/AVERAGE(OFFSET(E1999,0,0,-计算结果!B$18,1))-1,E1999/AVERAGE(OFFSET(E1999,0,0,-ROW(),1))-1)</f>
        <v>1.4221265141323158E-3</v>
      </c>
      <c r="J1999" s="4" t="str">
        <f ca="1">IF(OR(AND(I1999&lt;计算结果!B$19,I1999&gt;计算结果!B$20),I1999&lt;计算结果!B$21),"买","卖")</f>
        <v>买</v>
      </c>
      <c r="K1999" s="4">
        <f t="shared" ca="1" si="94"/>
        <v>1</v>
      </c>
      <c r="L1999" s="3">
        <f ca="1">IF(J1998="买",E1999/E1998-1,0)-IF(K1999=1,计算结果!B$17,0)</f>
        <v>0</v>
      </c>
      <c r="M1999" s="2">
        <f t="shared" ca="1" si="95"/>
        <v>10.635443833771983</v>
      </c>
      <c r="N1999" s="3">
        <f ca="1">1-M1999/MAX(M$2:M1999)</f>
        <v>7.2199807238054081E-2</v>
      </c>
    </row>
    <row r="2000" spans="1:14" x14ac:dyDescent="0.15">
      <c r="A2000" s="1">
        <v>41361</v>
      </c>
      <c r="B2000">
        <v>2535.9899999999998</v>
      </c>
      <c r="C2000">
        <v>2535.9899999999998</v>
      </c>
      <c r="D2000">
        <v>2495.08</v>
      </c>
      <c r="E2000" s="2">
        <v>2499.3000000000002</v>
      </c>
      <c r="F2000" s="19">
        <v>84725899264</v>
      </c>
      <c r="G2000" s="3">
        <f t="shared" si="93"/>
        <v>-3.2602679279900015E-2</v>
      </c>
      <c r="H2000" s="3">
        <f>1-E2000/MAX(E$2:E2000)</f>
        <v>0.57474647791465316</v>
      </c>
      <c r="I2000" s="3">
        <f ca="1">IFERROR(E2000/AVERAGE(OFFSET(E2000,0,0,-计算结果!B$18,1))-1,E2000/AVERAGE(OFFSET(E2000,0,0,-ROW(),1))-1)</f>
        <v>-3.0257540889325973E-2</v>
      </c>
      <c r="J2000" s="4" t="str">
        <f ca="1">IF(OR(AND(I2000&lt;计算结果!B$19,I2000&gt;计算结果!B$20),I2000&lt;计算结果!B$21),"买","卖")</f>
        <v>卖</v>
      </c>
      <c r="K2000" s="4">
        <f t="shared" ca="1" si="94"/>
        <v>1</v>
      </c>
      <c r="L2000" s="3">
        <f ca="1">IF(J1999="买",E2000/E1999-1,0)-IF(K2000=1,计算结果!B$17,0)</f>
        <v>-3.2602679279900015E-2</v>
      </c>
      <c r="M2000" s="2">
        <f t="shared" ca="1" si="95"/>
        <v>10.288699869460125</v>
      </c>
      <c r="N2000" s="3">
        <f ca="1">1-M2000/MAX(M$2:M2000)</f>
        <v>0.10244857935850127</v>
      </c>
    </row>
    <row r="2001" spans="1:14" x14ac:dyDescent="0.15">
      <c r="A2001" s="1">
        <v>41362</v>
      </c>
      <c r="B2001">
        <v>2502.7800000000002</v>
      </c>
      <c r="C2001">
        <v>2509.11</v>
      </c>
      <c r="D2001">
        <v>2482.4899999999998</v>
      </c>
      <c r="E2001" s="2">
        <v>2495.08</v>
      </c>
      <c r="F2001" s="19">
        <v>52055539712</v>
      </c>
      <c r="G2001" s="3">
        <f t="shared" si="93"/>
        <v>-1.6884727723763815E-3</v>
      </c>
      <c r="H2001" s="3">
        <f>1-E2001/MAX(E$2:E2001)</f>
        <v>0.57546450690805151</v>
      </c>
      <c r="I2001" s="3">
        <f ca="1">IFERROR(E2001/AVERAGE(OFFSET(E2001,0,0,-计算结果!B$18,1))-1,E2001/AVERAGE(OFFSET(E2001,0,0,-ROW(),1))-1)</f>
        <v>-2.9222051580786834E-2</v>
      </c>
      <c r="J2001" s="4" t="str">
        <f ca="1">IF(OR(AND(I2001&lt;计算结果!B$19,I2001&gt;计算结果!B$20),I2001&lt;计算结果!B$21),"买","卖")</f>
        <v>卖</v>
      </c>
      <c r="K2001" s="4" t="str">
        <f t="shared" ca="1" si="94"/>
        <v/>
      </c>
      <c r="L2001" s="3">
        <f ca="1">IF(J2000="买",E2001/E2000-1,0)-IF(K2001=1,计算结果!B$17,0)</f>
        <v>0</v>
      </c>
      <c r="M2001" s="2">
        <f t="shared" ca="1" si="95"/>
        <v>10.288699869460125</v>
      </c>
      <c r="N2001" s="3">
        <f ca="1">1-M2001/MAX(M$2:M2001)</f>
        <v>0.10244857935850127</v>
      </c>
    </row>
    <row r="2002" spans="1:14" x14ac:dyDescent="0.15">
      <c r="A2002" s="1">
        <v>41365</v>
      </c>
      <c r="B2002">
        <v>2486.4299999999998</v>
      </c>
      <c r="C2002">
        <v>2507.8200000000002</v>
      </c>
      <c r="D2002">
        <v>2483.73</v>
      </c>
      <c r="E2002" s="2">
        <v>2493.19</v>
      </c>
      <c r="F2002" s="19">
        <v>47159820288</v>
      </c>
      <c r="G2002" s="3">
        <f t="shared" si="93"/>
        <v>-7.5749074177977604E-4</v>
      </c>
      <c r="H2002" s="3">
        <f>1-E2002/MAX(E$2:E2002)</f>
        <v>0.57578608861362546</v>
      </c>
      <c r="I2002" s="3">
        <f ca="1">IFERROR(E2002/AVERAGE(OFFSET(E2002,0,0,-计算结果!B$18,1))-1,E2002/AVERAGE(OFFSET(E2002,0,0,-ROW(),1))-1)</f>
        <v>-2.6654034998223719E-2</v>
      </c>
      <c r="J2002" s="4" t="str">
        <f ca="1">IF(OR(AND(I2002&lt;计算结果!B$19,I2002&gt;计算结果!B$20),I2002&lt;计算结果!B$21),"买","卖")</f>
        <v>卖</v>
      </c>
      <c r="K2002" s="4" t="str">
        <f t="shared" ca="1" si="94"/>
        <v/>
      </c>
      <c r="L2002" s="3">
        <f ca="1">IF(J2001="买",E2002/E2001-1,0)-IF(K2002=1,计算结果!B$17,0)</f>
        <v>0</v>
      </c>
      <c r="M2002" s="2">
        <f t="shared" ca="1" si="95"/>
        <v>10.288699869460125</v>
      </c>
      <c r="N2002" s="3">
        <f ca="1">1-M2002/MAX(M$2:M2002)</f>
        <v>0.10244857935850127</v>
      </c>
    </row>
    <row r="2003" spans="1:14" x14ac:dyDescent="0.15">
      <c r="A2003" s="1">
        <v>41366</v>
      </c>
      <c r="B2003">
        <v>2495.84</v>
      </c>
      <c r="C2003">
        <v>2524.46</v>
      </c>
      <c r="D2003">
        <v>2475</v>
      </c>
      <c r="E2003" s="2">
        <v>2486.39</v>
      </c>
      <c r="F2003" s="19">
        <v>55637393408</v>
      </c>
      <c r="G2003" s="3">
        <f t="shared" si="93"/>
        <v>-2.7274295180070851E-3</v>
      </c>
      <c r="H2003" s="3">
        <f>1-E2003/MAX(E$2:E2003)</f>
        <v>0.57694310215749001</v>
      </c>
      <c r="I2003" s="3">
        <f ca="1">IFERROR(E2003/AVERAGE(OFFSET(E2003,0,0,-计算结果!B$18,1))-1,E2003/AVERAGE(OFFSET(E2003,0,0,-ROW(),1))-1)</f>
        <v>-2.6498670422474002E-2</v>
      </c>
      <c r="J2003" s="4" t="str">
        <f ca="1">IF(OR(AND(I2003&lt;计算结果!B$19,I2003&gt;计算结果!B$20),I2003&lt;计算结果!B$21),"买","卖")</f>
        <v>卖</v>
      </c>
      <c r="K2003" s="4" t="str">
        <f t="shared" ca="1" si="94"/>
        <v/>
      </c>
      <c r="L2003" s="3">
        <f ca="1">IF(J2002="买",E2003/E2002-1,0)-IF(K2003=1,计算结果!B$17,0)</f>
        <v>0</v>
      </c>
      <c r="M2003" s="2">
        <f t="shared" ca="1" si="95"/>
        <v>10.288699869460125</v>
      </c>
      <c r="N2003" s="3">
        <f ca="1">1-M2003/MAX(M$2:M2003)</f>
        <v>0.10244857935850127</v>
      </c>
    </row>
    <row r="2004" spans="1:14" x14ac:dyDescent="0.15">
      <c r="A2004" s="1">
        <v>41367</v>
      </c>
      <c r="B2004">
        <v>2493.88</v>
      </c>
      <c r="C2004">
        <v>2507.14</v>
      </c>
      <c r="D2004">
        <v>2474.9299999999998</v>
      </c>
      <c r="E2004" s="2">
        <v>2483.5500000000002</v>
      </c>
      <c r="F2004" s="19">
        <v>45156720640</v>
      </c>
      <c r="G2004" s="3">
        <f t="shared" si="93"/>
        <v>-1.142218236077075E-3</v>
      </c>
      <c r="H2004" s="3">
        <f>1-E2004/MAX(E$2:E2004)</f>
        <v>0.57742632546110384</v>
      </c>
      <c r="I2004" s="3">
        <f ca="1">IFERROR(E2004/AVERAGE(OFFSET(E2004,0,0,-计算结果!B$18,1))-1,E2004/AVERAGE(OFFSET(E2004,0,0,-ROW(),1))-1)</f>
        <v>-2.4993963995972091E-2</v>
      </c>
      <c r="J2004" s="4" t="str">
        <f ca="1">IF(OR(AND(I2004&lt;计算结果!B$19,I2004&gt;计算结果!B$20),I2004&lt;计算结果!B$21),"买","卖")</f>
        <v>卖</v>
      </c>
      <c r="K2004" s="4" t="str">
        <f t="shared" ca="1" si="94"/>
        <v/>
      </c>
      <c r="L2004" s="3">
        <f ca="1">IF(J2003="买",E2004/E2003-1,0)-IF(K2004=1,计算结果!B$17,0)</f>
        <v>0</v>
      </c>
      <c r="M2004" s="2">
        <f t="shared" ca="1" si="95"/>
        <v>10.288699869460125</v>
      </c>
      <c r="N2004" s="3">
        <f ca="1">1-M2004/MAX(M$2:M2004)</f>
        <v>0.10244857935850127</v>
      </c>
    </row>
    <row r="2005" spans="1:14" x14ac:dyDescent="0.15">
      <c r="A2005" s="1">
        <v>41372</v>
      </c>
      <c r="B2005">
        <v>2443.2399999999998</v>
      </c>
      <c r="C2005">
        <v>2473.31</v>
      </c>
      <c r="D2005">
        <v>2429.5</v>
      </c>
      <c r="E2005" s="2">
        <v>2472.3000000000002</v>
      </c>
      <c r="F2005" s="19">
        <v>55249297408</v>
      </c>
      <c r="G2005" s="3">
        <f t="shared" si="93"/>
        <v>-4.5298061242978749E-3</v>
      </c>
      <c r="H2005" s="3">
        <f>1-E2005/MAX(E$2:E2005)</f>
        <v>0.57934050227999723</v>
      </c>
      <c r="I2005" s="3">
        <f ca="1">IFERROR(E2005/AVERAGE(OFFSET(E2005,0,0,-计算结果!B$18,1))-1,E2005/AVERAGE(OFFSET(E2005,0,0,-ROW(),1))-1)</f>
        <v>-2.6862133663388188E-2</v>
      </c>
      <c r="J2005" s="4" t="str">
        <f ca="1">IF(OR(AND(I2005&lt;计算结果!B$19,I2005&gt;计算结果!B$20),I2005&lt;计算结果!B$21),"买","卖")</f>
        <v>卖</v>
      </c>
      <c r="K2005" s="4" t="str">
        <f t="shared" ca="1" si="94"/>
        <v/>
      </c>
      <c r="L2005" s="3">
        <f ca="1">IF(J2004="买",E2005/E2004-1,0)-IF(K2005=1,计算结果!B$17,0)</f>
        <v>0</v>
      </c>
      <c r="M2005" s="2">
        <f t="shared" ca="1" si="95"/>
        <v>10.288699869460125</v>
      </c>
      <c r="N2005" s="3">
        <f ca="1">1-M2005/MAX(M$2:M2005)</f>
        <v>0.10244857935850127</v>
      </c>
    </row>
    <row r="2006" spans="1:14" x14ac:dyDescent="0.15">
      <c r="A2006" s="1">
        <v>41373</v>
      </c>
      <c r="B2006">
        <v>2477.29</v>
      </c>
      <c r="C2006">
        <v>2505.29</v>
      </c>
      <c r="D2006">
        <v>2477.29</v>
      </c>
      <c r="E2006" s="2">
        <v>2489.4299999999998</v>
      </c>
      <c r="F2006" s="19">
        <v>54947037184</v>
      </c>
      <c r="G2006" s="3">
        <f t="shared" si="93"/>
        <v>6.9287707802450083E-3</v>
      </c>
      <c r="H2006" s="3">
        <f>1-E2006/MAX(E$2:E2006)</f>
        <v>0.57642584904376237</v>
      </c>
      <c r="I2006" s="3">
        <f ca="1">IFERROR(E2006/AVERAGE(OFFSET(E2006,0,0,-计算结果!B$18,1))-1,E2006/AVERAGE(OFFSET(E2006,0,0,-ROW(),1))-1)</f>
        <v>-1.8699134825301833E-2</v>
      </c>
      <c r="J2006" s="4" t="str">
        <f ca="1">IF(OR(AND(I2006&lt;计算结果!B$19,I2006&gt;计算结果!B$20),I2006&lt;计算结果!B$21),"买","卖")</f>
        <v>卖</v>
      </c>
      <c r="K2006" s="4" t="str">
        <f t="shared" ca="1" si="94"/>
        <v/>
      </c>
      <c r="L2006" s="3">
        <f ca="1">IF(J2005="买",E2006/E2005-1,0)-IF(K2006=1,计算结果!B$17,0)</f>
        <v>0</v>
      </c>
      <c r="M2006" s="2">
        <f t="shared" ca="1" si="95"/>
        <v>10.288699869460125</v>
      </c>
      <c r="N2006" s="3">
        <f ca="1">1-M2006/MAX(M$2:M2006)</f>
        <v>0.10244857935850127</v>
      </c>
    </row>
    <row r="2007" spans="1:14" x14ac:dyDescent="0.15">
      <c r="A2007" s="1">
        <v>41374</v>
      </c>
      <c r="B2007">
        <v>2487.98</v>
      </c>
      <c r="C2007">
        <v>2495.5700000000002</v>
      </c>
      <c r="D2007">
        <v>2466.19</v>
      </c>
      <c r="E2007" s="2">
        <v>2485.31</v>
      </c>
      <c r="F2007" s="19">
        <v>51963822080</v>
      </c>
      <c r="G2007" s="3">
        <f t="shared" si="93"/>
        <v>-1.6549973287057762E-3</v>
      </c>
      <c r="H2007" s="3">
        <f>1-E2007/MAX(E$2:E2007)</f>
        <v>0.57712686313210371</v>
      </c>
      <c r="I2007" s="3">
        <f ca="1">IFERROR(E2007/AVERAGE(OFFSET(E2007,0,0,-计算结果!B$18,1))-1,E2007/AVERAGE(OFFSET(E2007,0,0,-ROW(),1))-1)</f>
        <v>-1.9417409756774417E-2</v>
      </c>
      <c r="J2007" s="4" t="str">
        <f ca="1">IF(OR(AND(I2007&lt;计算结果!B$19,I2007&gt;计算结果!B$20),I2007&lt;计算结果!B$21),"买","卖")</f>
        <v>卖</v>
      </c>
      <c r="K2007" s="4" t="str">
        <f t="shared" ca="1" si="94"/>
        <v/>
      </c>
      <c r="L2007" s="3">
        <f ca="1">IF(J2006="买",E2007/E2006-1,0)-IF(K2007=1,计算结果!B$17,0)</f>
        <v>0</v>
      </c>
      <c r="M2007" s="2">
        <f t="shared" ca="1" si="95"/>
        <v>10.288699869460125</v>
      </c>
      <c r="N2007" s="3">
        <f ca="1">1-M2007/MAX(M$2:M2007)</f>
        <v>0.10244857935850127</v>
      </c>
    </row>
    <row r="2008" spans="1:14" x14ac:dyDescent="0.15">
      <c r="A2008" s="1">
        <v>41375</v>
      </c>
      <c r="B2008">
        <v>2502.5</v>
      </c>
      <c r="C2008">
        <v>2508.59</v>
      </c>
      <c r="D2008">
        <v>2476.4</v>
      </c>
      <c r="E2008" s="2">
        <v>2477.88</v>
      </c>
      <c r="F2008" s="19">
        <v>43039948800</v>
      </c>
      <c r="G2008" s="3">
        <f t="shared" si="93"/>
        <v>-2.9895666938932752E-3</v>
      </c>
      <c r="H2008" s="3">
        <f>1-E2008/MAX(E$2:E2008)</f>
        <v>0.57839107057782613</v>
      </c>
      <c r="I2008" s="3">
        <f ca="1">IFERROR(E2008/AVERAGE(OFFSET(E2008,0,0,-计算结果!B$18,1))-1,E2008/AVERAGE(OFFSET(E2008,0,0,-ROW(),1))-1)</f>
        <v>-2.1139013594632994E-2</v>
      </c>
      <c r="J2008" s="4" t="str">
        <f ca="1">IF(OR(AND(I2008&lt;计算结果!B$19,I2008&gt;计算结果!B$20),I2008&lt;计算结果!B$21),"买","卖")</f>
        <v>卖</v>
      </c>
      <c r="K2008" s="4" t="str">
        <f t="shared" ca="1" si="94"/>
        <v/>
      </c>
      <c r="L2008" s="3">
        <f ca="1">IF(J2007="买",E2008/E2007-1,0)-IF(K2008=1,计算结果!B$17,0)</f>
        <v>0</v>
      </c>
      <c r="M2008" s="2">
        <f t="shared" ca="1" si="95"/>
        <v>10.288699869460125</v>
      </c>
      <c r="N2008" s="3">
        <f ca="1">1-M2008/MAX(M$2:M2008)</f>
        <v>0.10244857935850127</v>
      </c>
    </row>
    <row r="2009" spans="1:14" x14ac:dyDescent="0.15">
      <c r="A2009" s="1">
        <v>41376</v>
      </c>
      <c r="B2009">
        <v>2476.3200000000002</v>
      </c>
      <c r="C2009">
        <v>2489.12</v>
      </c>
      <c r="D2009">
        <v>2460.1799999999998</v>
      </c>
      <c r="E2009" s="2">
        <v>2462.11</v>
      </c>
      <c r="F2009" s="19">
        <v>40428048384</v>
      </c>
      <c r="G2009" s="3">
        <f t="shared" si="93"/>
        <v>-6.3643114275105939E-3</v>
      </c>
      <c r="H2009" s="3">
        <f>1-E2009/MAX(E$2:E2009)</f>
        <v>0.58107432110528823</v>
      </c>
      <c r="I2009" s="3">
        <f ca="1">IFERROR(E2009/AVERAGE(OFFSET(E2009,0,0,-计算结果!B$18,1))-1,E2009/AVERAGE(OFFSET(E2009,0,0,-ROW(),1))-1)</f>
        <v>-2.5706087504022812E-2</v>
      </c>
      <c r="J2009" s="4" t="str">
        <f ca="1">IF(OR(AND(I2009&lt;计算结果!B$19,I2009&gt;计算结果!B$20),I2009&lt;计算结果!B$21),"买","卖")</f>
        <v>卖</v>
      </c>
      <c r="K2009" s="4" t="str">
        <f t="shared" ca="1" si="94"/>
        <v/>
      </c>
      <c r="L2009" s="3">
        <f ca="1">IF(J2008="买",E2009/E2008-1,0)-IF(K2009=1,计算结果!B$17,0)</f>
        <v>0</v>
      </c>
      <c r="M2009" s="2">
        <f t="shared" ca="1" si="95"/>
        <v>10.288699869460125</v>
      </c>
      <c r="N2009" s="3">
        <f ca="1">1-M2009/MAX(M$2:M2009)</f>
        <v>0.10244857935850127</v>
      </c>
    </row>
    <row r="2010" spans="1:14" x14ac:dyDescent="0.15">
      <c r="A2010" s="1">
        <v>41379</v>
      </c>
      <c r="B2010">
        <v>2453.9699999999998</v>
      </c>
      <c r="C2010">
        <v>2461.67</v>
      </c>
      <c r="D2010">
        <v>2430.15</v>
      </c>
      <c r="E2010" s="2">
        <v>2436.8200000000002</v>
      </c>
      <c r="F2010" s="19">
        <v>44084842496</v>
      </c>
      <c r="G2010" s="3">
        <f t="shared" si="93"/>
        <v>-1.0271677544870017E-2</v>
      </c>
      <c r="H2010" s="3">
        <f>1-E2010/MAX(E$2:E2010)</f>
        <v>0.58537739059416039</v>
      </c>
      <c r="I2010" s="3">
        <f ca="1">IFERROR(E2010/AVERAGE(OFFSET(E2010,0,0,-计算结果!B$18,1))-1,E2010/AVERAGE(OFFSET(E2010,0,0,-ROW(),1))-1)</f>
        <v>-3.4319567272053764E-2</v>
      </c>
      <c r="J2010" s="4" t="str">
        <f ca="1">IF(OR(AND(I2010&lt;计算结果!B$19,I2010&gt;计算结果!B$20),I2010&lt;计算结果!B$21),"买","卖")</f>
        <v>卖</v>
      </c>
      <c r="K2010" s="4" t="str">
        <f t="shared" ca="1" si="94"/>
        <v/>
      </c>
      <c r="L2010" s="3">
        <f ca="1">IF(J2009="买",E2010/E2009-1,0)-IF(K2010=1,计算结果!B$17,0)</f>
        <v>0</v>
      </c>
      <c r="M2010" s="2">
        <f t="shared" ca="1" si="95"/>
        <v>10.288699869460125</v>
      </c>
      <c r="N2010" s="3">
        <f ca="1">1-M2010/MAX(M$2:M2010)</f>
        <v>0.10244857935850127</v>
      </c>
    </row>
    <row r="2011" spans="1:14" x14ac:dyDescent="0.15">
      <c r="A2011" s="1">
        <v>41380</v>
      </c>
      <c r="B2011">
        <v>2419.5100000000002</v>
      </c>
      <c r="C2011">
        <v>2461.0500000000002</v>
      </c>
      <c r="D2011">
        <v>2416.62</v>
      </c>
      <c r="E2011" s="2">
        <v>2459.59</v>
      </c>
      <c r="F2011" s="19">
        <v>53783257088</v>
      </c>
      <c r="G2011" s="3">
        <f t="shared" si="93"/>
        <v>9.3441452384666057E-3</v>
      </c>
      <c r="H2011" s="3">
        <f>1-E2011/MAX(E$2:E2011)</f>
        <v>0.58150309671272038</v>
      </c>
      <c r="I2011" s="3">
        <f ca="1">IFERROR(E2011/AVERAGE(OFFSET(E2011,0,0,-计算结果!B$18,1))-1,E2011/AVERAGE(OFFSET(E2011,0,0,-ROW(),1))-1)</f>
        <v>-2.3888297274236248E-2</v>
      </c>
      <c r="J2011" s="4" t="str">
        <f ca="1">IF(OR(AND(I2011&lt;计算结果!B$19,I2011&gt;计算结果!B$20),I2011&lt;计算结果!B$21),"买","卖")</f>
        <v>卖</v>
      </c>
      <c r="K2011" s="4" t="str">
        <f t="shared" ca="1" si="94"/>
        <v/>
      </c>
      <c r="L2011" s="3">
        <f ca="1">IF(J2010="买",E2011/E2010-1,0)-IF(K2011=1,计算结果!B$17,0)</f>
        <v>0</v>
      </c>
      <c r="M2011" s="2">
        <f t="shared" ca="1" si="95"/>
        <v>10.288699869460125</v>
      </c>
      <c r="N2011" s="3">
        <f ca="1">1-M2011/MAX(M$2:M2011)</f>
        <v>0.10244857935850127</v>
      </c>
    </row>
    <row r="2012" spans="1:14" x14ac:dyDescent="0.15">
      <c r="A2012" s="1">
        <v>41381</v>
      </c>
      <c r="B2012">
        <v>2457.88</v>
      </c>
      <c r="C2012">
        <v>2465.1999999999998</v>
      </c>
      <c r="D2012">
        <v>2437.35</v>
      </c>
      <c r="E2012" s="2">
        <v>2458.4699999999998</v>
      </c>
      <c r="F2012" s="19">
        <v>46800830464</v>
      </c>
      <c r="G2012" s="3">
        <f t="shared" si="93"/>
        <v>-4.5536044625338334E-4</v>
      </c>
      <c r="H2012" s="3">
        <f>1-E2012/MAX(E$2:E2012)</f>
        <v>0.58169366364935682</v>
      </c>
      <c r="I2012" s="3">
        <f ca="1">IFERROR(E2012/AVERAGE(OFFSET(E2012,0,0,-计算结果!B$18,1))-1,E2012/AVERAGE(OFFSET(E2012,0,0,-ROW(),1))-1)</f>
        <v>-2.1058569519781245E-2</v>
      </c>
      <c r="J2012" s="4" t="str">
        <f ca="1">IF(OR(AND(I2012&lt;计算结果!B$19,I2012&gt;计算结果!B$20),I2012&lt;计算结果!B$21),"买","卖")</f>
        <v>卖</v>
      </c>
      <c r="K2012" s="4" t="str">
        <f t="shared" ca="1" si="94"/>
        <v/>
      </c>
      <c r="L2012" s="3">
        <f ca="1">IF(J2011="买",E2012/E2011-1,0)-IF(K2012=1,计算结果!B$17,0)</f>
        <v>0</v>
      </c>
      <c r="M2012" s="2">
        <f t="shared" ca="1" si="95"/>
        <v>10.288699869460125</v>
      </c>
      <c r="N2012" s="3">
        <f ca="1">1-M2012/MAX(M$2:M2012)</f>
        <v>0.10244857935850127</v>
      </c>
    </row>
    <row r="2013" spans="1:14" x14ac:dyDescent="0.15">
      <c r="A2013" s="1">
        <v>41382</v>
      </c>
      <c r="B2013">
        <v>2440.71</v>
      </c>
      <c r="C2013">
        <v>2478.41</v>
      </c>
      <c r="D2013">
        <v>2434.73</v>
      </c>
      <c r="E2013" s="2">
        <v>2464.85</v>
      </c>
      <c r="F2013" s="19">
        <v>46270136320</v>
      </c>
      <c r="G2013" s="3">
        <f t="shared" si="93"/>
        <v>2.5951099667680388E-3</v>
      </c>
      <c r="H2013" s="3">
        <f>1-E2013/MAX(E$2:E2013)</f>
        <v>0.58060811270673107</v>
      </c>
      <c r="I2013" s="3">
        <f ca="1">IFERROR(E2013/AVERAGE(OFFSET(E2013,0,0,-计算结果!B$18,1))-1,E2013/AVERAGE(OFFSET(E2013,0,0,-ROW(),1))-1)</f>
        <v>-1.5247392810358029E-2</v>
      </c>
      <c r="J2013" s="4" t="str">
        <f ca="1">IF(OR(AND(I2013&lt;计算结果!B$19,I2013&gt;计算结果!B$20),I2013&lt;计算结果!B$21),"买","卖")</f>
        <v>卖</v>
      </c>
      <c r="K2013" s="4" t="str">
        <f t="shared" ca="1" si="94"/>
        <v/>
      </c>
      <c r="L2013" s="3">
        <f ca="1">IF(J2012="买",E2013/E2012-1,0)-IF(K2013=1,计算结果!B$17,0)</f>
        <v>0</v>
      </c>
      <c r="M2013" s="2">
        <f t="shared" ca="1" si="95"/>
        <v>10.288699869460125</v>
      </c>
      <c r="N2013" s="3">
        <f ca="1">1-M2013/MAX(M$2:M2013)</f>
        <v>0.10244857935850127</v>
      </c>
    </row>
    <row r="2014" spans="1:14" x14ac:dyDescent="0.15">
      <c r="A2014" s="1">
        <v>41383</v>
      </c>
      <c r="B2014">
        <v>2469.9499999999998</v>
      </c>
      <c r="C2014">
        <v>2542.4499999999998</v>
      </c>
      <c r="D2014">
        <v>2469.3200000000002</v>
      </c>
      <c r="E2014" s="2">
        <v>2533.83</v>
      </c>
      <c r="F2014" s="19">
        <v>76723675136</v>
      </c>
      <c r="G2014" s="3">
        <f t="shared" si="93"/>
        <v>2.7985475789601866E-2</v>
      </c>
      <c r="H2014" s="3">
        <f>1-E2014/MAX(E$2:E2014)</f>
        <v>0.56887123119852989</v>
      </c>
      <c r="I2014" s="3">
        <f ca="1">IFERROR(E2014/AVERAGE(OFFSET(E2014,0,0,-计算结果!B$18,1))-1,E2014/AVERAGE(OFFSET(E2014,0,0,-ROW(),1))-1)</f>
        <v>1.4213100442119098E-2</v>
      </c>
      <c r="J2014" s="4" t="str">
        <f ca="1">IF(OR(AND(I2014&lt;计算结果!B$19,I2014&gt;计算结果!B$20),I2014&lt;计算结果!B$21),"买","卖")</f>
        <v>买</v>
      </c>
      <c r="K2014" s="4">
        <f t="shared" ca="1" si="94"/>
        <v>1</v>
      </c>
      <c r="L2014" s="3">
        <f ca="1">IF(J2013="买",E2014/E2013-1,0)-IF(K2014=1,计算结果!B$17,0)</f>
        <v>0</v>
      </c>
      <c r="M2014" s="2">
        <f t="shared" ca="1" si="95"/>
        <v>10.288699869460125</v>
      </c>
      <c r="N2014" s="3">
        <f ca="1">1-M2014/MAX(M$2:M2014)</f>
        <v>0.10244857935850127</v>
      </c>
    </row>
    <row r="2015" spans="1:14" x14ac:dyDescent="0.15">
      <c r="A2015" s="1">
        <v>41386</v>
      </c>
      <c r="B2015">
        <v>2525.11</v>
      </c>
      <c r="C2015">
        <v>2539.0500000000002</v>
      </c>
      <c r="D2015">
        <v>2518.2600000000002</v>
      </c>
      <c r="E2015" s="2">
        <v>2530.67</v>
      </c>
      <c r="F2015" s="19">
        <v>63027023872</v>
      </c>
      <c r="G2015" s="3">
        <f t="shared" si="93"/>
        <v>-1.2471239191262917E-3</v>
      </c>
      <c r="H2015" s="3">
        <f>1-E2015/MAX(E$2:E2015)</f>
        <v>0.56940890219832574</v>
      </c>
      <c r="I2015" s="3">
        <f ca="1">IFERROR(E2015/AVERAGE(OFFSET(E2015,0,0,-计算结果!B$18,1))-1,E2015/AVERAGE(OFFSET(E2015,0,0,-ROW(),1))-1)</f>
        <v>1.4808403703938877E-2</v>
      </c>
      <c r="J2015" s="4" t="str">
        <f ca="1">IF(OR(AND(I2015&lt;计算结果!B$19,I2015&gt;计算结果!B$20),I2015&lt;计算结果!B$21),"买","卖")</f>
        <v>买</v>
      </c>
      <c r="K2015" s="4" t="str">
        <f t="shared" ca="1" si="94"/>
        <v/>
      </c>
      <c r="L2015" s="3">
        <f ca="1">IF(J2014="买",E2015/E2014-1,0)-IF(K2015=1,计算结果!B$17,0)</f>
        <v>-1.2471239191262917E-3</v>
      </c>
      <c r="M2015" s="2">
        <f t="shared" ca="1" si="95"/>
        <v>10.275868585756209</v>
      </c>
      <c r="N2015" s="3">
        <f ca="1">1-M2015/MAX(M$2:M2015)</f>
        <v>0.10356793720382906</v>
      </c>
    </row>
    <row r="2016" spans="1:14" x14ac:dyDescent="0.15">
      <c r="A2016" s="1">
        <v>41387</v>
      </c>
      <c r="B2016">
        <v>2532.1999999999998</v>
      </c>
      <c r="C2016">
        <v>2532.1999999999998</v>
      </c>
      <c r="D2016">
        <v>2448.1999999999998</v>
      </c>
      <c r="E2016" s="2">
        <v>2449.4699999999998</v>
      </c>
      <c r="F2016" s="19">
        <v>61576159232</v>
      </c>
      <c r="G2016" s="3">
        <f t="shared" si="93"/>
        <v>-3.2086364480552687E-2</v>
      </c>
      <c r="H2016" s="3">
        <f>1-E2016/MAX(E$2:E2016)</f>
        <v>0.58322500510447162</v>
      </c>
      <c r="I2016" s="3">
        <f ca="1">IFERROR(E2016/AVERAGE(OFFSET(E2016,0,0,-计算结果!B$18,1))-1,E2016/AVERAGE(OFFSET(E2016,0,0,-ROW(),1))-1)</f>
        <v>-1.4997396215565395E-2</v>
      </c>
      <c r="J2016" s="4" t="str">
        <f ca="1">IF(OR(AND(I2016&lt;计算结果!B$19,I2016&gt;计算结果!B$20),I2016&lt;计算结果!B$21),"买","卖")</f>
        <v>卖</v>
      </c>
      <c r="K2016" s="4">
        <f t="shared" ca="1" si="94"/>
        <v>1</v>
      </c>
      <c r="L2016" s="3">
        <f ca="1">IF(J2015="买",E2016/E2015-1,0)-IF(K2016=1,计算结果!B$17,0)</f>
        <v>-3.2086364480552687E-2</v>
      </c>
      <c r="M2016" s="2">
        <f t="shared" ca="1" si="95"/>
        <v>9.9461533209593735</v>
      </c>
      <c r="N2016" s="3">
        <f ca="1">1-M2016/MAX(M$2:M2016)</f>
        <v>0.13233118310276071</v>
      </c>
    </row>
    <row r="2017" spans="1:14" x14ac:dyDescent="0.15">
      <c r="A2017" s="1">
        <v>41388</v>
      </c>
      <c r="B2017">
        <v>2452.7800000000002</v>
      </c>
      <c r="C2017">
        <v>2511.1999999999998</v>
      </c>
      <c r="D2017">
        <v>2446.59</v>
      </c>
      <c r="E2017" s="2">
        <v>2495.58</v>
      </c>
      <c r="F2017" s="19">
        <v>62189420544</v>
      </c>
      <c r="G2017" s="3">
        <f t="shared" si="93"/>
        <v>1.8824480397800381E-2</v>
      </c>
      <c r="H2017" s="3">
        <f>1-E2017/MAX(E$2:E2017)</f>
        <v>0.57537943238276723</v>
      </c>
      <c r="I2017" s="3">
        <f ca="1">IFERROR(E2017/AVERAGE(OFFSET(E2017,0,0,-计算结果!B$18,1))-1,E2017/AVERAGE(OFFSET(E2017,0,0,-ROW(),1))-1)</f>
        <v>5.5204591861628405E-3</v>
      </c>
      <c r="J2017" s="4" t="str">
        <f ca="1">IF(OR(AND(I2017&lt;计算结果!B$19,I2017&gt;计算结果!B$20),I2017&lt;计算结果!B$21),"买","卖")</f>
        <v>买</v>
      </c>
      <c r="K2017" s="4">
        <f t="shared" ca="1" si="94"/>
        <v>1</v>
      </c>
      <c r="L2017" s="3">
        <f ca="1">IF(J2016="买",E2017/E2016-1,0)-IF(K2017=1,计算结果!B$17,0)</f>
        <v>0</v>
      </c>
      <c r="M2017" s="2">
        <f t="shared" ca="1" si="95"/>
        <v>9.9461533209593735</v>
      </c>
      <c r="N2017" s="3">
        <f ca="1">1-M2017/MAX(M$2:M2017)</f>
        <v>0.13233118310276071</v>
      </c>
    </row>
    <row r="2018" spans="1:14" x14ac:dyDescent="0.15">
      <c r="A2018" s="1">
        <v>41389</v>
      </c>
      <c r="B2018">
        <v>2486.86</v>
      </c>
      <c r="C2018">
        <v>2505.48</v>
      </c>
      <c r="D2018">
        <v>2456.5700000000002</v>
      </c>
      <c r="E2018" s="2">
        <v>2467.88</v>
      </c>
      <c r="F2018" s="19">
        <v>59891286016</v>
      </c>
      <c r="G2018" s="3">
        <f t="shared" si="93"/>
        <v>-1.1099624135471386E-2</v>
      </c>
      <c r="H2018" s="3">
        <f>1-E2018/MAX(E$2:E2018)</f>
        <v>0.58009256108350904</v>
      </c>
      <c r="I2018" s="3">
        <f ca="1">IFERROR(E2018/AVERAGE(OFFSET(E2018,0,0,-计算结果!B$18,1))-1,E2018/AVERAGE(OFFSET(E2018,0,0,-ROW(),1))-1)</f>
        <v>-4.9405945916884964E-3</v>
      </c>
      <c r="J2018" s="4" t="str">
        <f ca="1">IF(OR(AND(I2018&lt;计算结果!B$19,I2018&gt;计算结果!B$20),I2018&lt;计算结果!B$21),"买","卖")</f>
        <v>卖</v>
      </c>
      <c r="K2018" s="4">
        <f t="shared" ca="1" si="94"/>
        <v>1</v>
      </c>
      <c r="L2018" s="3">
        <f ca="1">IF(J2017="买",E2018/E2017-1,0)-IF(K2018=1,计算结果!B$17,0)</f>
        <v>-1.1099624135471386E-2</v>
      </c>
      <c r="M2018" s="2">
        <f t="shared" ca="1" si="95"/>
        <v>9.8357547575029542</v>
      </c>
      <c r="N2018" s="3">
        <f ca="1">1-M2018/MAX(M$2:M2018)</f>
        <v>0.14196198084438916</v>
      </c>
    </row>
    <row r="2019" spans="1:14" x14ac:dyDescent="0.15">
      <c r="A2019" s="1">
        <v>41390</v>
      </c>
      <c r="B2019">
        <v>2477.7199999999998</v>
      </c>
      <c r="C2019">
        <v>2488.58</v>
      </c>
      <c r="D2019">
        <v>2439.8000000000002</v>
      </c>
      <c r="E2019" s="2">
        <v>2447.31</v>
      </c>
      <c r="F2019" s="19">
        <v>46351986688</v>
      </c>
      <c r="G2019" s="3">
        <f t="shared" si="93"/>
        <v>-8.3350892263805987E-3</v>
      </c>
      <c r="H2019" s="3">
        <f>1-E2019/MAX(E$2:E2019)</f>
        <v>0.58359252705369902</v>
      </c>
      <c r="I2019" s="3">
        <f ca="1">IFERROR(E2019/AVERAGE(OFFSET(E2019,0,0,-计算结果!B$18,1))-1,E2019/AVERAGE(OFFSET(E2019,0,0,-ROW(),1))-1)</f>
        <v>-1.217747518030754E-2</v>
      </c>
      <c r="J2019" s="4" t="str">
        <f ca="1">IF(OR(AND(I2019&lt;计算结果!B$19,I2019&gt;计算结果!B$20),I2019&lt;计算结果!B$21),"买","卖")</f>
        <v>卖</v>
      </c>
      <c r="K2019" s="4" t="str">
        <f t="shared" ca="1" si="94"/>
        <v/>
      </c>
      <c r="L2019" s="3">
        <f ca="1">IF(J2018="买",E2019/E2018-1,0)-IF(K2019=1,计算结果!B$17,0)</f>
        <v>0</v>
      </c>
      <c r="M2019" s="2">
        <f t="shared" ca="1" si="95"/>
        <v>9.8357547575029542</v>
      </c>
      <c r="N2019" s="3">
        <f ca="1">1-M2019/MAX(M$2:M2019)</f>
        <v>0.14196198084438916</v>
      </c>
    </row>
    <row r="2020" spans="1:14" x14ac:dyDescent="0.15">
      <c r="A2020" s="1">
        <v>41396</v>
      </c>
      <c r="B2020">
        <v>2434.6</v>
      </c>
      <c r="C2020">
        <v>2453.75</v>
      </c>
      <c r="D2020">
        <v>2423.08</v>
      </c>
      <c r="E2020" s="2">
        <v>2449.64</v>
      </c>
      <c r="F2020" s="19">
        <v>47200448512</v>
      </c>
      <c r="G2020" s="3">
        <f t="shared" si="93"/>
        <v>9.5206573748307655E-4</v>
      </c>
      <c r="H2020" s="3">
        <f>1-E2020/MAX(E$2:E2020)</f>
        <v>0.58319607976587484</v>
      </c>
      <c r="I2020" s="3">
        <f ca="1">IFERROR(E2020/AVERAGE(OFFSET(E2020,0,0,-计算结果!B$18,1))-1,E2020/AVERAGE(OFFSET(E2020,0,0,-ROW(),1))-1)</f>
        <v>-1.0270458089904788E-2</v>
      </c>
      <c r="J2020" s="4" t="str">
        <f ca="1">IF(OR(AND(I2020&lt;计算结果!B$19,I2020&gt;计算结果!B$20),I2020&lt;计算结果!B$21),"买","卖")</f>
        <v>卖</v>
      </c>
      <c r="K2020" s="4" t="str">
        <f t="shared" ca="1" si="94"/>
        <v/>
      </c>
      <c r="L2020" s="3">
        <f ca="1">IF(J2019="买",E2020/E2019-1,0)-IF(K2020=1,计算结果!B$17,0)</f>
        <v>0</v>
      </c>
      <c r="M2020" s="2">
        <f t="shared" ca="1" si="95"/>
        <v>9.8357547575029542</v>
      </c>
      <c r="N2020" s="3">
        <f ca="1">1-M2020/MAX(M$2:M2020)</f>
        <v>0.14196198084438916</v>
      </c>
    </row>
    <row r="2021" spans="1:14" x14ac:dyDescent="0.15">
      <c r="A2021" s="1">
        <v>41397</v>
      </c>
      <c r="B2021">
        <v>2457.54</v>
      </c>
      <c r="C2021">
        <v>2521.12</v>
      </c>
      <c r="D2021">
        <v>2457.54</v>
      </c>
      <c r="E2021" s="2">
        <v>2492.91</v>
      </c>
      <c r="F2021" s="19">
        <v>63267041280</v>
      </c>
      <c r="G2021" s="3">
        <f t="shared" si="93"/>
        <v>1.7663819989875984E-2</v>
      </c>
      <c r="H2021" s="3">
        <f>1-E2021/MAX(E$2:E2021)</f>
        <v>0.57583373034778473</v>
      </c>
      <c r="I2021" s="3">
        <f ca="1">IFERROR(E2021/AVERAGE(OFFSET(E2021,0,0,-计算结果!B$18,1))-1,E2021/AVERAGE(OFFSET(E2021,0,0,-ROW(),1))-1)</f>
        <v>7.0645636210211471E-3</v>
      </c>
      <c r="J2021" s="4" t="str">
        <f ca="1">IF(OR(AND(I2021&lt;计算结果!B$19,I2021&gt;计算结果!B$20),I2021&lt;计算结果!B$21),"买","卖")</f>
        <v>买</v>
      </c>
      <c r="K2021" s="4">
        <f t="shared" ca="1" si="94"/>
        <v>1</v>
      </c>
      <c r="L2021" s="3">
        <f ca="1">IF(J2020="买",E2021/E2020-1,0)-IF(K2021=1,计算结果!B$17,0)</f>
        <v>0</v>
      </c>
      <c r="M2021" s="2">
        <f t="shared" ca="1" si="95"/>
        <v>9.8357547575029542</v>
      </c>
      <c r="N2021" s="3">
        <f ca="1">1-M2021/MAX(M$2:M2021)</f>
        <v>0.14196198084438916</v>
      </c>
    </row>
    <row r="2022" spans="1:14" x14ac:dyDescent="0.15">
      <c r="A2022" s="1">
        <v>41400</v>
      </c>
      <c r="B2022">
        <v>2502.98</v>
      </c>
      <c r="C2022">
        <v>2533.86</v>
      </c>
      <c r="D2022">
        <v>2500.46</v>
      </c>
      <c r="E2022" s="2">
        <v>2525.98</v>
      </c>
      <c r="F2022" s="19">
        <v>61767950336</v>
      </c>
      <c r="G2022" s="3">
        <f t="shared" si="93"/>
        <v>1.3265621302012587E-2</v>
      </c>
      <c r="H2022" s="3">
        <f>1-E2022/MAX(E$2:E2022)</f>
        <v>0.57020690124549112</v>
      </c>
      <c r="I2022" s="3">
        <f ca="1">IFERROR(E2022/AVERAGE(OFFSET(E2022,0,0,-计算结果!B$18,1))-1,E2022/AVERAGE(OFFSET(E2022,0,0,-ROW(),1))-1)</f>
        <v>1.9453125928390769E-2</v>
      </c>
      <c r="J2022" s="4" t="str">
        <f ca="1">IF(OR(AND(I2022&lt;计算结果!B$19,I2022&gt;计算结果!B$20),I2022&lt;计算结果!B$21),"买","卖")</f>
        <v>买</v>
      </c>
      <c r="K2022" s="4" t="str">
        <f t="shared" ca="1" si="94"/>
        <v/>
      </c>
      <c r="L2022" s="3">
        <f ca="1">IF(J2021="买",E2022/E2021-1,0)-IF(K2022=1,计算结果!B$17,0)</f>
        <v>1.3265621302012587E-2</v>
      </c>
      <c r="M2022" s="2">
        <f t="shared" ca="1" si="95"/>
        <v>9.9662321553354563</v>
      </c>
      <c r="N2022" s="3">
        <f ca="1">1-M2022/MAX(M$2:M2022)</f>
        <v>0.13057957341954196</v>
      </c>
    </row>
    <row r="2023" spans="1:14" x14ac:dyDescent="0.15">
      <c r="A2023" s="1">
        <v>41401</v>
      </c>
      <c r="B2023">
        <v>2519.36</v>
      </c>
      <c r="C2023">
        <v>2539.3000000000002</v>
      </c>
      <c r="D2023">
        <v>2507.7600000000002</v>
      </c>
      <c r="E2023" s="2">
        <v>2529.94</v>
      </c>
      <c r="F2023" s="19">
        <v>59244949504</v>
      </c>
      <c r="G2023" s="3">
        <f t="shared" si="93"/>
        <v>1.5677083745715414E-3</v>
      </c>
      <c r="H2023" s="3">
        <f>1-E2023/MAX(E$2:E2023)</f>
        <v>0.56953311100524062</v>
      </c>
      <c r="I2023" s="3">
        <f ca="1">IFERROR(E2023/AVERAGE(OFFSET(E2023,0,0,-计算结果!B$18,1))-1,E2023/AVERAGE(OFFSET(E2023,0,0,-ROW(),1))-1)</f>
        <v>1.9733452282664876E-2</v>
      </c>
      <c r="J2023" s="4" t="str">
        <f ca="1">IF(OR(AND(I2023&lt;计算结果!B$19,I2023&gt;计算结果!B$20),I2023&lt;计算结果!B$21),"买","卖")</f>
        <v>买</v>
      </c>
      <c r="K2023" s="4" t="str">
        <f t="shared" ca="1" si="94"/>
        <v/>
      </c>
      <c r="L2023" s="3">
        <f ca="1">IF(J2022="买",E2023/E2022-1,0)-IF(K2023=1,计算结果!B$17,0)</f>
        <v>1.5677083745715414E-3</v>
      </c>
      <c r="M2023" s="2">
        <f t="shared" ca="1" si="95"/>
        <v>9.9818563009482997</v>
      </c>
      <c r="N2023" s="3">
        <f ca="1">1-M2023/MAX(M$2:M2023)</f>
        <v>0.12921657573576817</v>
      </c>
    </row>
    <row r="2024" spans="1:14" x14ac:dyDescent="0.15">
      <c r="A2024" s="1">
        <v>41402</v>
      </c>
      <c r="B2024">
        <v>2542.27</v>
      </c>
      <c r="C2024">
        <v>2562.0100000000002</v>
      </c>
      <c r="D2024">
        <v>2531.25</v>
      </c>
      <c r="E2024" s="2">
        <v>2542.8000000000002</v>
      </c>
      <c r="F2024" s="19">
        <v>60309147648</v>
      </c>
      <c r="G2024" s="3">
        <f t="shared" si="93"/>
        <v>5.0831245009763659E-3</v>
      </c>
      <c r="H2024" s="3">
        <f>1-E2024/MAX(E$2:E2024)</f>
        <v>0.56734499421493223</v>
      </c>
      <c r="I2024" s="3">
        <f ca="1">IFERROR(E2024/AVERAGE(OFFSET(E2024,0,0,-计算结果!B$18,1))-1,E2024/AVERAGE(OFFSET(E2024,0,0,-ROW(),1))-1)</f>
        <v>2.3693477047279199E-2</v>
      </c>
      <c r="J2024" s="4" t="str">
        <f ca="1">IF(OR(AND(I2024&lt;计算结果!B$19,I2024&gt;计算结果!B$20),I2024&lt;计算结果!B$21),"买","卖")</f>
        <v>买</v>
      </c>
      <c r="K2024" s="4" t="str">
        <f t="shared" ca="1" si="94"/>
        <v/>
      </c>
      <c r="L2024" s="3">
        <f ca="1">IF(J2023="买",E2024/E2023-1,0)-IF(K2024=1,计算结果!B$17,0)</f>
        <v>5.0831245009763659E-3</v>
      </c>
      <c r="M2024" s="2">
        <f t="shared" ca="1" si="95"/>
        <v>10.032595319276876</v>
      </c>
      <c r="N2024" s="3">
        <f ca="1">1-M2024/MAX(M$2:M2024)</f>
        <v>0.12479027517684649</v>
      </c>
    </row>
    <row r="2025" spans="1:14" x14ac:dyDescent="0.15">
      <c r="A2025" s="1">
        <v>41403</v>
      </c>
      <c r="B2025">
        <v>2542.37</v>
      </c>
      <c r="C2025">
        <v>2543.3000000000002</v>
      </c>
      <c r="D2025">
        <v>2507.79</v>
      </c>
      <c r="E2025" s="2">
        <v>2527.79</v>
      </c>
      <c r="F2025" s="19">
        <v>64438292480</v>
      </c>
      <c r="G2025" s="3">
        <f t="shared" si="93"/>
        <v>-5.9029416391380707E-3</v>
      </c>
      <c r="H2025" s="3">
        <f>1-E2025/MAX(E$2:E2025)</f>
        <v>0.56989893146396242</v>
      </c>
      <c r="I2025" s="3">
        <f ca="1">IFERROR(E2025/AVERAGE(OFFSET(E2025,0,0,-计算结果!B$18,1))-1,E2025/AVERAGE(OFFSET(E2025,0,0,-ROW(),1))-1)</f>
        <v>1.668472111243946E-2</v>
      </c>
      <c r="J2025" s="4" t="str">
        <f ca="1">IF(OR(AND(I2025&lt;计算结果!B$19,I2025&gt;计算结果!B$20),I2025&lt;计算结果!B$21),"买","卖")</f>
        <v>买</v>
      </c>
      <c r="K2025" s="4" t="str">
        <f t="shared" ca="1" si="94"/>
        <v/>
      </c>
      <c r="L2025" s="3">
        <f ca="1">IF(J2024="买",E2025/E2024-1,0)-IF(K2025=1,计算结果!B$17,0)</f>
        <v>-5.9029416391380707E-3</v>
      </c>
      <c r="M2025" s="2">
        <f t="shared" ca="1" si="95"/>
        <v>9.9733734946180945</v>
      </c>
      <c r="N2025" s="3">
        <f ca="1">1-M2025/MAX(M$2:M2025)</f>
        <v>0.12995658710448366</v>
      </c>
    </row>
    <row r="2026" spans="1:14" x14ac:dyDescent="0.15">
      <c r="A2026" s="1">
        <v>41404</v>
      </c>
      <c r="B2026">
        <v>2519.52</v>
      </c>
      <c r="C2026">
        <v>2546.9699999999998</v>
      </c>
      <c r="D2026">
        <v>2515.16</v>
      </c>
      <c r="E2026" s="2">
        <v>2540.84</v>
      </c>
      <c r="F2026" s="19">
        <v>50896691200</v>
      </c>
      <c r="G2026" s="3">
        <f t="shared" si="93"/>
        <v>5.1626124005554885E-3</v>
      </c>
      <c r="H2026" s="3">
        <f>1-E2026/MAX(E$2:E2026)</f>
        <v>0.56767848635404605</v>
      </c>
      <c r="I2026" s="3">
        <f ca="1">IFERROR(E2026/AVERAGE(OFFSET(E2026,0,0,-计算结果!B$18,1))-1,E2026/AVERAGE(OFFSET(E2026,0,0,-ROW(),1))-1)</f>
        <v>2.0497816874506691E-2</v>
      </c>
      <c r="J2026" s="4" t="str">
        <f ca="1">IF(OR(AND(I2026&lt;计算结果!B$19,I2026&gt;计算结果!B$20),I2026&lt;计算结果!B$21),"买","卖")</f>
        <v>买</v>
      </c>
      <c r="K2026" s="4" t="str">
        <f t="shared" ca="1" si="94"/>
        <v/>
      </c>
      <c r="L2026" s="3">
        <f ca="1">IF(J2025="买",E2026/E2025-1,0)-IF(K2026=1,计算结果!B$17,0)</f>
        <v>5.1626124005554885E-3</v>
      </c>
      <c r="M2026" s="2">
        <f t="shared" ca="1" si="95"/>
        <v>10.024862156296781</v>
      </c>
      <c r="N2026" s="3">
        <f ca="1">1-M2026/MAX(M$2:M2026)</f>
        <v>0.12546489019204776</v>
      </c>
    </row>
    <row r="2027" spans="1:14" x14ac:dyDescent="0.15">
      <c r="A2027" s="1">
        <v>41407</v>
      </c>
      <c r="B2027">
        <v>2542.41</v>
      </c>
      <c r="C2027">
        <v>2547.6</v>
      </c>
      <c r="D2027">
        <v>2516.73</v>
      </c>
      <c r="E2027" s="2">
        <v>2530.77</v>
      </c>
      <c r="F2027" s="19">
        <v>55155093504</v>
      </c>
      <c r="G2027" s="3">
        <f t="shared" si="93"/>
        <v>-3.9632562459659404E-3</v>
      </c>
      <c r="H2027" s="3">
        <f>1-E2027/MAX(E$2:E2027)</f>
        <v>0.56939188729326884</v>
      </c>
      <c r="I2027" s="3">
        <f ca="1">IFERROR(E2027/AVERAGE(OFFSET(E2027,0,0,-计算结果!B$18,1))-1,E2027/AVERAGE(OFFSET(E2027,0,0,-ROW(),1))-1)</f>
        <v>1.4898471966445781E-2</v>
      </c>
      <c r="J2027" s="4" t="str">
        <f ca="1">IF(OR(AND(I2027&lt;计算结果!B$19,I2027&gt;计算结果!B$20),I2027&lt;计算结果!B$21),"买","卖")</f>
        <v>买</v>
      </c>
      <c r="K2027" s="4" t="str">
        <f t="shared" ca="1" si="94"/>
        <v/>
      </c>
      <c r="L2027" s="3">
        <f ca="1">IF(J2026="买",E2027/E2026-1,0)-IF(K2027=1,计算结果!B$17,0)</f>
        <v>-3.9632562459659404E-3</v>
      </c>
      <c r="M2027" s="2">
        <f t="shared" ca="1" si="95"/>
        <v>9.9851310587408904</v>
      </c>
      <c r="N2027" s="3">
        <f ca="1">1-M2027/MAX(M$2:M2027)</f>
        <v>0.12893089692831061</v>
      </c>
    </row>
    <row r="2028" spans="1:14" x14ac:dyDescent="0.15">
      <c r="A2028" s="1">
        <v>41408</v>
      </c>
      <c r="B2028">
        <v>2526</v>
      </c>
      <c r="C2028">
        <v>2526.14</v>
      </c>
      <c r="D2028">
        <v>2479.87</v>
      </c>
      <c r="E2028" s="2">
        <v>2493.34</v>
      </c>
      <c r="F2028" s="19">
        <v>56144572416</v>
      </c>
      <c r="G2028" s="3">
        <f t="shared" si="93"/>
        <v>-1.4789965109432979E-2</v>
      </c>
      <c r="H2028" s="3">
        <f>1-E2028/MAX(E$2:E2028)</f>
        <v>0.57576056625604033</v>
      </c>
      <c r="I2028" s="3">
        <f ca="1">IFERROR(E2028/AVERAGE(OFFSET(E2028,0,0,-计算结果!B$18,1))-1,E2028/AVERAGE(OFFSET(E2028,0,0,-ROW(),1))-1)</f>
        <v>-1.3693308168857277E-3</v>
      </c>
      <c r="J2028" s="4" t="str">
        <f ca="1">IF(OR(AND(I2028&lt;计算结果!B$19,I2028&gt;计算结果!B$20),I2028&lt;计算结果!B$21),"买","卖")</f>
        <v>卖</v>
      </c>
      <c r="K2028" s="4">
        <f t="shared" ca="1" si="94"/>
        <v>1</v>
      </c>
      <c r="L2028" s="3">
        <f ca="1">IF(J2027="买",E2028/E2027-1,0)-IF(K2028=1,计算结果!B$17,0)</f>
        <v>-1.4789965109432979E-2</v>
      </c>
      <c r="M2028" s="2">
        <f t="shared" ca="1" si="95"/>
        <v>9.8374513187689967</v>
      </c>
      <c r="N2028" s="3">
        <f ca="1">1-M2028/MAX(M$2:M2028)</f>
        <v>0.14181397857064593</v>
      </c>
    </row>
    <row r="2029" spans="1:14" x14ac:dyDescent="0.15">
      <c r="A2029" s="1">
        <v>41409</v>
      </c>
      <c r="B2029">
        <v>2493.9699999999998</v>
      </c>
      <c r="C2029">
        <v>2507.4299999999998</v>
      </c>
      <c r="D2029">
        <v>2491.9299999999998</v>
      </c>
      <c r="E2029" s="2">
        <v>2506.9299999999998</v>
      </c>
      <c r="F2029" s="19">
        <v>47578587136</v>
      </c>
      <c r="G2029" s="3">
        <f t="shared" si="93"/>
        <v>5.4505201857748542E-3</v>
      </c>
      <c r="H2029" s="3">
        <f>1-E2029/MAX(E$2:E2029)</f>
        <v>0.57344824065881717</v>
      </c>
      <c r="I2029" s="3">
        <f ca="1">IFERROR(E2029/AVERAGE(OFFSET(E2029,0,0,-计算结果!B$18,1))-1,E2029/AVERAGE(OFFSET(E2029,0,0,-ROW(),1))-1)</f>
        <v>3.0171819778168629E-3</v>
      </c>
      <c r="J2029" s="4" t="str">
        <f ca="1">IF(OR(AND(I2029&lt;计算结果!B$19,I2029&gt;计算结果!B$20),I2029&lt;计算结果!B$21),"买","卖")</f>
        <v>买</v>
      </c>
      <c r="K2029" s="4">
        <f t="shared" ca="1" si="94"/>
        <v>1</v>
      </c>
      <c r="L2029" s="3">
        <f ca="1">IF(J2028="买",E2029/E2028-1,0)-IF(K2029=1,计算结果!B$17,0)</f>
        <v>0</v>
      </c>
      <c r="M2029" s="2">
        <f t="shared" ca="1" si="95"/>
        <v>9.8374513187689967</v>
      </c>
      <c r="N2029" s="3">
        <f ca="1">1-M2029/MAX(M$2:M2029)</f>
        <v>0.14181397857064593</v>
      </c>
    </row>
    <row r="2030" spans="1:14" x14ac:dyDescent="0.15">
      <c r="A2030" s="1">
        <v>41410</v>
      </c>
      <c r="B2030">
        <v>2501.12</v>
      </c>
      <c r="C2030">
        <v>2553.06</v>
      </c>
      <c r="D2030">
        <v>2487.7600000000002</v>
      </c>
      <c r="E2030" s="2">
        <v>2552.71</v>
      </c>
      <c r="F2030" s="19">
        <v>76830433280</v>
      </c>
      <c r="G2030" s="3">
        <f t="shared" si="93"/>
        <v>1.8261379456147697E-2</v>
      </c>
      <c r="H2030" s="3">
        <f>1-E2030/MAX(E$2:E2030)</f>
        <v>0.56565881712380039</v>
      </c>
      <c r="I2030" s="3">
        <f ca="1">IFERROR(E2030/AVERAGE(OFFSET(E2030,0,0,-计算结果!B$18,1))-1,E2030/AVERAGE(OFFSET(E2030,0,0,-ROW(),1))-1)</f>
        <v>1.9198708877179449E-2</v>
      </c>
      <c r="J2030" s="4" t="str">
        <f ca="1">IF(OR(AND(I2030&lt;计算结果!B$19,I2030&gt;计算结果!B$20),I2030&lt;计算结果!B$21),"买","卖")</f>
        <v>买</v>
      </c>
      <c r="K2030" s="4" t="str">
        <f t="shared" ca="1" si="94"/>
        <v/>
      </c>
      <c r="L2030" s="3">
        <f ca="1">IF(J2029="买",E2030/E2029-1,0)-IF(K2030=1,计算结果!B$17,0)</f>
        <v>1.8261379456147697E-2</v>
      </c>
      <c r="M2030" s="2">
        <f t="shared" ca="1" si="95"/>
        <v>10.017096750182418</v>
      </c>
      <c r="N2030" s="3">
        <f ca="1">1-M2030/MAX(M$2:M2030)</f>
        <v>0.12614231798936282</v>
      </c>
    </row>
    <row r="2031" spans="1:14" x14ac:dyDescent="0.15">
      <c r="A2031" s="1">
        <v>41411</v>
      </c>
      <c r="B2031">
        <v>2550.4499999999998</v>
      </c>
      <c r="C2031">
        <v>2598.71</v>
      </c>
      <c r="D2031">
        <v>2547.7800000000002</v>
      </c>
      <c r="E2031" s="2">
        <v>2592.0500000000002</v>
      </c>
      <c r="F2031" s="19">
        <v>83599368192</v>
      </c>
      <c r="G2031" s="3">
        <f t="shared" si="93"/>
        <v>1.5411072938171566E-2</v>
      </c>
      <c r="H2031" s="3">
        <f>1-E2031/MAX(E$2:E2031)</f>
        <v>0.55896515347444353</v>
      </c>
      <c r="I2031" s="3">
        <f ca="1">IFERROR(E2031/AVERAGE(OFFSET(E2031,0,0,-计算结果!B$18,1))-1,E2031/AVERAGE(OFFSET(E2031,0,0,-ROW(),1))-1)</f>
        <v>3.199393768341996E-2</v>
      </c>
      <c r="J2031" s="4" t="str">
        <f ca="1">IF(OR(AND(I2031&lt;计算结果!B$19,I2031&gt;计算结果!B$20),I2031&lt;计算结果!B$21),"买","卖")</f>
        <v>买</v>
      </c>
      <c r="K2031" s="4" t="str">
        <f t="shared" ca="1" si="94"/>
        <v/>
      </c>
      <c r="L2031" s="3">
        <f ca="1">IF(J2030="买",E2031/E2030-1,0)-IF(K2031=1,计算结果!B$17,0)</f>
        <v>1.5411072938171566E-2</v>
      </c>
      <c r="M2031" s="2">
        <f t="shared" ca="1" si="95"/>
        <v>10.1714709588282</v>
      </c>
      <c r="N2031" s="3">
        <f ca="1">1-M2031/MAX(M$2:M2031)</f>
        <v>0.11267523351431541</v>
      </c>
    </row>
    <row r="2032" spans="1:14" x14ac:dyDescent="0.15">
      <c r="A2032" s="1">
        <v>41414</v>
      </c>
      <c r="B2032">
        <v>2597.15</v>
      </c>
      <c r="C2032">
        <v>2627.62</v>
      </c>
      <c r="D2032">
        <v>2590.0500000000002</v>
      </c>
      <c r="E2032" s="2">
        <v>2609.61</v>
      </c>
      <c r="F2032" s="19">
        <v>94059413504</v>
      </c>
      <c r="G2032" s="3">
        <f t="shared" si="93"/>
        <v>6.7745606759128663E-3</v>
      </c>
      <c r="H2032" s="3">
        <f>1-E2032/MAX(E$2:E2032)</f>
        <v>0.55597733614646427</v>
      </c>
      <c r="I2032" s="3">
        <f ca="1">IFERROR(E2032/AVERAGE(OFFSET(E2032,0,0,-计算结果!B$18,1))-1,E2032/AVERAGE(OFFSET(E2032,0,0,-ROW(),1))-1)</f>
        <v>3.7246650305545526E-2</v>
      </c>
      <c r="J2032" s="4" t="str">
        <f ca="1">IF(OR(AND(I2032&lt;计算结果!B$19,I2032&gt;计算结果!B$20),I2032&lt;计算结果!B$21),"买","卖")</f>
        <v>买</v>
      </c>
      <c r="K2032" s="4" t="str">
        <f t="shared" ca="1" si="94"/>
        <v/>
      </c>
      <c r="L2032" s="3">
        <f ca="1">IF(J2031="买",E2032/E2031-1,0)-IF(K2032=1,计算结果!B$17,0)</f>
        <v>6.7745606759128663E-3</v>
      </c>
      <c r="M2032" s="2">
        <f t="shared" ca="1" si="95"/>
        <v>10.240378206002067</v>
      </c>
      <c r="N2032" s="3">
        <f ca="1">1-M2032/MAX(M$2:M2032)</f>
        <v>0.10666399804451798</v>
      </c>
    </row>
    <row r="2033" spans="1:14" x14ac:dyDescent="0.15">
      <c r="A2033" s="1">
        <v>41415</v>
      </c>
      <c r="B2033">
        <v>2607.39</v>
      </c>
      <c r="C2033">
        <v>2617.4</v>
      </c>
      <c r="D2033">
        <v>2594.25</v>
      </c>
      <c r="E2033" s="2">
        <v>2614.85</v>
      </c>
      <c r="F2033" s="19">
        <v>75837816832</v>
      </c>
      <c r="G2033" s="3">
        <f t="shared" si="93"/>
        <v>2.007962875678615E-3</v>
      </c>
      <c r="H2033" s="3">
        <f>1-E2033/MAX(E$2:E2033)</f>
        <v>0.5550857551214865</v>
      </c>
      <c r="I2033" s="3">
        <f ca="1">IFERROR(E2033/AVERAGE(OFFSET(E2033,0,0,-计算结果!B$18,1))-1,E2033/AVERAGE(OFFSET(E2033,0,0,-ROW(),1))-1)</f>
        <v>3.7401036799322718E-2</v>
      </c>
      <c r="J2033" s="4" t="str">
        <f ca="1">IF(OR(AND(I2033&lt;计算结果!B$19,I2033&gt;计算结果!B$20),I2033&lt;计算结果!B$21),"买","卖")</f>
        <v>买</v>
      </c>
      <c r="K2033" s="4" t="str">
        <f t="shared" ca="1" si="94"/>
        <v/>
      </c>
      <c r="L2033" s="3">
        <f ca="1">IF(J2032="买",E2033/E2032-1,0)-IF(K2033=1,计算结果!B$17,0)</f>
        <v>2.007962875678615E-3</v>
      </c>
      <c r="M2033" s="2">
        <f t="shared" ca="1" si="95"/>
        <v>10.260940505272627</v>
      </c>
      <c r="N2033" s="3">
        <f ca="1">1-M2033/MAX(M$2:M2033)</f>
        <v>0.10487021251708428</v>
      </c>
    </row>
    <row r="2034" spans="1:14" x14ac:dyDescent="0.15">
      <c r="A2034" s="1">
        <v>41416</v>
      </c>
      <c r="B2034">
        <v>2613.41</v>
      </c>
      <c r="C2034">
        <v>2630.07</v>
      </c>
      <c r="D2034">
        <v>2603.75</v>
      </c>
      <c r="E2034" s="2">
        <v>2618.0300000000002</v>
      </c>
      <c r="F2034" s="19">
        <v>78224130048</v>
      </c>
      <c r="G2034" s="3">
        <f t="shared" si="93"/>
        <v>1.2161309444136403E-3</v>
      </c>
      <c r="H2034" s="3">
        <f>1-E2034/MAX(E$2:E2034)</f>
        <v>0.55454468114067912</v>
      </c>
      <c r="I2034" s="3">
        <f ca="1">IFERROR(E2034/AVERAGE(OFFSET(E2034,0,0,-计算结果!B$18,1))-1,E2034/AVERAGE(OFFSET(E2034,0,0,-ROW(),1))-1)</f>
        <v>3.4818098612704462E-2</v>
      </c>
      <c r="J2034" s="4" t="str">
        <f ca="1">IF(OR(AND(I2034&lt;计算结果!B$19,I2034&gt;计算结果!B$20),I2034&lt;计算结果!B$21),"买","卖")</f>
        <v>买</v>
      </c>
      <c r="K2034" s="4" t="str">
        <f t="shared" ca="1" si="94"/>
        <v/>
      </c>
      <c r="L2034" s="3">
        <f ca="1">IF(J2033="买",E2034/E2033-1,0)-IF(K2034=1,计算结果!B$17,0)</f>
        <v>1.2161309444136403E-3</v>
      </c>
      <c r="M2034" s="2">
        <f t="shared" ca="1" si="95"/>
        <v>10.273419152539876</v>
      </c>
      <c r="N2034" s="3">
        <f ca="1">1-M2034/MAX(M$2:M2034)</f>
        <v>0.10378161748325987</v>
      </c>
    </row>
    <row r="2035" spans="1:14" x14ac:dyDescent="0.15">
      <c r="A2035" s="1">
        <v>41417</v>
      </c>
      <c r="B2035">
        <v>2604.9299999999998</v>
      </c>
      <c r="C2035">
        <v>2624.08</v>
      </c>
      <c r="D2035">
        <v>2579.35</v>
      </c>
      <c r="E2035" s="2">
        <v>2582.85</v>
      </c>
      <c r="F2035" s="19">
        <v>81359904768</v>
      </c>
      <c r="G2035" s="3">
        <f t="shared" si="93"/>
        <v>-1.3437584748837939E-2</v>
      </c>
      <c r="H2035" s="3">
        <f>1-E2035/MAX(E$2:E2035)</f>
        <v>0.56053052473967191</v>
      </c>
      <c r="I2035" s="3">
        <f ca="1">IFERROR(E2035/AVERAGE(OFFSET(E2035,0,0,-计算结果!B$18,1))-1,E2035/AVERAGE(OFFSET(E2035,0,0,-ROW(),1))-1)</f>
        <v>1.8959927217304662E-2</v>
      </c>
      <c r="J2035" s="4" t="str">
        <f ca="1">IF(OR(AND(I2035&lt;计算结果!B$19,I2035&gt;计算结果!B$20),I2035&lt;计算结果!B$21),"买","卖")</f>
        <v>买</v>
      </c>
      <c r="K2035" s="4" t="str">
        <f t="shared" ca="1" si="94"/>
        <v/>
      </c>
      <c r="L2035" s="3">
        <f ca="1">IF(J2034="买",E2035/E2034-1,0)-IF(K2035=1,计算结果!B$17,0)</f>
        <v>-1.3437584748837939E-2</v>
      </c>
      <c r="M2035" s="2">
        <f t="shared" ca="1" si="95"/>
        <v>10.135369212017286</v>
      </c>
      <c r="N2035" s="3">
        <f ca="1">1-M2035/MAX(M$2:M2035)</f>
        <v>0.11582462795179504</v>
      </c>
    </row>
    <row r="2036" spans="1:14" x14ac:dyDescent="0.15">
      <c r="A2036" s="1">
        <v>41418</v>
      </c>
      <c r="B2036">
        <v>2591.42</v>
      </c>
      <c r="C2036">
        <v>2608.35</v>
      </c>
      <c r="D2036">
        <v>2572.88</v>
      </c>
      <c r="E2036" s="2">
        <v>2597.23</v>
      </c>
      <c r="F2036" s="19">
        <v>62831235072</v>
      </c>
      <c r="G2036" s="3">
        <f t="shared" si="93"/>
        <v>5.5674932729350424E-3</v>
      </c>
      <c r="H2036" s="3">
        <f>1-E2036/MAX(E$2:E2036)</f>
        <v>0.55808378139249981</v>
      </c>
      <c r="I2036" s="3">
        <f ca="1">IFERROR(E2036/AVERAGE(OFFSET(E2036,0,0,-计算结果!B$18,1))-1,E2036/AVERAGE(OFFSET(E2036,0,0,-ROW(),1))-1)</f>
        <v>2.1736365269547253E-2</v>
      </c>
      <c r="J2036" s="4" t="str">
        <f ca="1">IF(OR(AND(I2036&lt;计算结果!B$19,I2036&gt;计算结果!B$20),I2036&lt;计算结果!B$21),"买","卖")</f>
        <v>买</v>
      </c>
      <c r="K2036" s="4" t="str">
        <f t="shared" ca="1" si="94"/>
        <v/>
      </c>
      <c r="L2036" s="3">
        <f ca="1">IF(J2035="买",E2036/E2035-1,0)-IF(K2036=1,计算结果!B$17,0)</f>
        <v>5.5674932729350424E-3</v>
      </c>
      <c r="M2036" s="2">
        <f t="shared" ca="1" si="95"/>
        <v>10.191797811923905</v>
      </c>
      <c r="N2036" s="3">
        <f ca="1">1-M2036/MAX(M$2:M2036)</f>
        <v>0.11090198751582192</v>
      </c>
    </row>
    <row r="2037" spans="1:14" x14ac:dyDescent="0.15">
      <c r="A2037" s="1">
        <v>41421</v>
      </c>
      <c r="B2037">
        <v>2593.52</v>
      </c>
      <c r="C2037">
        <v>2611.9699999999998</v>
      </c>
      <c r="D2037">
        <v>2589.7399999999998</v>
      </c>
      <c r="E2037" s="2">
        <v>2599.59</v>
      </c>
      <c r="F2037" s="19">
        <v>66701651968</v>
      </c>
      <c r="G2037" s="3">
        <f t="shared" si="93"/>
        <v>9.0866038048242892E-4</v>
      </c>
      <c r="H2037" s="3">
        <f>1-E2037/MAX(E$2:E2037)</f>
        <v>0.55768222963315861</v>
      </c>
      <c r="I2037" s="3">
        <f ca="1">IFERROR(E2037/AVERAGE(OFFSET(E2037,0,0,-计算结果!B$18,1))-1,E2037/AVERAGE(OFFSET(E2037,0,0,-ROW(),1))-1)</f>
        <v>1.9272516732429024E-2</v>
      </c>
      <c r="J2037" s="4" t="str">
        <f ca="1">IF(OR(AND(I2037&lt;计算结果!B$19,I2037&gt;计算结果!B$20),I2037&lt;计算结果!B$21),"买","卖")</f>
        <v>买</v>
      </c>
      <c r="K2037" s="4" t="str">
        <f t="shared" ca="1" si="94"/>
        <v/>
      </c>
      <c r="L2037" s="3">
        <f ca="1">IF(J2036="买",E2037/E2036-1,0)-IF(K2037=1,计算结果!B$17,0)</f>
        <v>9.0866038048242892E-4</v>
      </c>
      <c r="M2037" s="2">
        <f t="shared" ca="1" si="95"/>
        <v>10.201058694801487</v>
      </c>
      <c r="N2037" s="3">
        <f ca="1">1-M2037/MAX(M$2:M2037)</f>
        <v>0.11009409937751191</v>
      </c>
    </row>
    <row r="2038" spans="1:14" x14ac:dyDescent="0.15">
      <c r="A2038" s="1">
        <v>41422</v>
      </c>
      <c r="B2038">
        <v>2600.63</v>
      </c>
      <c r="C2038">
        <v>2644.36</v>
      </c>
      <c r="D2038">
        <v>2585.9</v>
      </c>
      <c r="E2038" s="2">
        <v>2644.36</v>
      </c>
      <c r="F2038" s="19">
        <v>86756737024</v>
      </c>
      <c r="G2038" s="3">
        <f t="shared" si="93"/>
        <v>1.7221946537723243E-2</v>
      </c>
      <c r="H2038" s="3">
        <f>1-E2038/MAX(E$2:E2038)</f>
        <v>0.550064656639216</v>
      </c>
      <c r="I2038" s="3">
        <f ca="1">IFERROR(E2038/AVERAGE(OFFSET(E2038,0,0,-计算结果!B$18,1))-1,E2038/AVERAGE(OFFSET(E2038,0,0,-ROW(),1))-1)</f>
        <v>3.2447207943676837E-2</v>
      </c>
      <c r="J2038" s="4" t="str">
        <f ca="1">IF(OR(AND(I2038&lt;计算结果!B$19,I2038&gt;计算结果!B$20),I2038&lt;计算结果!B$21),"买","卖")</f>
        <v>买</v>
      </c>
      <c r="K2038" s="4" t="str">
        <f t="shared" ca="1" si="94"/>
        <v/>
      </c>
      <c r="L2038" s="3">
        <f ca="1">IF(J2037="买",E2038/E2037-1,0)-IF(K2038=1,计算结果!B$17,0)</f>
        <v>1.7221946537723243E-2</v>
      </c>
      <c r="M2038" s="2">
        <f t="shared" ca="1" si="95"/>
        <v>10.376740782271535</v>
      </c>
      <c r="N2038" s="3">
        <f ca="1">1-M2038/MAX(M$2:M2038)</f>
        <v>9.4768187533387005E-2</v>
      </c>
    </row>
    <row r="2039" spans="1:14" x14ac:dyDescent="0.15">
      <c r="A2039" s="1">
        <v>41423</v>
      </c>
      <c r="B2039">
        <v>2648.93</v>
      </c>
      <c r="C2039">
        <v>2661.23</v>
      </c>
      <c r="D2039">
        <v>2640.88</v>
      </c>
      <c r="E2039" s="2">
        <v>2642.56</v>
      </c>
      <c r="F2039" s="19">
        <v>81953849344</v>
      </c>
      <c r="G2039" s="3">
        <f t="shared" si="93"/>
        <v>-6.8069400535486491E-4</v>
      </c>
      <c r="H2039" s="3">
        <f>1-E2039/MAX(E$2:E2039)</f>
        <v>0.55037092493023887</v>
      </c>
      <c r="I2039" s="3">
        <f ca="1">IFERROR(E2039/AVERAGE(OFFSET(E2039,0,0,-计算结果!B$18,1))-1,E2039/AVERAGE(OFFSET(E2039,0,0,-ROW(),1))-1)</f>
        <v>2.8406197928186439E-2</v>
      </c>
      <c r="J2039" s="4" t="str">
        <f ca="1">IF(OR(AND(I2039&lt;计算结果!B$19,I2039&gt;计算结果!B$20),I2039&lt;计算结果!B$21),"买","卖")</f>
        <v>买</v>
      </c>
      <c r="K2039" s="4" t="str">
        <f t="shared" ca="1" si="94"/>
        <v/>
      </c>
      <c r="L2039" s="3">
        <f ca="1">IF(J2038="买",E2039/E2038-1,0)-IF(K2039=1,计算结果!B$17,0)</f>
        <v>-6.8069400535486491E-4</v>
      </c>
      <c r="M2039" s="2">
        <f t="shared" ca="1" si="95"/>
        <v>10.369677397025921</v>
      </c>
      <c r="N2039" s="3">
        <f ca="1">1-M2039/MAX(M$2:M2039)</f>
        <v>9.5384373401589562E-2</v>
      </c>
    </row>
    <row r="2040" spans="1:14" x14ac:dyDescent="0.15">
      <c r="A2040" s="1">
        <v>41424</v>
      </c>
      <c r="B2040">
        <v>2633.95</v>
      </c>
      <c r="C2040">
        <v>2647.44</v>
      </c>
      <c r="D2040">
        <v>2623.58</v>
      </c>
      <c r="E2040" s="2">
        <v>2634.32</v>
      </c>
      <c r="F2040" s="19">
        <v>71045062656</v>
      </c>
      <c r="G2040" s="3">
        <f t="shared" si="93"/>
        <v>-3.1181884233469903E-3</v>
      </c>
      <c r="H2040" s="3">
        <f>1-E2040/MAX(E$2:E2040)</f>
        <v>0.55177295310692165</v>
      </c>
      <c r="I2040" s="3">
        <f ca="1">IFERROR(E2040/AVERAGE(OFFSET(E2040,0,0,-计算结果!B$18,1))-1,E2040/AVERAGE(OFFSET(E2040,0,0,-ROW(),1))-1)</f>
        <v>2.2803645425412133E-2</v>
      </c>
      <c r="J2040" s="4" t="str">
        <f ca="1">IF(OR(AND(I2040&lt;计算结果!B$19,I2040&gt;计算结果!B$20),I2040&lt;计算结果!B$21),"买","卖")</f>
        <v>买</v>
      </c>
      <c r="K2040" s="4" t="str">
        <f t="shared" ca="1" si="94"/>
        <v/>
      </c>
      <c r="L2040" s="3">
        <f ca="1">IF(J2039="买",E2040/E2039-1,0)-IF(K2040=1,计算结果!B$17,0)</f>
        <v>-3.1181884233469903E-3</v>
      </c>
      <c r="M2040" s="2">
        <f t="shared" ca="1" si="95"/>
        <v>10.337342789012672</v>
      </c>
      <c r="N2040" s="3">
        <f ca="1">1-M2040/MAX(M$2:M2040)</f>
        <v>9.8205135376027486E-2</v>
      </c>
    </row>
    <row r="2041" spans="1:14" x14ac:dyDescent="0.15">
      <c r="A2041" s="1">
        <v>41425</v>
      </c>
      <c r="B2041">
        <v>2638.71</v>
      </c>
      <c r="C2041">
        <v>2645.57</v>
      </c>
      <c r="D2041">
        <v>2604.75</v>
      </c>
      <c r="E2041" s="2">
        <v>2606.4299999999998</v>
      </c>
      <c r="F2041" s="19">
        <v>65904435200</v>
      </c>
      <c r="G2041" s="3">
        <f t="shared" si="93"/>
        <v>-1.0587172401226974E-2</v>
      </c>
      <c r="H2041" s="3">
        <f>1-E2041/MAX(E$2:E2041)</f>
        <v>0.55651841012727155</v>
      </c>
      <c r="I2041" s="3">
        <f ca="1">IFERROR(E2041/AVERAGE(OFFSET(E2041,0,0,-计算结果!B$18,1))-1,E2041/AVERAGE(OFFSET(E2041,0,0,-ROW(),1))-1)</f>
        <v>1.0308146122945727E-2</v>
      </c>
      <c r="J2041" s="4" t="str">
        <f ca="1">IF(OR(AND(I2041&lt;计算结果!B$19,I2041&gt;计算结果!B$20),I2041&lt;计算结果!B$21),"买","卖")</f>
        <v>买</v>
      </c>
      <c r="K2041" s="4" t="str">
        <f t="shared" ca="1" si="94"/>
        <v/>
      </c>
      <c r="L2041" s="3">
        <f ca="1">IF(J2040="买",E2041/E2040-1,0)-IF(K2041=1,计算结果!B$17,0)</f>
        <v>-1.0587172401226974E-2</v>
      </c>
      <c r="M2041" s="2">
        <f t="shared" ca="1" si="95"/>
        <v>10.227899558734814</v>
      </c>
      <c r="N2041" s="3">
        <f ca="1">1-M2041/MAX(M$2:M2041)</f>
        <v>0.10775259307834262</v>
      </c>
    </row>
    <row r="2042" spans="1:14" x14ac:dyDescent="0.15">
      <c r="A2042" s="1">
        <v>41428</v>
      </c>
      <c r="B2042">
        <v>2605.9699999999998</v>
      </c>
      <c r="C2042">
        <v>2625.94</v>
      </c>
      <c r="D2042">
        <v>2596.0500000000002</v>
      </c>
      <c r="E2042" s="2">
        <v>2602.62</v>
      </c>
      <c r="F2042" s="19">
        <v>63008706560</v>
      </c>
      <c r="G2042" s="3">
        <f t="shared" si="93"/>
        <v>-1.4617695468513991E-3</v>
      </c>
      <c r="H2042" s="3">
        <f>1-E2042/MAX(E$2:E2042)</f>
        <v>0.55716667800993669</v>
      </c>
      <c r="I2042" s="3">
        <f ca="1">IFERROR(E2042/AVERAGE(OFFSET(E2042,0,0,-计算结果!B$18,1))-1,E2042/AVERAGE(OFFSET(E2042,0,0,-ROW(),1))-1)</f>
        <v>7.5334086932283828E-3</v>
      </c>
      <c r="J2042" s="4" t="str">
        <f ca="1">IF(OR(AND(I2042&lt;计算结果!B$19,I2042&gt;计算结果!B$20),I2042&lt;计算结果!B$21),"买","卖")</f>
        <v>买</v>
      </c>
      <c r="K2042" s="4" t="str">
        <f t="shared" ca="1" si="94"/>
        <v/>
      </c>
      <c r="L2042" s="3">
        <f ca="1">IF(J2041="买",E2042/E2041-1,0)-IF(K2042=1,计算结果!B$17,0)</f>
        <v>-1.4617695468513991E-3</v>
      </c>
      <c r="M2042" s="2">
        <f t="shared" ca="1" si="95"/>
        <v>10.2129487266316</v>
      </c>
      <c r="N2042" s="3">
        <f ca="1">1-M2042/MAX(M$2:M2042)</f>
        <v>0.10905685316603786</v>
      </c>
    </row>
    <row r="2043" spans="1:14" x14ac:dyDescent="0.15">
      <c r="A2043" s="1">
        <v>41429</v>
      </c>
      <c r="B2043">
        <v>2600.5</v>
      </c>
      <c r="C2043">
        <v>2600.5</v>
      </c>
      <c r="D2043">
        <v>2556.06</v>
      </c>
      <c r="E2043" s="2">
        <v>2565.67</v>
      </c>
      <c r="F2043" s="19">
        <v>63139418112</v>
      </c>
      <c r="G2043" s="3">
        <f t="shared" si="93"/>
        <v>-1.4197232020041306E-2</v>
      </c>
      <c r="H2043" s="3">
        <f>1-E2043/MAX(E$2:E2043)</f>
        <v>0.56345368542843532</v>
      </c>
      <c r="I2043" s="3">
        <f ca="1">IFERROR(E2043/AVERAGE(OFFSET(E2043,0,0,-计算结果!B$18,1))-1,E2043/AVERAGE(OFFSET(E2043,0,0,-ROW(),1))-1)</f>
        <v>-7.5792805206257308E-3</v>
      </c>
      <c r="J2043" s="4" t="str">
        <f ca="1">IF(OR(AND(I2043&lt;计算结果!B$19,I2043&gt;计算结果!B$20),I2043&lt;计算结果!B$21),"买","卖")</f>
        <v>卖</v>
      </c>
      <c r="K2043" s="4">
        <f t="shared" ca="1" si="94"/>
        <v>1</v>
      </c>
      <c r="L2043" s="3">
        <f ca="1">IF(J2042="买",E2043/E2042-1,0)-IF(K2043=1,计算结果!B$17,0)</f>
        <v>-1.4197232020041306E-2</v>
      </c>
      <c r="M2043" s="2">
        <f t="shared" ca="1" si="95"/>
        <v>10.067953123950826</v>
      </c>
      <c r="N2043" s="3">
        <f ca="1">1-M2043/MAX(M$2:M2043)</f>
        <v>0.12170577973830543</v>
      </c>
    </row>
    <row r="2044" spans="1:14" x14ac:dyDescent="0.15">
      <c r="A2044" s="1">
        <v>41430</v>
      </c>
      <c r="B2044">
        <v>2565.33</v>
      </c>
      <c r="C2044">
        <v>2570.0300000000002</v>
      </c>
      <c r="D2044">
        <v>2545.19</v>
      </c>
      <c r="E2044" s="2">
        <v>2560.54</v>
      </c>
      <c r="F2044" s="19">
        <v>47367057408</v>
      </c>
      <c r="G2044" s="3">
        <f t="shared" si="93"/>
        <v>-1.9994777192702262E-3</v>
      </c>
      <c r="H2044" s="3">
        <f>1-E2044/MAX(E$2:E2044)</f>
        <v>0.56432655005785071</v>
      </c>
      <c r="I2044" s="3">
        <f ca="1">IFERROR(E2044/AVERAGE(OFFSET(E2044,0,0,-计算结果!B$18,1))-1,E2044/AVERAGE(OFFSET(E2044,0,0,-ROW(),1))-1)</f>
        <v>-9.9827170157273937E-3</v>
      </c>
      <c r="J2044" s="4" t="str">
        <f ca="1">IF(OR(AND(I2044&lt;计算结果!B$19,I2044&gt;计算结果!B$20),I2044&lt;计算结果!B$21),"买","卖")</f>
        <v>卖</v>
      </c>
      <c r="K2044" s="4" t="str">
        <f t="shared" ca="1" si="94"/>
        <v/>
      </c>
      <c r="L2044" s="3">
        <f ca="1">IF(J2043="买",E2044/E2043-1,0)-IF(K2044=1,计算结果!B$17,0)</f>
        <v>0</v>
      </c>
      <c r="M2044" s="2">
        <f t="shared" ca="1" si="95"/>
        <v>10.067953123950826</v>
      </c>
      <c r="N2044" s="3">
        <f ca="1">1-M2044/MAX(M$2:M2044)</f>
        <v>0.12170577973830543</v>
      </c>
    </row>
    <row r="2045" spans="1:14" x14ac:dyDescent="0.15">
      <c r="A2045" s="1">
        <v>41431</v>
      </c>
      <c r="B2045">
        <v>2552.8200000000002</v>
      </c>
      <c r="C2045">
        <v>2557.6799999999998</v>
      </c>
      <c r="D2045">
        <v>2525.31</v>
      </c>
      <c r="E2045" s="2">
        <v>2527.84</v>
      </c>
      <c r="F2045" s="19">
        <v>54448111616</v>
      </c>
      <c r="G2045" s="3">
        <f t="shared" si="93"/>
        <v>-1.2770743671256746E-2</v>
      </c>
      <c r="H2045" s="3">
        <f>1-E2045/MAX(E$2:E2045)</f>
        <v>0.56989042401143397</v>
      </c>
      <c r="I2045" s="3">
        <f ca="1">IFERROR(E2045/AVERAGE(OFFSET(E2045,0,0,-计算结果!B$18,1))-1,E2045/AVERAGE(OFFSET(E2045,0,0,-ROW(),1))-1)</f>
        <v>-2.2564457065106014E-2</v>
      </c>
      <c r="J2045" s="4" t="str">
        <f ca="1">IF(OR(AND(I2045&lt;计算结果!B$19,I2045&gt;计算结果!B$20),I2045&lt;计算结果!B$21),"买","卖")</f>
        <v>卖</v>
      </c>
      <c r="K2045" s="4" t="str">
        <f t="shared" ca="1" si="94"/>
        <v/>
      </c>
      <c r="L2045" s="3">
        <f ca="1">IF(J2044="买",E2045/E2044-1,0)-IF(K2045=1,计算结果!B$17,0)</f>
        <v>0</v>
      </c>
      <c r="M2045" s="2">
        <f t="shared" ca="1" si="95"/>
        <v>10.067953123950826</v>
      </c>
      <c r="N2045" s="3">
        <f ca="1">1-M2045/MAX(M$2:M2045)</f>
        <v>0.12170577973830543</v>
      </c>
    </row>
    <row r="2046" spans="1:14" x14ac:dyDescent="0.15">
      <c r="A2046" s="1">
        <v>41432</v>
      </c>
      <c r="B2046">
        <v>2526.91</v>
      </c>
      <c r="C2046">
        <v>2538.89</v>
      </c>
      <c r="D2046">
        <v>2475.69</v>
      </c>
      <c r="E2046" s="2">
        <v>2484.16</v>
      </c>
      <c r="F2046" s="19">
        <v>61366173696</v>
      </c>
      <c r="G2046" s="3">
        <f t="shared" si="93"/>
        <v>-1.7279574656623997E-2</v>
      </c>
      <c r="H2046" s="3">
        <f>1-E2046/MAX(E$2:E2046)</f>
        <v>0.57732253454025728</v>
      </c>
      <c r="I2046" s="3">
        <f ca="1">IFERROR(E2046/AVERAGE(OFFSET(E2046,0,0,-计算结果!B$18,1))-1,E2046/AVERAGE(OFFSET(E2046,0,0,-ROW(),1))-1)</f>
        <v>-3.9264669704043964E-2</v>
      </c>
      <c r="J2046" s="4" t="str">
        <f ca="1">IF(OR(AND(I2046&lt;计算结果!B$19,I2046&gt;计算结果!B$20),I2046&lt;计算结果!B$21),"买","卖")</f>
        <v>卖</v>
      </c>
      <c r="K2046" s="4" t="str">
        <f t="shared" ca="1" si="94"/>
        <v/>
      </c>
      <c r="L2046" s="3">
        <f ca="1">IF(J2045="买",E2046/E2045-1,0)-IF(K2046=1,计算结果!B$17,0)</f>
        <v>0</v>
      </c>
      <c r="M2046" s="2">
        <f t="shared" ca="1" si="95"/>
        <v>10.067953123950826</v>
      </c>
      <c r="N2046" s="3">
        <f ca="1">1-M2046/MAX(M$2:M2046)</f>
        <v>0.12170577973830543</v>
      </c>
    </row>
    <row r="2047" spans="1:14" x14ac:dyDescent="0.15">
      <c r="A2047" s="1">
        <v>41438</v>
      </c>
      <c r="B2047">
        <v>2448.7199999999998</v>
      </c>
      <c r="C2047">
        <v>2448.7199999999998</v>
      </c>
      <c r="D2047">
        <v>2375.1999999999998</v>
      </c>
      <c r="E2047" s="2">
        <v>2399.94</v>
      </c>
      <c r="F2047" s="19">
        <v>64081596416</v>
      </c>
      <c r="G2047" s="3">
        <f t="shared" si="93"/>
        <v>-3.3902808192708966E-2</v>
      </c>
      <c r="H2047" s="3">
        <f>1-E2047/MAX(E$2:E2047)</f>
        <v>0.59165248757911937</v>
      </c>
      <c r="I2047" s="3">
        <f ca="1">IFERROR(E2047/AVERAGE(OFFSET(E2047,0,0,-计算结果!B$18,1))-1,E2047/AVERAGE(OFFSET(E2047,0,0,-ROW(),1))-1)</f>
        <v>-6.9697747578569724E-2</v>
      </c>
      <c r="J2047" s="4" t="str">
        <f ca="1">IF(OR(AND(I2047&lt;计算结果!B$19,I2047&gt;计算结果!B$20),I2047&lt;计算结果!B$21),"买","卖")</f>
        <v>卖</v>
      </c>
      <c r="K2047" s="4" t="str">
        <f t="shared" ca="1" si="94"/>
        <v/>
      </c>
      <c r="L2047" s="3">
        <f ca="1">IF(J2046="买",E2047/E2046-1,0)-IF(K2047=1,计算结果!B$17,0)</f>
        <v>0</v>
      </c>
      <c r="M2047" s="2">
        <f t="shared" ca="1" si="95"/>
        <v>10.067953123950826</v>
      </c>
      <c r="N2047" s="3">
        <f ca="1">1-M2047/MAX(M$2:M2047)</f>
        <v>0.12170577973830543</v>
      </c>
    </row>
    <row r="2048" spans="1:14" x14ac:dyDescent="0.15">
      <c r="A2048" s="1">
        <v>41439</v>
      </c>
      <c r="B2048">
        <v>2404.42</v>
      </c>
      <c r="C2048">
        <v>2420.36</v>
      </c>
      <c r="D2048">
        <v>2396.4899999999998</v>
      </c>
      <c r="E2048" s="2">
        <v>2416.77</v>
      </c>
      <c r="F2048" s="19">
        <v>53686779904</v>
      </c>
      <c r="G2048" s="3">
        <f t="shared" si="93"/>
        <v>7.012675316882877E-3</v>
      </c>
      <c r="H2048" s="3">
        <f>1-E2048/MAX(E$2:E2048)</f>
        <v>0.58878887905805488</v>
      </c>
      <c r="I2048" s="3">
        <f ca="1">IFERROR(E2048/AVERAGE(OFFSET(E2048,0,0,-计算结果!B$18,1))-1,E2048/AVERAGE(OFFSET(E2048,0,0,-ROW(),1))-1)</f>
        <v>-6.0423219124559391E-2</v>
      </c>
      <c r="J2048" s="4" t="str">
        <f ca="1">IF(OR(AND(I2048&lt;计算结果!B$19,I2048&gt;计算结果!B$20),I2048&lt;计算结果!B$21),"买","卖")</f>
        <v>卖</v>
      </c>
      <c r="K2048" s="4" t="str">
        <f t="shared" ca="1" si="94"/>
        <v/>
      </c>
      <c r="L2048" s="3">
        <f ca="1">IF(J2047="买",E2048/E2047-1,0)-IF(K2048=1,计算结果!B$17,0)</f>
        <v>0</v>
      </c>
      <c r="M2048" s="2">
        <f t="shared" ca="1" si="95"/>
        <v>10.067953123950826</v>
      </c>
      <c r="N2048" s="3">
        <f ca="1">1-M2048/MAX(M$2:M2048)</f>
        <v>0.12170577973830543</v>
      </c>
    </row>
    <row r="2049" spans="1:14" x14ac:dyDescent="0.15">
      <c r="A2049" s="1">
        <v>41442</v>
      </c>
      <c r="B2049">
        <v>2422.7600000000002</v>
      </c>
      <c r="C2049">
        <v>2427.5300000000002</v>
      </c>
      <c r="D2049">
        <v>2394.39</v>
      </c>
      <c r="E2049" s="2">
        <v>2403.84</v>
      </c>
      <c r="F2049" s="19">
        <v>51983757312</v>
      </c>
      <c r="G2049" s="3">
        <f t="shared" si="93"/>
        <v>-5.3501160640027079E-3</v>
      </c>
      <c r="H2049" s="3">
        <f>1-E2049/MAX(E$2:E2049)</f>
        <v>0.59098890628190293</v>
      </c>
      <c r="I2049" s="3">
        <f ca="1">IFERROR(E2049/AVERAGE(OFFSET(E2049,0,0,-计算结果!B$18,1))-1,E2049/AVERAGE(OFFSET(E2049,0,0,-ROW(),1))-1)</f>
        <v>-6.1635554564714479E-2</v>
      </c>
      <c r="J2049" s="4" t="str">
        <f ca="1">IF(OR(AND(I2049&lt;计算结果!B$19,I2049&gt;计算结果!B$20),I2049&lt;计算结果!B$21),"买","卖")</f>
        <v>卖</v>
      </c>
      <c r="K2049" s="4" t="str">
        <f t="shared" ca="1" si="94"/>
        <v/>
      </c>
      <c r="L2049" s="3">
        <f ca="1">IF(J2048="买",E2049/E2048-1,0)-IF(K2049=1,计算结果!B$17,0)</f>
        <v>0</v>
      </c>
      <c r="M2049" s="2">
        <f t="shared" ca="1" si="95"/>
        <v>10.067953123950826</v>
      </c>
      <c r="N2049" s="3">
        <f ca="1">1-M2049/MAX(M$2:M2049)</f>
        <v>0.12170577973830543</v>
      </c>
    </row>
    <row r="2050" spans="1:14" x14ac:dyDescent="0.15">
      <c r="A2050" s="1">
        <v>41443</v>
      </c>
      <c r="B2050">
        <v>2413.09</v>
      </c>
      <c r="C2050">
        <v>2424.1999999999998</v>
      </c>
      <c r="D2050">
        <v>2393.3200000000002</v>
      </c>
      <c r="E2050" s="2">
        <v>2418.75</v>
      </c>
      <c r="F2050" s="19">
        <v>48792088576</v>
      </c>
      <c r="G2050" s="3">
        <f t="shared" si="93"/>
        <v>6.2025758785941854E-3</v>
      </c>
      <c r="H2050" s="3">
        <f>1-E2050/MAX(E$2:E2050)</f>
        <v>0.58845198393792963</v>
      </c>
      <c r="I2050" s="3">
        <f ca="1">IFERROR(E2050/AVERAGE(OFFSET(E2050,0,0,-计算结果!B$18,1))-1,E2050/AVERAGE(OFFSET(E2050,0,0,-ROW(),1))-1)</f>
        <v>-5.1890937242420998E-2</v>
      </c>
      <c r="J2050" s="4" t="str">
        <f ca="1">IF(OR(AND(I2050&lt;计算结果!B$19,I2050&gt;计算结果!B$20),I2050&lt;计算结果!B$21),"买","卖")</f>
        <v>卖</v>
      </c>
      <c r="K2050" s="4" t="str">
        <f t="shared" ca="1" si="94"/>
        <v/>
      </c>
      <c r="L2050" s="3">
        <f ca="1">IF(J2049="买",E2050/E2049-1,0)-IF(K2050=1,计算结果!B$17,0)</f>
        <v>0</v>
      </c>
      <c r="M2050" s="2">
        <f t="shared" ca="1" si="95"/>
        <v>10.067953123950826</v>
      </c>
      <c r="N2050" s="3">
        <f ca="1">1-M2050/MAX(M$2:M2050)</f>
        <v>0.12170577973830543</v>
      </c>
    </row>
    <row r="2051" spans="1:14" x14ac:dyDescent="0.15">
      <c r="A2051" s="1">
        <v>41444</v>
      </c>
      <c r="B2051">
        <v>2408.2800000000002</v>
      </c>
      <c r="C2051">
        <v>2408.2800000000002</v>
      </c>
      <c r="D2051">
        <v>2366.35</v>
      </c>
      <c r="E2051" s="2">
        <v>2400.77</v>
      </c>
      <c r="F2051" s="19">
        <v>52979990528</v>
      </c>
      <c r="G2051" s="3">
        <f t="shared" ref="G2051:G2114" si="96">E2051/E2050-1</f>
        <v>-7.4335917312661204E-3</v>
      </c>
      <c r="H2051" s="3">
        <f>1-E2051/MAX(E$2:E2051)</f>
        <v>0.59151126386714759</v>
      </c>
      <c r="I2051" s="3">
        <f ca="1">IFERROR(E2051/AVERAGE(OFFSET(E2051,0,0,-计算结果!B$18,1))-1,E2051/AVERAGE(OFFSET(E2051,0,0,-ROW(),1))-1)</f>
        <v>-5.4531030425366112E-2</v>
      </c>
      <c r="J2051" s="4" t="str">
        <f ca="1">IF(OR(AND(I2051&lt;计算结果!B$19,I2051&gt;计算结果!B$20),I2051&lt;计算结果!B$21),"买","卖")</f>
        <v>卖</v>
      </c>
      <c r="K2051" s="4" t="str">
        <f t="shared" ca="1" si="94"/>
        <v/>
      </c>
      <c r="L2051" s="3">
        <f ca="1">IF(J2050="买",E2051/E2050-1,0)-IF(K2051=1,计算结果!B$17,0)</f>
        <v>0</v>
      </c>
      <c r="M2051" s="2">
        <f t="shared" ca="1" si="95"/>
        <v>10.067953123950826</v>
      </c>
      <c r="N2051" s="3">
        <f ca="1">1-M2051/MAX(M$2:M2051)</f>
        <v>0.12170577973830543</v>
      </c>
    </row>
    <row r="2052" spans="1:14" x14ac:dyDescent="0.15">
      <c r="A2052" s="1">
        <v>41445</v>
      </c>
      <c r="B2052">
        <v>2386.1</v>
      </c>
      <c r="C2052">
        <v>2386.1</v>
      </c>
      <c r="D2052">
        <v>2320.23</v>
      </c>
      <c r="E2052" s="2">
        <v>2321.4699999999998</v>
      </c>
      <c r="F2052" s="19">
        <v>52171735040</v>
      </c>
      <c r="G2052" s="3">
        <f t="shared" si="96"/>
        <v>-3.303106919863219E-2</v>
      </c>
      <c r="H2052" s="3">
        <f>1-E2052/MAX(E$2:E2052)</f>
        <v>0.60500408357721369</v>
      </c>
      <c r="I2052" s="3">
        <f ca="1">IFERROR(E2052/AVERAGE(OFFSET(E2052,0,0,-计算结果!B$18,1))-1,E2052/AVERAGE(OFFSET(E2052,0,0,-ROW(),1))-1)</f>
        <v>-7.979020346088983E-2</v>
      </c>
      <c r="J2052" s="4" t="str">
        <f ca="1">IF(OR(AND(I2052&lt;计算结果!B$19,I2052&gt;计算结果!B$20),I2052&lt;计算结果!B$21),"买","卖")</f>
        <v>卖</v>
      </c>
      <c r="K2052" s="4" t="str">
        <f t="shared" ref="K2052:K2115" ca="1" si="97">IF(J2051&lt;&gt;J2052,1,"")</f>
        <v/>
      </c>
      <c r="L2052" s="3">
        <f ca="1">IF(J2051="买",E2052/E2051-1,0)-IF(K2052=1,计算结果!B$17,0)</f>
        <v>0</v>
      </c>
      <c r="M2052" s="2">
        <f t="shared" ref="M2052:M2115" ca="1" si="98">IFERROR(M2051*(1+L2052),M2051)</f>
        <v>10.067953123950826</v>
      </c>
      <c r="N2052" s="3">
        <f ca="1">1-M2052/MAX(M$2:M2052)</f>
        <v>0.12170577973830543</v>
      </c>
    </row>
    <row r="2053" spans="1:14" x14ac:dyDescent="0.15">
      <c r="A2053" s="1">
        <v>41446</v>
      </c>
      <c r="B2053">
        <v>2283.15</v>
      </c>
      <c r="C2053">
        <v>2332.84</v>
      </c>
      <c r="D2053">
        <v>2269.5700000000002</v>
      </c>
      <c r="E2053" s="2">
        <v>2317.39</v>
      </c>
      <c r="F2053" s="19">
        <v>53486133248</v>
      </c>
      <c r="G2053" s="3">
        <f t="shared" si="96"/>
        <v>-1.7575070967963402E-3</v>
      </c>
      <c r="H2053" s="3">
        <f>1-E2053/MAX(E$2:E2053)</f>
        <v>0.60569829170353229</v>
      </c>
      <c r="I2053" s="3">
        <f ca="1">IFERROR(E2053/AVERAGE(OFFSET(E2053,0,0,-计算结果!B$18,1))-1,E2053/AVERAGE(OFFSET(E2053,0,0,-ROW(),1))-1)</f>
        <v>-7.6005914374477346E-2</v>
      </c>
      <c r="J2053" s="4" t="str">
        <f ca="1">IF(OR(AND(I2053&lt;计算结果!B$19,I2053&gt;计算结果!B$20),I2053&lt;计算结果!B$21),"买","卖")</f>
        <v>卖</v>
      </c>
      <c r="K2053" s="4" t="str">
        <f t="shared" ca="1" si="97"/>
        <v/>
      </c>
      <c r="L2053" s="3">
        <f ca="1">IF(J2052="买",E2053/E2052-1,0)-IF(K2053=1,计算结果!B$17,0)</f>
        <v>0</v>
      </c>
      <c r="M2053" s="2">
        <f t="shared" ca="1" si="98"/>
        <v>10.067953123950826</v>
      </c>
      <c r="N2053" s="3">
        <f ca="1">1-M2053/MAX(M$2:M2053)</f>
        <v>0.12170577973830543</v>
      </c>
    </row>
    <row r="2054" spans="1:14" x14ac:dyDescent="0.15">
      <c r="A2054" s="1">
        <v>41449</v>
      </c>
      <c r="B2054">
        <v>2308.0700000000002</v>
      </c>
      <c r="C2054">
        <v>2308.0700000000002</v>
      </c>
      <c r="D2054">
        <v>2164.3200000000002</v>
      </c>
      <c r="E2054" s="2">
        <v>2171.21</v>
      </c>
      <c r="F2054" s="19">
        <v>73731932160</v>
      </c>
      <c r="G2054" s="3">
        <f t="shared" si="96"/>
        <v>-6.3079585223031032E-2</v>
      </c>
      <c r="H2054" s="3">
        <f>1-E2054/MAX(E$2:E2054)</f>
        <v>0.63057067991560611</v>
      </c>
      <c r="I2054" s="3">
        <f ca="1">IFERROR(E2054/AVERAGE(OFFSET(E2054,0,0,-计算结果!B$18,1))-1,E2054/AVERAGE(OFFSET(E2054,0,0,-ROW(),1))-1)</f>
        <v>-0.12604367391106486</v>
      </c>
      <c r="J2054" s="4" t="str">
        <f ca="1">IF(OR(AND(I2054&lt;计算结果!B$19,I2054&gt;计算结果!B$20),I2054&lt;计算结果!B$21),"买","卖")</f>
        <v>买</v>
      </c>
      <c r="K2054" s="4">
        <f t="shared" ca="1" si="97"/>
        <v>1</v>
      </c>
      <c r="L2054" s="3">
        <f ca="1">IF(J2053="买",E2054/E2053-1,0)-IF(K2054=1,计算结果!B$17,0)</f>
        <v>0</v>
      </c>
      <c r="M2054" s="2">
        <f t="shared" ca="1" si="98"/>
        <v>10.067953123950826</v>
      </c>
      <c r="N2054" s="3">
        <f ca="1">1-M2054/MAX(M$2:M2054)</f>
        <v>0.12170577973830543</v>
      </c>
    </row>
    <row r="2055" spans="1:14" x14ac:dyDescent="0.15">
      <c r="A2055" s="1">
        <v>41450</v>
      </c>
      <c r="B2055">
        <v>2146.0500000000002</v>
      </c>
      <c r="C2055">
        <v>2169.21</v>
      </c>
      <c r="D2055">
        <v>2023.17</v>
      </c>
      <c r="E2055" s="2">
        <v>2165.42</v>
      </c>
      <c r="F2055" s="19">
        <v>87090397184</v>
      </c>
      <c r="G2055" s="3">
        <f t="shared" si="96"/>
        <v>-2.6667157944187947E-3</v>
      </c>
      <c r="H2055" s="3">
        <f>1-E2055/MAX(E$2:E2055)</f>
        <v>0.6315558429183965</v>
      </c>
      <c r="I2055" s="3">
        <f ca="1">IFERROR(E2055/AVERAGE(OFFSET(E2055,0,0,-计算结果!B$18,1))-1,E2055/AVERAGE(OFFSET(E2055,0,0,-ROW(),1))-1)</f>
        <v>-0.11982866972901751</v>
      </c>
      <c r="J2055" s="4" t="str">
        <f ca="1">IF(OR(AND(I2055&lt;计算结果!B$19,I2055&gt;计算结果!B$20),I2055&lt;计算结果!B$21),"买","卖")</f>
        <v>买</v>
      </c>
      <c r="K2055" s="4" t="str">
        <f t="shared" ca="1" si="97"/>
        <v/>
      </c>
      <c r="L2055" s="3">
        <f ca="1">IF(J2054="买",E2055/E2054-1,0)-IF(K2055=1,计算结果!B$17,0)</f>
        <v>-2.6667157944187947E-3</v>
      </c>
      <c r="M2055" s="2">
        <f t="shared" ca="1" si="98"/>
        <v>10.041104754337718</v>
      </c>
      <c r="N2055" s="3">
        <f ca="1">1-M2055/MAX(M$2:M2055)</f>
        <v>0.12404794080762394</v>
      </c>
    </row>
    <row r="2056" spans="1:14" x14ac:dyDescent="0.15">
      <c r="A2056" s="1">
        <v>41451</v>
      </c>
      <c r="B2056">
        <v>2170.33</v>
      </c>
      <c r="C2056">
        <v>2181.02</v>
      </c>
      <c r="D2056">
        <v>2131.86</v>
      </c>
      <c r="E2056" s="2">
        <v>2168.3000000000002</v>
      </c>
      <c r="F2056" s="19">
        <v>67298430976</v>
      </c>
      <c r="G2056" s="3">
        <f t="shared" si="96"/>
        <v>1.3299960284840484E-3</v>
      </c>
      <c r="H2056" s="3">
        <f>1-E2056/MAX(E$2:E2056)</f>
        <v>0.63106581365275982</v>
      </c>
      <c r="I2056" s="3">
        <f ca="1">IFERROR(E2056/AVERAGE(OFFSET(E2056,0,0,-计算结果!B$18,1))-1,E2056/AVERAGE(OFFSET(E2056,0,0,-ROW(),1))-1)</f>
        <v>-0.10908053323593858</v>
      </c>
      <c r="J2056" s="4" t="str">
        <f ca="1">IF(OR(AND(I2056&lt;计算结果!B$19,I2056&gt;计算结果!B$20),I2056&lt;计算结果!B$21),"买","卖")</f>
        <v>买</v>
      </c>
      <c r="K2056" s="4" t="str">
        <f t="shared" ca="1" si="97"/>
        <v/>
      </c>
      <c r="L2056" s="3">
        <f ca="1">IF(J2055="买",E2056/E2055-1,0)-IF(K2056=1,计算结果!B$17,0)</f>
        <v>1.3299960284840484E-3</v>
      </c>
      <c r="M2056" s="2">
        <f t="shared" ca="1" si="98"/>
        <v>10.05445938378258</v>
      </c>
      <c r="N2056" s="3">
        <f ca="1">1-M2056/MAX(M$2:M2056)</f>
        <v>0.12288292804775569</v>
      </c>
    </row>
    <row r="2057" spans="1:14" x14ac:dyDescent="0.15">
      <c r="A2057" s="1">
        <v>41452</v>
      </c>
      <c r="B2057">
        <v>2172.85</v>
      </c>
      <c r="C2057">
        <v>2200.21</v>
      </c>
      <c r="D2057">
        <v>2153.17</v>
      </c>
      <c r="E2057" s="2">
        <v>2160.7399999999998</v>
      </c>
      <c r="F2057" s="19">
        <v>62927081472</v>
      </c>
      <c r="G2057" s="3">
        <f t="shared" si="96"/>
        <v>-3.4866024074161617E-3</v>
      </c>
      <c r="H2057" s="3">
        <f>1-E2057/MAX(E$2:E2057)</f>
        <v>0.63235214047505617</v>
      </c>
      <c r="I2057" s="3">
        <f ca="1">IFERROR(E2057/AVERAGE(OFFSET(E2057,0,0,-计算结果!B$18,1))-1,E2057/AVERAGE(OFFSET(E2057,0,0,-ROW(),1))-1)</f>
        <v>-0.10231365885476185</v>
      </c>
      <c r="J2057" s="4" t="str">
        <f ca="1">IF(OR(AND(I2057&lt;计算结果!B$19,I2057&gt;计算结果!B$20),I2057&lt;计算结果!B$21),"买","卖")</f>
        <v>买</v>
      </c>
      <c r="K2057" s="4" t="str">
        <f t="shared" ca="1" si="97"/>
        <v/>
      </c>
      <c r="L2057" s="3">
        <f ca="1">IF(J2056="买",E2057/E2056-1,0)-IF(K2057=1,计算结果!B$17,0)</f>
        <v>-3.4866024074161617E-3</v>
      </c>
      <c r="M2057" s="2">
        <f t="shared" ca="1" si="98"/>
        <v>10.019403481489816</v>
      </c>
      <c r="N2057" s="3">
        <f ca="1">1-M2057/MAX(M$2:M2057)</f>
        <v>0.12594108654241021</v>
      </c>
    </row>
    <row r="2058" spans="1:14" x14ac:dyDescent="0.15">
      <c r="A2058" s="1">
        <v>41453</v>
      </c>
      <c r="B2058">
        <v>2149.0300000000002</v>
      </c>
      <c r="C2058">
        <v>2227.46</v>
      </c>
      <c r="D2058">
        <v>2139.37</v>
      </c>
      <c r="E2058" s="2">
        <v>2200.64</v>
      </c>
      <c r="F2058" s="19">
        <v>64106049536</v>
      </c>
      <c r="G2058" s="3">
        <f t="shared" si="96"/>
        <v>1.8465895943056587E-2</v>
      </c>
      <c r="H2058" s="3">
        <f>1-E2058/MAX(E$2:E2058)</f>
        <v>0.62556319335738109</v>
      </c>
      <c r="I2058" s="3">
        <f ca="1">IFERROR(E2058/AVERAGE(OFFSET(E2058,0,0,-计算结果!B$18,1))-1,E2058/AVERAGE(OFFSET(E2058,0,0,-ROW(),1))-1)</f>
        <v>-7.6493093198111595E-2</v>
      </c>
      <c r="J2058" s="4" t="str">
        <f ca="1">IF(OR(AND(I2058&lt;计算结果!B$19,I2058&gt;计算结果!B$20),I2058&lt;计算结果!B$21),"买","卖")</f>
        <v>卖</v>
      </c>
      <c r="K2058" s="4">
        <f t="shared" ca="1" si="97"/>
        <v>1</v>
      </c>
      <c r="L2058" s="3">
        <f ca="1">IF(J2057="买",E2058/E2057-1,0)-IF(K2058=1,计算结果!B$17,0)</f>
        <v>1.8465895943056587E-2</v>
      </c>
      <c r="M2058" s="2">
        <f t="shared" ca="1" si="98"/>
        <v>10.204420743590505</v>
      </c>
      <c r="N2058" s="3">
        <f ca="1">1-M2058/MAX(M$2:M2058)</f>
        <v>0.10980080559840122</v>
      </c>
    </row>
    <row r="2059" spans="1:14" x14ac:dyDescent="0.15">
      <c r="A2059" s="1">
        <v>41456</v>
      </c>
      <c r="B2059">
        <v>2187.09</v>
      </c>
      <c r="C2059">
        <v>2213.96</v>
      </c>
      <c r="D2059">
        <v>2166.35</v>
      </c>
      <c r="E2059" s="2">
        <v>2213.3200000000002</v>
      </c>
      <c r="F2059" s="19">
        <v>51874734080</v>
      </c>
      <c r="G2059" s="3">
        <f t="shared" si="96"/>
        <v>5.7619601570453316E-3</v>
      </c>
      <c r="H2059" s="3">
        <f>1-E2059/MAX(E$2:E2059)</f>
        <v>0.62340570339617507</v>
      </c>
      <c r="I2059" s="3">
        <f ca="1">IFERROR(E2059/AVERAGE(OFFSET(E2059,0,0,-计算结果!B$18,1))-1,E2059/AVERAGE(OFFSET(E2059,0,0,-ROW(),1))-1)</f>
        <v>-6.2580427624961077E-2</v>
      </c>
      <c r="J2059" s="4" t="str">
        <f ca="1">IF(OR(AND(I2059&lt;计算结果!B$19,I2059&gt;计算结果!B$20),I2059&lt;计算结果!B$21),"买","卖")</f>
        <v>卖</v>
      </c>
      <c r="K2059" s="4" t="str">
        <f t="shared" ca="1" si="97"/>
        <v/>
      </c>
      <c r="L2059" s="3">
        <f ca="1">IF(J2058="买",E2059/E2058-1,0)-IF(K2059=1,计算结果!B$17,0)</f>
        <v>0</v>
      </c>
      <c r="M2059" s="2">
        <f t="shared" ca="1" si="98"/>
        <v>10.204420743590505</v>
      </c>
      <c r="N2059" s="3">
        <f ca="1">1-M2059/MAX(M$2:M2059)</f>
        <v>0.10980080559840122</v>
      </c>
    </row>
    <row r="2060" spans="1:14" x14ac:dyDescent="0.15">
      <c r="A2060" s="1">
        <v>41457</v>
      </c>
      <c r="B2060">
        <v>2211.8000000000002</v>
      </c>
      <c r="C2060">
        <v>2226.11</v>
      </c>
      <c r="D2060">
        <v>2191.8000000000002</v>
      </c>
      <c r="E2060" s="2">
        <v>2221.98</v>
      </c>
      <c r="F2060" s="19">
        <v>59632902144</v>
      </c>
      <c r="G2060" s="3">
        <f t="shared" si="96"/>
        <v>3.912674172735997E-3</v>
      </c>
      <c r="H2060" s="3">
        <f>1-E2060/MAX(E$2:E2060)</f>
        <v>0.6219322126182536</v>
      </c>
      <c r="I2060" s="3">
        <f ca="1">IFERROR(E2060/AVERAGE(OFFSET(E2060,0,0,-计算结果!B$18,1))-1,E2060/AVERAGE(OFFSET(E2060,0,0,-ROW(),1))-1)</f>
        <v>-5.0407716278379811E-2</v>
      </c>
      <c r="J2060" s="4" t="str">
        <f ca="1">IF(OR(AND(I2060&lt;计算结果!B$19,I2060&gt;计算结果!B$20),I2060&lt;计算结果!B$21),"买","卖")</f>
        <v>卖</v>
      </c>
      <c r="K2060" s="4" t="str">
        <f t="shared" ca="1" si="97"/>
        <v/>
      </c>
      <c r="L2060" s="3">
        <f ca="1">IF(J2059="买",E2060/E2059-1,0)-IF(K2060=1,计算结果!B$17,0)</f>
        <v>0</v>
      </c>
      <c r="M2060" s="2">
        <f t="shared" ca="1" si="98"/>
        <v>10.204420743590505</v>
      </c>
      <c r="N2060" s="3">
        <f ca="1">1-M2060/MAX(M$2:M2060)</f>
        <v>0.10980080559840122</v>
      </c>
    </row>
    <row r="2061" spans="1:14" x14ac:dyDescent="0.15">
      <c r="A2061" s="1">
        <v>41458</v>
      </c>
      <c r="B2061">
        <v>2211.04</v>
      </c>
      <c r="C2061">
        <v>2211.04</v>
      </c>
      <c r="D2061">
        <v>2169.14</v>
      </c>
      <c r="E2061" s="2">
        <v>2203.83</v>
      </c>
      <c r="F2061" s="19">
        <v>59536760832</v>
      </c>
      <c r="G2061" s="3">
        <f t="shared" si="96"/>
        <v>-8.168390354548638E-3</v>
      </c>
      <c r="H2061" s="3">
        <f>1-E2061/MAX(E$2:E2061)</f>
        <v>0.62502041788606821</v>
      </c>
      <c r="I2061" s="3">
        <f ca="1">IFERROR(E2061/AVERAGE(OFFSET(E2061,0,0,-计算结果!B$18,1))-1,E2061/AVERAGE(OFFSET(E2061,0,0,-ROW(),1))-1)</f>
        <v>-5.0002981542456082E-2</v>
      </c>
      <c r="J2061" s="4" t="str">
        <f ca="1">IF(OR(AND(I2061&lt;计算结果!B$19,I2061&gt;计算结果!B$20),I2061&lt;计算结果!B$21),"买","卖")</f>
        <v>卖</v>
      </c>
      <c r="K2061" s="4" t="str">
        <f t="shared" ca="1" si="97"/>
        <v/>
      </c>
      <c r="L2061" s="3">
        <f ca="1">IF(J2060="买",E2061/E2060-1,0)-IF(K2061=1,计算结果!B$17,0)</f>
        <v>0</v>
      </c>
      <c r="M2061" s="2">
        <f t="shared" ca="1" si="98"/>
        <v>10.204420743590505</v>
      </c>
      <c r="N2061" s="3">
        <f ca="1">1-M2061/MAX(M$2:M2061)</f>
        <v>0.10980080559840122</v>
      </c>
    </row>
    <row r="2062" spans="1:14" x14ac:dyDescent="0.15">
      <c r="A2062" s="1">
        <v>41459</v>
      </c>
      <c r="B2062">
        <v>2187.1799999999998</v>
      </c>
      <c r="C2062">
        <v>2245.91</v>
      </c>
      <c r="D2062">
        <v>2176.08</v>
      </c>
      <c r="E2062" s="2">
        <v>2221.98</v>
      </c>
      <c r="F2062" s="19">
        <v>67189379072</v>
      </c>
      <c r="G2062" s="3">
        <f t="shared" si="96"/>
        <v>8.2356624603532325E-3</v>
      </c>
      <c r="H2062" s="3">
        <f>1-E2062/MAX(E$2:E2062)</f>
        <v>0.6219322126182536</v>
      </c>
      <c r="I2062" s="3">
        <f ca="1">IFERROR(E2062/AVERAGE(OFFSET(E2062,0,0,-计算结果!B$18,1))-1,E2062/AVERAGE(OFFSET(E2062,0,0,-ROW(),1))-1)</f>
        <v>-3.4349750774717025E-2</v>
      </c>
      <c r="J2062" s="4" t="str">
        <f ca="1">IF(OR(AND(I2062&lt;计算结果!B$19,I2062&gt;计算结果!B$20),I2062&lt;计算结果!B$21),"买","卖")</f>
        <v>卖</v>
      </c>
      <c r="K2062" s="4" t="str">
        <f t="shared" ca="1" si="97"/>
        <v/>
      </c>
      <c r="L2062" s="3">
        <f ca="1">IF(J2061="买",E2062/E2061-1,0)-IF(K2062=1,计算结果!B$17,0)</f>
        <v>0</v>
      </c>
      <c r="M2062" s="2">
        <f t="shared" ca="1" si="98"/>
        <v>10.204420743590505</v>
      </c>
      <c r="N2062" s="3">
        <f ca="1">1-M2062/MAX(M$2:M2062)</f>
        <v>0.10980080559840122</v>
      </c>
    </row>
    <row r="2063" spans="1:14" x14ac:dyDescent="0.15">
      <c r="A2063" s="1">
        <v>41460</v>
      </c>
      <c r="B2063">
        <v>2227.35</v>
      </c>
      <c r="C2063">
        <v>2252.0300000000002</v>
      </c>
      <c r="D2063">
        <v>2225.0500000000002</v>
      </c>
      <c r="E2063" s="2">
        <v>2226.85</v>
      </c>
      <c r="F2063" s="19">
        <v>58424401920</v>
      </c>
      <c r="G2063" s="3">
        <f t="shared" si="96"/>
        <v>2.1917388995400522E-3</v>
      </c>
      <c r="H2063" s="3">
        <f>1-E2063/MAX(E$2:E2063)</f>
        <v>0.62110358674198596</v>
      </c>
      <c r="I2063" s="3">
        <f ca="1">IFERROR(E2063/AVERAGE(OFFSET(E2063,0,0,-计算结果!B$18,1))-1,E2063/AVERAGE(OFFSET(E2063,0,0,-ROW(),1))-1)</f>
        <v>-2.5148988164610087E-2</v>
      </c>
      <c r="J2063" s="4" t="str">
        <f ca="1">IF(OR(AND(I2063&lt;计算结果!B$19,I2063&gt;计算结果!B$20),I2063&lt;计算结果!B$21),"买","卖")</f>
        <v>卖</v>
      </c>
      <c r="K2063" s="4" t="str">
        <f t="shared" ca="1" si="97"/>
        <v/>
      </c>
      <c r="L2063" s="3">
        <f ca="1">IF(J2062="买",E2063/E2062-1,0)-IF(K2063=1,计算结果!B$17,0)</f>
        <v>0</v>
      </c>
      <c r="M2063" s="2">
        <f t="shared" ca="1" si="98"/>
        <v>10.204420743590505</v>
      </c>
      <c r="N2063" s="3">
        <f ca="1">1-M2063/MAX(M$2:M2063)</f>
        <v>0.10980080559840122</v>
      </c>
    </row>
    <row r="2064" spans="1:14" x14ac:dyDescent="0.15">
      <c r="A2064" s="1">
        <v>41463</v>
      </c>
      <c r="B2064">
        <v>2194.42</v>
      </c>
      <c r="C2064">
        <v>2205.21</v>
      </c>
      <c r="D2064">
        <v>2162.19</v>
      </c>
      <c r="E2064" s="2">
        <v>2163.62</v>
      </c>
      <c r="F2064" s="19">
        <v>49288253440</v>
      </c>
      <c r="G2064" s="3">
        <f t="shared" si="96"/>
        <v>-2.8394368727125752E-2</v>
      </c>
      <c r="H2064" s="3">
        <f>1-E2064/MAX(E$2:E2064)</f>
        <v>0.63186211120941949</v>
      </c>
      <c r="I2064" s="3">
        <f ca="1">IFERROR(E2064/AVERAGE(OFFSET(E2064,0,0,-计算结果!B$18,1))-1,E2064/AVERAGE(OFFSET(E2064,0,0,-ROW(),1))-1)</f>
        <v>-4.5387361073730648E-2</v>
      </c>
      <c r="J2064" s="4" t="str">
        <f ca="1">IF(OR(AND(I2064&lt;计算结果!B$19,I2064&gt;计算结果!B$20),I2064&lt;计算结果!B$21),"买","卖")</f>
        <v>卖</v>
      </c>
      <c r="K2064" s="4" t="str">
        <f t="shared" ca="1" si="97"/>
        <v/>
      </c>
      <c r="L2064" s="3">
        <f ca="1">IF(J2063="买",E2064/E2063-1,0)-IF(K2064=1,计算结果!B$17,0)</f>
        <v>0</v>
      </c>
      <c r="M2064" s="2">
        <f t="shared" ca="1" si="98"/>
        <v>10.204420743590505</v>
      </c>
      <c r="N2064" s="3">
        <f ca="1">1-M2064/MAX(M$2:M2064)</f>
        <v>0.10980080559840122</v>
      </c>
    </row>
    <row r="2065" spans="1:14" x14ac:dyDescent="0.15">
      <c r="A2065" s="1">
        <v>41464</v>
      </c>
      <c r="B2065">
        <v>2160.6999999999998</v>
      </c>
      <c r="C2065">
        <v>2174.79</v>
      </c>
      <c r="D2065">
        <v>2149.79</v>
      </c>
      <c r="E2065" s="2">
        <v>2162.67</v>
      </c>
      <c r="F2065" s="19">
        <v>37246189568</v>
      </c>
      <c r="G2065" s="3">
        <f t="shared" si="96"/>
        <v>-4.3907895101724659E-4</v>
      </c>
      <c r="H2065" s="3">
        <f>1-E2065/MAX(E$2:E2065)</f>
        <v>0.63202375280745926</v>
      </c>
      <c r="I2065" s="3">
        <f ca="1">IFERROR(E2065/AVERAGE(OFFSET(E2065,0,0,-计算结果!B$18,1))-1,E2065/AVERAGE(OFFSET(E2065,0,0,-ROW(),1))-1)</f>
        <v>-4.0224558704423541E-2</v>
      </c>
      <c r="J2065" s="4" t="str">
        <f ca="1">IF(OR(AND(I2065&lt;计算结果!B$19,I2065&gt;计算结果!B$20),I2065&lt;计算结果!B$21),"买","卖")</f>
        <v>卖</v>
      </c>
      <c r="K2065" s="4" t="str">
        <f t="shared" ca="1" si="97"/>
        <v/>
      </c>
      <c r="L2065" s="3">
        <f ca="1">IF(J2064="买",E2065/E2064-1,0)-IF(K2065=1,计算结果!B$17,0)</f>
        <v>0</v>
      </c>
      <c r="M2065" s="2">
        <f t="shared" ca="1" si="98"/>
        <v>10.204420743590505</v>
      </c>
      <c r="N2065" s="3">
        <f ca="1">1-M2065/MAX(M$2:M2065)</f>
        <v>0.10980080559840122</v>
      </c>
    </row>
    <row r="2066" spans="1:14" x14ac:dyDescent="0.15">
      <c r="A2066" s="1">
        <v>41465</v>
      </c>
      <c r="B2066">
        <v>2163.1</v>
      </c>
      <c r="C2066">
        <v>2224.14</v>
      </c>
      <c r="D2066">
        <v>2157.4699999999998</v>
      </c>
      <c r="E2066" s="2">
        <v>2224.0700000000002</v>
      </c>
      <c r="F2066" s="19">
        <v>54373756928</v>
      </c>
      <c r="G2066" s="3">
        <f t="shared" si="96"/>
        <v>2.8390831703403618E-2</v>
      </c>
      <c r="H2066" s="3">
        <f>1-E2066/MAX(E$2:E2066)</f>
        <v>0.62157660110256585</v>
      </c>
      <c r="I2066" s="3">
        <f ca="1">IFERROR(E2066/AVERAGE(OFFSET(E2066,0,0,-计算结果!B$18,1))-1,E2066/AVERAGE(OFFSET(E2066,0,0,-ROW(),1))-1)</f>
        <v>-8.2639591645122801E-3</v>
      </c>
      <c r="J2066" s="4" t="str">
        <f ca="1">IF(OR(AND(I2066&lt;计算结果!B$19,I2066&gt;计算结果!B$20),I2066&lt;计算结果!B$21),"买","卖")</f>
        <v>卖</v>
      </c>
      <c r="K2066" s="4" t="str">
        <f t="shared" ca="1" si="97"/>
        <v/>
      </c>
      <c r="L2066" s="3">
        <f ca="1">IF(J2065="买",E2066/E2065-1,0)-IF(K2066=1,计算结果!B$17,0)</f>
        <v>0</v>
      </c>
      <c r="M2066" s="2">
        <f t="shared" ca="1" si="98"/>
        <v>10.204420743590505</v>
      </c>
      <c r="N2066" s="3">
        <f ca="1">1-M2066/MAX(M$2:M2066)</f>
        <v>0.10980080559840122</v>
      </c>
    </row>
    <row r="2067" spans="1:14" x14ac:dyDescent="0.15">
      <c r="A2067" s="1">
        <v>41466</v>
      </c>
      <c r="B2067">
        <v>2232.16</v>
      </c>
      <c r="C2067">
        <v>2351.2199999999998</v>
      </c>
      <c r="D2067">
        <v>2232.16</v>
      </c>
      <c r="E2067" s="2">
        <v>2326.69</v>
      </c>
      <c r="F2067" s="19">
        <v>111329812480</v>
      </c>
      <c r="G2067" s="3">
        <f t="shared" si="96"/>
        <v>4.6140634062776797E-2</v>
      </c>
      <c r="H2067" s="3">
        <f>1-E2067/MAX(E$2:E2067)</f>
        <v>0.60411590553324712</v>
      </c>
      <c r="I2067" s="3">
        <f ca="1">IFERROR(E2067/AVERAGE(OFFSET(E2067,0,0,-计算结果!B$18,1))-1,E2067/AVERAGE(OFFSET(E2067,0,0,-ROW(),1))-1)</f>
        <v>3.9482051243866279E-2</v>
      </c>
      <c r="J2067" s="4" t="str">
        <f ca="1">IF(OR(AND(I2067&lt;计算结果!B$19,I2067&gt;计算结果!B$20),I2067&lt;计算结果!B$21),"买","卖")</f>
        <v>买</v>
      </c>
      <c r="K2067" s="4">
        <f t="shared" ca="1" si="97"/>
        <v>1</v>
      </c>
      <c r="L2067" s="3">
        <f ca="1">IF(J2066="买",E2067/E2066-1,0)-IF(K2067=1,计算结果!B$17,0)</f>
        <v>0</v>
      </c>
      <c r="M2067" s="2">
        <f t="shared" ca="1" si="98"/>
        <v>10.204420743590505</v>
      </c>
      <c r="N2067" s="3">
        <f ca="1">1-M2067/MAX(M$2:M2067)</f>
        <v>0.10980080559840122</v>
      </c>
    </row>
    <row r="2068" spans="1:14" x14ac:dyDescent="0.15">
      <c r="A2068" s="1">
        <v>41467</v>
      </c>
      <c r="B2068">
        <v>2319.02</v>
      </c>
      <c r="C2068">
        <v>2331.9899999999998</v>
      </c>
      <c r="D2068">
        <v>2274.0700000000002</v>
      </c>
      <c r="E2068" s="2">
        <v>2275.37</v>
      </c>
      <c r="F2068" s="19">
        <v>82064556032</v>
      </c>
      <c r="G2068" s="3">
        <f t="shared" si="96"/>
        <v>-2.2057085387395925E-2</v>
      </c>
      <c r="H2068" s="3">
        <f>1-E2068/MAX(E$2:E2068)</f>
        <v>0.61284795480841225</v>
      </c>
      <c r="I2068" s="3">
        <f ca="1">IFERROR(E2068/AVERAGE(OFFSET(E2068,0,0,-计算结果!B$18,1))-1,E2068/AVERAGE(OFFSET(E2068,0,0,-ROW(),1))-1)</f>
        <v>2.0184664497268967E-2</v>
      </c>
      <c r="J2068" s="4" t="str">
        <f ca="1">IF(OR(AND(I2068&lt;计算结果!B$19,I2068&gt;计算结果!B$20),I2068&lt;计算结果!B$21),"买","卖")</f>
        <v>买</v>
      </c>
      <c r="K2068" s="4" t="str">
        <f t="shared" ca="1" si="97"/>
        <v/>
      </c>
      <c r="L2068" s="3">
        <f ca="1">IF(J2067="买",E2068/E2067-1,0)-IF(K2068=1,计算结果!B$17,0)</f>
        <v>-2.2057085387395925E-2</v>
      </c>
      <c r="M2068" s="2">
        <f t="shared" ca="1" si="98"/>
        <v>9.9793409639202153</v>
      </c>
      <c r="N2068" s="3">
        <f ca="1">1-M2068/MAX(M$2:M2068)</f>
        <v>0.12943600524110832</v>
      </c>
    </row>
    <row r="2069" spans="1:14" x14ac:dyDescent="0.15">
      <c r="A2069" s="1">
        <v>41470</v>
      </c>
      <c r="B2069">
        <v>2289.7600000000002</v>
      </c>
      <c r="C2069">
        <v>2336.04</v>
      </c>
      <c r="D2069">
        <v>2274.67</v>
      </c>
      <c r="E2069" s="2">
        <v>2307.3000000000002</v>
      </c>
      <c r="F2069" s="19">
        <v>71796187136</v>
      </c>
      <c r="G2069" s="3">
        <f t="shared" si="96"/>
        <v>1.403288256415447E-2</v>
      </c>
      <c r="H2069" s="3">
        <f>1-E2069/MAX(E$2:E2069)</f>
        <v>0.60741509562376639</v>
      </c>
      <c r="I2069" s="3">
        <f ca="1">IFERROR(E2069/AVERAGE(OFFSET(E2069,0,0,-计算结果!B$18,1))-1,E2069/AVERAGE(OFFSET(E2069,0,0,-ROW(),1))-1)</f>
        <v>3.6914976087843776E-2</v>
      </c>
      <c r="J2069" s="4" t="str">
        <f ca="1">IF(OR(AND(I2069&lt;计算结果!B$19,I2069&gt;计算结果!B$20),I2069&lt;计算结果!B$21),"买","卖")</f>
        <v>买</v>
      </c>
      <c r="K2069" s="4" t="str">
        <f t="shared" ca="1" si="97"/>
        <v/>
      </c>
      <c r="L2069" s="3">
        <f ca="1">IF(J2068="买",E2069/E2068-1,0)-IF(K2069=1,计算结果!B$17,0)</f>
        <v>1.403288256415447E-2</v>
      </c>
      <c r="M2069" s="2">
        <f t="shared" ca="1" si="98"/>
        <v>10.119379883734563</v>
      </c>
      <c r="N2069" s="3">
        <f ca="1">1-M2069/MAX(M$2:M2069)</f>
        <v>0.11721948293807571</v>
      </c>
    </row>
    <row r="2070" spans="1:14" x14ac:dyDescent="0.15">
      <c r="A2070" s="1">
        <v>41471</v>
      </c>
      <c r="B2070">
        <v>2300.83</v>
      </c>
      <c r="C2070">
        <v>2317.85</v>
      </c>
      <c r="D2070">
        <v>2281.94</v>
      </c>
      <c r="E2070" s="2">
        <v>2317.85</v>
      </c>
      <c r="F2070" s="19">
        <v>62085632000</v>
      </c>
      <c r="G2070" s="3">
        <f t="shared" si="96"/>
        <v>4.5724439821435148E-3</v>
      </c>
      <c r="H2070" s="3">
        <f>1-E2070/MAX(E$2:E2070)</f>
        <v>0.60562002314027086</v>
      </c>
      <c r="I2070" s="3">
        <f ca="1">IFERROR(E2070/AVERAGE(OFFSET(E2070,0,0,-计算结果!B$18,1))-1,E2070/AVERAGE(OFFSET(E2070,0,0,-ROW(),1))-1)</f>
        <v>4.1750365737368567E-2</v>
      </c>
      <c r="J2070" s="4" t="str">
        <f ca="1">IF(OR(AND(I2070&lt;计算结果!B$19,I2070&gt;计算结果!B$20),I2070&lt;计算结果!B$21),"买","卖")</f>
        <v>买</v>
      </c>
      <c r="K2070" s="4" t="str">
        <f t="shared" ca="1" si="97"/>
        <v/>
      </c>
      <c r="L2070" s="3">
        <f ca="1">IF(J2069="买",E2070/E2069-1,0)-IF(K2070=1,计算结果!B$17,0)</f>
        <v>4.5724439821435148E-3</v>
      </c>
      <c r="M2070" s="2">
        <f t="shared" ca="1" si="98"/>
        <v>10.165650181386969</v>
      </c>
      <c r="N2070" s="3">
        <f ca="1">1-M2070/MAX(M$2:M2070)</f>
        <v>0.11318301847528245</v>
      </c>
    </row>
    <row r="2071" spans="1:14" x14ac:dyDescent="0.15">
      <c r="A2071" s="1">
        <v>41472</v>
      </c>
      <c r="B2071">
        <v>2311.44</v>
      </c>
      <c r="C2071">
        <v>2326.92</v>
      </c>
      <c r="D2071">
        <v>2281.61</v>
      </c>
      <c r="E2071" s="2">
        <v>2282.84</v>
      </c>
      <c r="F2071" s="19">
        <v>63229063168</v>
      </c>
      <c r="G2071" s="3">
        <f t="shared" si="96"/>
        <v>-1.5104514959984328E-2</v>
      </c>
      <c r="H2071" s="3">
        <f>1-E2071/MAX(E$2:E2071)</f>
        <v>0.61157694140066687</v>
      </c>
      <c r="I2071" s="3">
        <f ca="1">IFERROR(E2071/AVERAGE(OFFSET(E2071,0,0,-计算结果!B$18,1))-1,E2071/AVERAGE(OFFSET(E2071,0,0,-ROW(),1))-1)</f>
        <v>2.690112728628602E-2</v>
      </c>
      <c r="J2071" s="4" t="str">
        <f ca="1">IF(OR(AND(I2071&lt;计算结果!B$19,I2071&gt;计算结果!B$20),I2071&lt;计算结果!B$21),"买","卖")</f>
        <v>买</v>
      </c>
      <c r="K2071" s="4" t="str">
        <f t="shared" ca="1" si="97"/>
        <v/>
      </c>
      <c r="L2071" s="3">
        <f ca="1">IF(J2070="买",E2071/E2070-1,0)-IF(K2071=1,计算结果!B$17,0)</f>
        <v>-1.5104514959984328E-2</v>
      </c>
      <c r="M2071" s="2">
        <f t="shared" ca="1" si="98"/>
        <v>10.012102966144242</v>
      </c>
      <c r="N2071" s="3">
        <f ca="1">1-M2071/MAX(M$2:M2071)</f>
        <v>0.12657795883949063</v>
      </c>
    </row>
    <row r="2072" spans="1:14" x14ac:dyDescent="0.15">
      <c r="A2072" s="1">
        <v>41473</v>
      </c>
      <c r="B2072">
        <v>2272.9499999999998</v>
      </c>
      <c r="C2072">
        <v>2282.4299999999998</v>
      </c>
      <c r="D2072">
        <v>2241.9299999999998</v>
      </c>
      <c r="E2072" s="2">
        <v>2245.33</v>
      </c>
      <c r="F2072" s="19">
        <v>51937234944</v>
      </c>
      <c r="G2072" s="3">
        <f t="shared" si="96"/>
        <v>-1.6431287343834922E-2</v>
      </c>
      <c r="H2072" s="3">
        <f>1-E2072/MAX(E$2:E2072)</f>
        <v>0.61795923228748384</v>
      </c>
      <c r="I2072" s="3">
        <f ca="1">IFERROR(E2072/AVERAGE(OFFSET(E2072,0,0,-计算结果!B$18,1))-1,E2072/AVERAGE(OFFSET(E2072,0,0,-ROW(),1))-1)</f>
        <v>8.160383947636296E-3</v>
      </c>
      <c r="J2072" s="4" t="str">
        <f ca="1">IF(OR(AND(I2072&lt;计算结果!B$19,I2072&gt;计算结果!B$20),I2072&lt;计算结果!B$21),"买","卖")</f>
        <v>买</v>
      </c>
      <c r="K2072" s="4" t="str">
        <f t="shared" ca="1" si="97"/>
        <v/>
      </c>
      <c r="L2072" s="3">
        <f ca="1">IF(J2071="买",E2072/E2071-1,0)-IF(K2072=1,计算结果!B$17,0)</f>
        <v>-1.6431287343834922E-2</v>
      </c>
      <c r="M2072" s="2">
        <f t="shared" ca="1" si="98"/>
        <v>9.847591225391465</v>
      </c>
      <c r="N2072" s="3">
        <f ca="1">1-M2072/MAX(M$2:M2072)</f>
        <v>0.14092940737023774</v>
      </c>
    </row>
    <row r="2073" spans="1:14" x14ac:dyDescent="0.15">
      <c r="A2073" s="1">
        <v>41474</v>
      </c>
      <c r="B2073">
        <v>2248.13</v>
      </c>
      <c r="C2073">
        <v>2257.92</v>
      </c>
      <c r="D2073">
        <v>2188.75</v>
      </c>
      <c r="E2073" s="2">
        <v>2190.48</v>
      </c>
      <c r="F2073" s="19">
        <v>66179072000</v>
      </c>
      <c r="G2073" s="3">
        <f t="shared" si="96"/>
        <v>-2.4428480446081369E-2</v>
      </c>
      <c r="H2073" s="3">
        <f>1-E2073/MAX(E$2:E2073)</f>
        <v>0.62729190771115495</v>
      </c>
      <c r="I2073" s="3">
        <f ca="1">IFERROR(E2073/AVERAGE(OFFSET(E2073,0,0,-计算结果!B$18,1))-1,E2073/AVERAGE(OFFSET(E2073,0,0,-ROW(),1))-1)</f>
        <v>-1.7081876438717392E-2</v>
      </c>
      <c r="J2073" s="4" t="str">
        <f ca="1">IF(OR(AND(I2073&lt;计算结果!B$19,I2073&gt;计算结果!B$20),I2073&lt;计算结果!B$21),"买","卖")</f>
        <v>卖</v>
      </c>
      <c r="K2073" s="4">
        <f t="shared" ca="1" si="97"/>
        <v>1</v>
      </c>
      <c r="L2073" s="3">
        <f ca="1">IF(J2072="买",E2073/E2072-1,0)-IF(K2073=1,计算结果!B$17,0)</f>
        <v>-2.4428480446081369E-2</v>
      </c>
      <c r="M2073" s="2">
        <f t="shared" ca="1" si="98"/>
        <v>9.6070295357009865</v>
      </c>
      <c r="N2073" s="3">
        <f ca="1">1-M2073/MAX(M$2:M2073)</f>
        <v>0.16191519654409747</v>
      </c>
    </row>
    <row r="2074" spans="1:14" x14ac:dyDescent="0.15">
      <c r="A2074" s="1">
        <v>41477</v>
      </c>
      <c r="B2074">
        <v>2170.09</v>
      </c>
      <c r="C2074">
        <v>2203.06</v>
      </c>
      <c r="D2074">
        <v>2159.81</v>
      </c>
      <c r="E2074" s="2">
        <v>2202.19</v>
      </c>
      <c r="F2074" s="19">
        <v>48872947712</v>
      </c>
      <c r="G2074" s="3">
        <f t="shared" si="96"/>
        <v>5.345860268069158E-3</v>
      </c>
      <c r="H2074" s="3">
        <f>1-E2074/MAX(E$2:E2074)</f>
        <v>0.62529946232900024</v>
      </c>
      <c r="I2074" s="3">
        <f ca="1">IFERROR(E2074/AVERAGE(OFFSET(E2074,0,0,-计算结果!B$18,1))-1,E2074/AVERAGE(OFFSET(E2074,0,0,-ROW(),1))-1)</f>
        <v>-1.2661481652147422E-2</v>
      </c>
      <c r="J2074" s="4" t="str">
        <f ca="1">IF(OR(AND(I2074&lt;计算结果!B$19,I2074&gt;计算结果!B$20),I2074&lt;计算结果!B$21),"买","卖")</f>
        <v>卖</v>
      </c>
      <c r="K2074" s="4" t="str">
        <f t="shared" ca="1" si="97"/>
        <v/>
      </c>
      <c r="L2074" s="3">
        <f ca="1">IF(J2073="买",E2074/E2073-1,0)-IF(K2074=1,计算结果!B$17,0)</f>
        <v>0</v>
      </c>
      <c r="M2074" s="2">
        <f t="shared" ca="1" si="98"/>
        <v>9.6070295357009865</v>
      </c>
      <c r="N2074" s="3">
        <f ca="1">1-M2074/MAX(M$2:M2074)</f>
        <v>0.16191519654409747</v>
      </c>
    </row>
    <row r="2075" spans="1:14" x14ac:dyDescent="0.15">
      <c r="A2075" s="1">
        <v>41478</v>
      </c>
      <c r="B2075">
        <v>2211.59</v>
      </c>
      <c r="C2075">
        <v>2276.7399999999998</v>
      </c>
      <c r="D2075">
        <v>2206.7600000000002</v>
      </c>
      <c r="E2075" s="2">
        <v>2265.85</v>
      </c>
      <c r="F2075" s="19">
        <v>69255421952</v>
      </c>
      <c r="G2075" s="3">
        <f t="shared" si="96"/>
        <v>2.890758744704125E-2</v>
      </c>
      <c r="H2075" s="3">
        <f>1-E2075/MAX(E$2:E2075)</f>
        <v>0.61446777376982231</v>
      </c>
      <c r="I2075" s="3">
        <f ca="1">IFERROR(E2075/AVERAGE(OFFSET(E2075,0,0,-计算结果!B$18,1))-1,E2075/AVERAGE(OFFSET(E2075,0,0,-ROW(),1))-1)</f>
        <v>1.3227383097747625E-2</v>
      </c>
      <c r="J2075" s="4" t="str">
        <f ca="1">IF(OR(AND(I2075&lt;计算结果!B$19,I2075&gt;计算结果!B$20),I2075&lt;计算结果!B$21),"买","卖")</f>
        <v>买</v>
      </c>
      <c r="K2075" s="4">
        <f t="shared" ca="1" si="97"/>
        <v>1</v>
      </c>
      <c r="L2075" s="3">
        <f ca="1">IF(J2074="买",E2075/E2074-1,0)-IF(K2075=1,计算结果!B$17,0)</f>
        <v>0</v>
      </c>
      <c r="M2075" s="2">
        <f t="shared" ca="1" si="98"/>
        <v>9.6070295357009865</v>
      </c>
      <c r="N2075" s="3">
        <f ca="1">1-M2075/MAX(M$2:M2075)</f>
        <v>0.16191519654409747</v>
      </c>
    </row>
    <row r="2076" spans="1:14" x14ac:dyDescent="0.15">
      <c r="A2076" s="1">
        <v>41479</v>
      </c>
      <c r="B2076">
        <v>2253.38</v>
      </c>
      <c r="C2076">
        <v>2265.58</v>
      </c>
      <c r="D2076">
        <v>2217.19</v>
      </c>
      <c r="E2076" s="2">
        <v>2249.15</v>
      </c>
      <c r="F2076" s="19">
        <v>69279825920</v>
      </c>
      <c r="G2076" s="3">
        <f t="shared" si="96"/>
        <v>-7.3703025354722174E-3</v>
      </c>
      <c r="H2076" s="3">
        <f>1-E2076/MAX(E$2:E2076)</f>
        <v>0.61730926291431287</v>
      </c>
      <c r="I2076" s="3">
        <f ca="1">IFERROR(E2076/AVERAGE(OFFSET(E2076,0,0,-计算结果!B$18,1))-1,E2076/AVERAGE(OFFSET(E2076,0,0,-ROW(),1))-1)</f>
        <v>4.5489768710096357E-3</v>
      </c>
      <c r="J2076" s="4" t="str">
        <f ca="1">IF(OR(AND(I2076&lt;计算结果!B$19,I2076&gt;计算结果!B$20),I2076&lt;计算结果!B$21),"买","卖")</f>
        <v>买</v>
      </c>
      <c r="K2076" s="4" t="str">
        <f t="shared" ca="1" si="97"/>
        <v/>
      </c>
      <c r="L2076" s="3">
        <f ca="1">IF(J2075="买",E2076/E2075-1,0)-IF(K2076=1,计算结果!B$17,0)</f>
        <v>-7.3703025354722174E-3</v>
      </c>
      <c r="M2076" s="2">
        <f t="shared" ca="1" si="98"/>
        <v>9.5362228215556524</v>
      </c>
      <c r="N2076" s="3">
        <f ca="1">1-M2076/MAX(M$2:M2076)</f>
        <v>0.16809213509594934</v>
      </c>
    </row>
    <row r="2077" spans="1:14" x14ac:dyDescent="0.15">
      <c r="A2077" s="1">
        <v>41480</v>
      </c>
      <c r="B2077">
        <v>2255.2199999999998</v>
      </c>
      <c r="C2077">
        <v>2268.84</v>
      </c>
      <c r="D2077">
        <v>2227.85</v>
      </c>
      <c r="E2077" s="2">
        <v>2237.6799999999998</v>
      </c>
      <c r="F2077" s="19">
        <v>60558364672</v>
      </c>
      <c r="G2077" s="3">
        <f t="shared" si="96"/>
        <v>-5.0997043327480895E-3</v>
      </c>
      <c r="H2077" s="3">
        <f>1-E2077/MAX(E$2:E2077)</f>
        <v>0.61926087252433137</v>
      </c>
      <c r="I2077" s="3">
        <f ca="1">IFERROR(E2077/AVERAGE(OFFSET(E2077,0,0,-计算结果!B$18,1))-1,E2077/AVERAGE(OFFSET(E2077,0,0,-ROW(),1))-1)</f>
        <v>-1.1776600200418263E-3</v>
      </c>
      <c r="J2077" s="4" t="str">
        <f ca="1">IF(OR(AND(I2077&lt;计算结果!B$19,I2077&gt;计算结果!B$20),I2077&lt;计算结果!B$21),"买","卖")</f>
        <v>卖</v>
      </c>
      <c r="K2077" s="4">
        <f t="shared" ca="1" si="97"/>
        <v>1</v>
      </c>
      <c r="L2077" s="3">
        <f ca="1">IF(J2076="买",E2077/E2076-1,0)-IF(K2077=1,计算结果!B$17,0)</f>
        <v>-5.0997043327480895E-3</v>
      </c>
      <c r="M2077" s="2">
        <f t="shared" ca="1" si="98"/>
        <v>9.4875909047145139</v>
      </c>
      <c r="N2077" s="3">
        <f ca="1">1-M2077/MAX(M$2:M2077)</f>
        <v>0.17233461923904769</v>
      </c>
    </row>
    <row r="2078" spans="1:14" x14ac:dyDescent="0.15">
      <c r="A2078" s="1">
        <v>41481</v>
      </c>
      <c r="B2078">
        <v>2226.4299999999998</v>
      </c>
      <c r="C2078">
        <v>2238.42</v>
      </c>
      <c r="D2078">
        <v>2209.81</v>
      </c>
      <c r="E2078" s="2">
        <v>2224.0100000000002</v>
      </c>
      <c r="F2078" s="19">
        <v>45636071424</v>
      </c>
      <c r="G2078" s="3">
        <f t="shared" si="96"/>
        <v>-6.1090057559614053E-3</v>
      </c>
      <c r="H2078" s="3">
        <f>1-E2078/MAX(E$2:E2078)</f>
        <v>0.6215868100455999</v>
      </c>
      <c r="I2078" s="3">
        <f ca="1">IFERROR(E2078/AVERAGE(OFFSET(E2078,0,0,-计算结果!B$18,1))-1,E2078/AVERAGE(OFFSET(E2078,0,0,-ROW(),1))-1)</f>
        <v>-7.329442547763465E-3</v>
      </c>
      <c r="J2078" s="4" t="str">
        <f ca="1">IF(OR(AND(I2078&lt;计算结果!B$19,I2078&gt;计算结果!B$20),I2078&lt;计算结果!B$21),"买","卖")</f>
        <v>卖</v>
      </c>
      <c r="K2078" s="4" t="str">
        <f t="shared" ca="1" si="97"/>
        <v/>
      </c>
      <c r="L2078" s="3">
        <f ca="1">IF(J2077="买",E2078/E2077-1,0)-IF(K2078=1,计算结果!B$17,0)</f>
        <v>0</v>
      </c>
      <c r="M2078" s="2">
        <f t="shared" ca="1" si="98"/>
        <v>9.4875909047145139</v>
      </c>
      <c r="N2078" s="3">
        <f ca="1">1-M2078/MAX(M$2:M2078)</f>
        <v>0.17233461923904769</v>
      </c>
    </row>
    <row r="2079" spans="1:14" x14ac:dyDescent="0.15">
      <c r="A2079" s="1">
        <v>41484</v>
      </c>
      <c r="B2079">
        <v>2205.08</v>
      </c>
      <c r="C2079">
        <v>2205.08</v>
      </c>
      <c r="D2079">
        <v>2169.02</v>
      </c>
      <c r="E2079" s="2">
        <v>2175.9699999999998</v>
      </c>
      <c r="F2079" s="19">
        <v>49624612864</v>
      </c>
      <c r="G2079" s="3">
        <f t="shared" si="96"/>
        <v>-2.1600622299360328E-2</v>
      </c>
      <c r="H2079" s="3">
        <f>1-E2079/MAX(E$2:E2079)</f>
        <v>0.62976077043490097</v>
      </c>
      <c r="I2079" s="3">
        <f ca="1">IFERROR(E2079/AVERAGE(OFFSET(E2079,0,0,-计算结果!B$18,1))-1,E2079/AVERAGE(OFFSET(E2079,0,0,-ROW(),1))-1)</f>
        <v>-2.8100317866793789E-2</v>
      </c>
      <c r="J2079" s="4" t="str">
        <f ca="1">IF(OR(AND(I2079&lt;计算结果!B$19,I2079&gt;计算结果!B$20),I2079&lt;计算结果!B$21),"买","卖")</f>
        <v>卖</v>
      </c>
      <c r="K2079" s="4" t="str">
        <f t="shared" ca="1" si="97"/>
        <v/>
      </c>
      <c r="L2079" s="3">
        <f ca="1">IF(J2078="买",E2079/E2078-1,0)-IF(K2079=1,计算结果!B$17,0)</f>
        <v>0</v>
      </c>
      <c r="M2079" s="2">
        <f t="shared" ca="1" si="98"/>
        <v>9.4875909047145139</v>
      </c>
      <c r="N2079" s="3">
        <f ca="1">1-M2079/MAX(M$2:M2079)</f>
        <v>0.17233461923904769</v>
      </c>
    </row>
    <row r="2080" spans="1:14" x14ac:dyDescent="0.15">
      <c r="A2080" s="1">
        <v>41485</v>
      </c>
      <c r="B2080">
        <v>2184.0100000000002</v>
      </c>
      <c r="C2080">
        <v>2221.59</v>
      </c>
      <c r="D2080">
        <v>2162.98</v>
      </c>
      <c r="E2080" s="2">
        <v>2189.39</v>
      </c>
      <c r="F2080" s="19">
        <v>50907226112</v>
      </c>
      <c r="G2080" s="3">
        <f t="shared" si="96"/>
        <v>6.1673644397670646E-3</v>
      </c>
      <c r="H2080" s="3">
        <f>1-E2080/MAX(E$2:E2080)</f>
        <v>0.62747737017627436</v>
      </c>
      <c r="I2080" s="3">
        <f ca="1">IFERROR(E2080/AVERAGE(OFFSET(E2080,0,0,-计算结果!B$18,1))-1,E2080/AVERAGE(OFFSET(E2080,0,0,-ROW(),1))-1)</f>
        <v>-2.1314808463738899E-2</v>
      </c>
      <c r="J2080" s="4" t="str">
        <f ca="1">IF(OR(AND(I2080&lt;计算结果!B$19,I2080&gt;计算结果!B$20),I2080&lt;计算结果!B$21),"买","卖")</f>
        <v>卖</v>
      </c>
      <c r="K2080" s="4" t="str">
        <f t="shared" ca="1" si="97"/>
        <v/>
      </c>
      <c r="L2080" s="3">
        <f ca="1">IF(J2079="买",E2080/E2079-1,0)-IF(K2080=1,计算结果!B$17,0)</f>
        <v>0</v>
      </c>
      <c r="M2080" s="2">
        <f t="shared" ca="1" si="98"/>
        <v>9.4875909047145139</v>
      </c>
      <c r="N2080" s="3">
        <f ca="1">1-M2080/MAX(M$2:M2080)</f>
        <v>0.17233461923904769</v>
      </c>
    </row>
    <row r="2081" spans="1:14" x14ac:dyDescent="0.15">
      <c r="A2081" s="1">
        <v>41486</v>
      </c>
      <c r="B2081">
        <v>2211.75</v>
      </c>
      <c r="C2081">
        <v>2235.38</v>
      </c>
      <c r="D2081">
        <v>2187.21</v>
      </c>
      <c r="E2081" s="2">
        <v>2193.02</v>
      </c>
      <c r="F2081" s="19">
        <v>46723493888</v>
      </c>
      <c r="G2081" s="3">
        <f t="shared" si="96"/>
        <v>1.6579960628302359E-3</v>
      </c>
      <c r="H2081" s="3">
        <f>1-E2081/MAX(E$2:E2081)</f>
        <v>0.62685972912271148</v>
      </c>
      <c r="I2081" s="3">
        <f ca="1">IFERROR(E2081/AVERAGE(OFFSET(E2081,0,0,-计算结果!B$18,1))-1,E2081/AVERAGE(OFFSET(E2081,0,0,-ROW(),1))-1)</f>
        <v>-1.8867868253007347E-2</v>
      </c>
      <c r="J2081" s="4" t="str">
        <f ca="1">IF(OR(AND(I2081&lt;计算结果!B$19,I2081&gt;计算结果!B$20),I2081&lt;计算结果!B$21),"买","卖")</f>
        <v>卖</v>
      </c>
      <c r="K2081" s="4" t="str">
        <f t="shared" ca="1" si="97"/>
        <v/>
      </c>
      <c r="L2081" s="3">
        <f ca="1">IF(J2080="买",E2081/E2080-1,0)-IF(K2081=1,计算结果!B$17,0)</f>
        <v>0</v>
      </c>
      <c r="M2081" s="2">
        <f t="shared" ca="1" si="98"/>
        <v>9.4875909047145139</v>
      </c>
      <c r="N2081" s="3">
        <f ca="1">1-M2081/MAX(M$2:M2081)</f>
        <v>0.17233461923904769</v>
      </c>
    </row>
    <row r="2082" spans="1:14" x14ac:dyDescent="0.15">
      <c r="A2082" s="1">
        <v>41487</v>
      </c>
      <c r="B2082">
        <v>2206</v>
      </c>
      <c r="C2082">
        <v>2245.56</v>
      </c>
      <c r="D2082">
        <v>2200.63</v>
      </c>
      <c r="E2082" s="2">
        <v>2245.36</v>
      </c>
      <c r="F2082" s="19">
        <v>58944765952</v>
      </c>
      <c r="G2082" s="3">
        <f t="shared" si="96"/>
        <v>2.38666314032705E-2</v>
      </c>
      <c r="H2082" s="3">
        <f>1-E2082/MAX(E$2:E2082)</f>
        <v>0.61795412781596681</v>
      </c>
      <c r="I2082" s="3">
        <f ca="1">IFERROR(E2082/AVERAGE(OFFSET(E2082,0,0,-计算结果!B$18,1))-1,E2082/AVERAGE(OFFSET(E2082,0,0,-ROW(),1))-1)</f>
        <v>2.5117064969508718E-3</v>
      </c>
      <c r="J2082" s="4" t="str">
        <f ca="1">IF(OR(AND(I2082&lt;计算结果!B$19,I2082&gt;计算结果!B$20),I2082&lt;计算结果!B$21),"买","卖")</f>
        <v>买</v>
      </c>
      <c r="K2082" s="4">
        <f t="shared" ca="1" si="97"/>
        <v>1</v>
      </c>
      <c r="L2082" s="3">
        <f ca="1">IF(J2081="买",E2082/E2081-1,0)-IF(K2082=1,计算结果!B$17,0)</f>
        <v>0</v>
      </c>
      <c r="M2082" s="2">
        <f t="shared" ca="1" si="98"/>
        <v>9.4875909047145139</v>
      </c>
      <c r="N2082" s="3">
        <f ca="1">1-M2082/MAX(M$2:M2082)</f>
        <v>0.17233461923904769</v>
      </c>
    </row>
    <row r="2083" spans="1:14" x14ac:dyDescent="0.15">
      <c r="A2083" s="1">
        <v>41488</v>
      </c>
      <c r="B2083">
        <v>2263.4899999999998</v>
      </c>
      <c r="C2083">
        <v>2274.71</v>
      </c>
      <c r="D2083">
        <v>2244.25</v>
      </c>
      <c r="E2083" s="2">
        <v>2247.2600000000002</v>
      </c>
      <c r="F2083" s="19">
        <v>58460000256</v>
      </c>
      <c r="G2083" s="3">
        <f t="shared" si="96"/>
        <v>8.4618947518433352E-4</v>
      </c>
      <c r="H2083" s="3">
        <f>1-E2083/MAX(E$2:E2083)</f>
        <v>0.61763084461988704</v>
      </c>
      <c r="I2083" s="3">
        <f ca="1">IFERROR(E2083/AVERAGE(OFFSET(E2083,0,0,-计算结果!B$18,1))-1,E2083/AVERAGE(OFFSET(E2083,0,0,-ROW(),1))-1)</f>
        <v>1.2591643376542727E-3</v>
      </c>
      <c r="J2083" s="4" t="str">
        <f ca="1">IF(OR(AND(I2083&lt;计算结果!B$19,I2083&gt;计算结果!B$20),I2083&lt;计算结果!B$21),"买","卖")</f>
        <v>买</v>
      </c>
      <c r="K2083" s="4" t="str">
        <f t="shared" ca="1" si="97"/>
        <v/>
      </c>
      <c r="L2083" s="3">
        <f ca="1">IF(J2082="买",E2083/E2082-1,0)-IF(K2083=1,计算结果!B$17,0)</f>
        <v>8.4618947518433352E-4</v>
      </c>
      <c r="M2083" s="2">
        <f t="shared" ca="1" si="98"/>
        <v>9.4956192042829386</v>
      </c>
      <c r="N2083" s="3">
        <f ca="1">1-M2083/MAX(M$2:M2083)</f>
        <v>0.17163425750487327</v>
      </c>
    </row>
    <row r="2084" spans="1:14" x14ac:dyDescent="0.15">
      <c r="A2084" s="1">
        <v>41491</v>
      </c>
      <c r="B2084">
        <v>2249.98</v>
      </c>
      <c r="C2084">
        <v>2278.33</v>
      </c>
      <c r="D2084">
        <v>2243.2199999999998</v>
      </c>
      <c r="E2084" s="2">
        <v>2278.33</v>
      </c>
      <c r="F2084" s="19">
        <v>53623066624</v>
      </c>
      <c r="G2084" s="3">
        <f t="shared" si="96"/>
        <v>1.3825725550225432E-2</v>
      </c>
      <c r="H2084" s="3">
        <f>1-E2084/MAX(E$2:E2084)</f>
        <v>0.61234431361872999</v>
      </c>
      <c r="I2084" s="3">
        <f ca="1">IFERROR(E2084/AVERAGE(OFFSET(E2084,0,0,-计算结果!B$18,1))-1,E2084/AVERAGE(OFFSET(E2084,0,0,-ROW(),1))-1)</f>
        <v>1.3740768234197454E-2</v>
      </c>
      <c r="J2084" s="4" t="str">
        <f ca="1">IF(OR(AND(I2084&lt;计算结果!B$19,I2084&gt;计算结果!B$20),I2084&lt;计算结果!B$21),"买","卖")</f>
        <v>买</v>
      </c>
      <c r="K2084" s="4" t="str">
        <f t="shared" ca="1" si="97"/>
        <v/>
      </c>
      <c r="L2084" s="3">
        <f ca="1">IF(J2083="买",E2084/E2083-1,0)-IF(K2084=1,计算结果!B$17,0)</f>
        <v>1.3825725550225432E-2</v>
      </c>
      <c r="M2084" s="2">
        <f t="shared" ca="1" si="98"/>
        <v>9.6269030293308049</v>
      </c>
      <c r="N2084" s="3">
        <f ca="1">1-M2084/MAX(M$2:M2084)</f>
        <v>0.16018150009392695</v>
      </c>
    </row>
    <row r="2085" spans="1:14" x14ac:dyDescent="0.15">
      <c r="A2085" s="1">
        <v>41492</v>
      </c>
      <c r="B2085">
        <v>2270.67</v>
      </c>
      <c r="C2085">
        <v>2302.48</v>
      </c>
      <c r="D2085">
        <v>2256.7199999999998</v>
      </c>
      <c r="E2085" s="2">
        <v>2293.64</v>
      </c>
      <c r="F2085" s="19">
        <v>68993572864</v>
      </c>
      <c r="G2085" s="3">
        <f t="shared" si="96"/>
        <v>6.7198342645709008E-3</v>
      </c>
      <c r="H2085" s="3">
        <f>1-E2085/MAX(E$2:E2085)</f>
        <v>0.60973933165452943</v>
      </c>
      <c r="I2085" s="3">
        <f ca="1">IFERROR(E2085/AVERAGE(OFFSET(E2085,0,0,-计算结果!B$18,1))-1,E2085/AVERAGE(OFFSET(E2085,0,0,-ROW(),1))-1)</f>
        <v>2.1387387057525853E-2</v>
      </c>
      <c r="J2085" s="4" t="str">
        <f ca="1">IF(OR(AND(I2085&lt;计算结果!B$19,I2085&gt;计算结果!B$20),I2085&lt;计算结果!B$21),"买","卖")</f>
        <v>买</v>
      </c>
      <c r="K2085" s="4" t="str">
        <f t="shared" ca="1" si="97"/>
        <v/>
      </c>
      <c r="L2085" s="3">
        <f ca="1">IF(J2084="买",E2085/E2084-1,0)-IF(K2085=1,计算结果!B$17,0)</f>
        <v>6.7198342645709008E-3</v>
      </c>
      <c r="M2085" s="2">
        <f t="shared" ca="1" si="98"/>
        <v>9.6915942221690035</v>
      </c>
      <c r="N2085" s="3">
        <f ca="1">1-M2085/MAX(M$2:M2085)</f>
        <v>0.15453805896223749</v>
      </c>
    </row>
    <row r="2086" spans="1:14" x14ac:dyDescent="0.15">
      <c r="A2086" s="1">
        <v>41493</v>
      </c>
      <c r="B2086">
        <v>2292.38</v>
      </c>
      <c r="C2086">
        <v>2313.88</v>
      </c>
      <c r="D2086">
        <v>2276.86</v>
      </c>
      <c r="E2086" s="2">
        <v>2280.62</v>
      </c>
      <c r="F2086" s="19">
        <v>69560483840</v>
      </c>
      <c r="G2086" s="3">
        <f t="shared" si="96"/>
        <v>-5.6765665056416337E-3</v>
      </c>
      <c r="H2086" s="3">
        <f>1-E2086/MAX(E$2:E2086)</f>
        <v>0.61195467229292855</v>
      </c>
      <c r="I2086" s="3">
        <f ca="1">IFERROR(E2086/AVERAGE(OFFSET(E2086,0,0,-计算结果!B$18,1))-1,E2086/AVERAGE(OFFSET(E2086,0,0,-ROW(),1))-1)</f>
        <v>1.5457523041329191E-2</v>
      </c>
      <c r="J2086" s="4" t="str">
        <f ca="1">IF(OR(AND(I2086&lt;计算结果!B$19,I2086&gt;计算结果!B$20),I2086&lt;计算结果!B$21),"买","卖")</f>
        <v>买</v>
      </c>
      <c r="K2086" s="4" t="str">
        <f t="shared" ca="1" si="97"/>
        <v/>
      </c>
      <c r="L2086" s="3">
        <f ca="1">IF(J2085="买",E2086/E2085-1,0)-IF(K2086=1,计算结果!B$17,0)</f>
        <v>-5.6765665056416337E-3</v>
      </c>
      <c r="M2086" s="2">
        <f t="shared" ca="1" si="98"/>
        <v>9.6365792430211688</v>
      </c>
      <c r="N2086" s="3">
        <f ca="1">1-M2086/MAX(M$2:M2086)</f>
        <v>0.15933737989852725</v>
      </c>
    </row>
    <row r="2087" spans="1:14" x14ac:dyDescent="0.15">
      <c r="A2087" s="1">
        <v>41494</v>
      </c>
      <c r="B2087">
        <v>2277.25</v>
      </c>
      <c r="C2087">
        <v>2297.63</v>
      </c>
      <c r="D2087">
        <v>2267.0700000000002</v>
      </c>
      <c r="E2087" s="2">
        <v>2276.7800000000002</v>
      </c>
      <c r="F2087" s="19">
        <v>52710277120</v>
      </c>
      <c r="G2087" s="3">
        <f t="shared" si="96"/>
        <v>-1.6837526637492051E-3</v>
      </c>
      <c r="H2087" s="3">
        <f>1-E2087/MAX(E$2:E2087)</f>
        <v>0.61260804464711083</v>
      </c>
      <c r="I2087" s="3">
        <f ca="1">IFERROR(E2087/AVERAGE(OFFSET(E2087,0,0,-计算结果!B$18,1))-1,E2087/AVERAGE(OFFSET(E2087,0,0,-ROW(),1))-1)</f>
        <v>1.451365552069217E-2</v>
      </c>
      <c r="J2087" s="4" t="str">
        <f ca="1">IF(OR(AND(I2087&lt;计算结果!B$19,I2087&gt;计算结果!B$20),I2087&lt;计算结果!B$21),"买","卖")</f>
        <v>买</v>
      </c>
      <c r="K2087" s="4" t="str">
        <f t="shared" ca="1" si="97"/>
        <v/>
      </c>
      <c r="L2087" s="3">
        <f ca="1">IF(J2086="买",E2087/E2086-1,0)-IF(K2087=1,计算结果!B$17,0)</f>
        <v>-1.6837526637492051E-3</v>
      </c>
      <c r="M2087" s="2">
        <f t="shared" ca="1" si="98"/>
        <v>9.6203536270513013</v>
      </c>
      <c r="N2087" s="3">
        <f ca="1">1-M2087/MAX(M$2:M2087)</f>
        <v>0.16075284782443755</v>
      </c>
    </row>
    <row r="2088" spans="1:14" x14ac:dyDescent="0.15">
      <c r="A2088" s="1">
        <v>41495</v>
      </c>
      <c r="B2088">
        <v>2288.5100000000002</v>
      </c>
      <c r="C2088">
        <v>2301.59</v>
      </c>
      <c r="D2088">
        <v>2258.33</v>
      </c>
      <c r="E2088" s="2">
        <v>2286.0100000000002</v>
      </c>
      <c r="F2088" s="19">
        <v>62663979008</v>
      </c>
      <c r="G2088" s="3">
        <f t="shared" si="96"/>
        <v>4.053970958985964E-3</v>
      </c>
      <c r="H2088" s="3">
        <f>1-E2088/MAX(E$2:E2088)</f>
        <v>0.61103756891036543</v>
      </c>
      <c r="I2088" s="3">
        <f ca="1">IFERROR(E2088/AVERAGE(OFFSET(E2088,0,0,-计算结果!B$18,1))-1,E2088/AVERAGE(OFFSET(E2088,0,0,-ROW(),1))-1)</f>
        <v>1.9429980891345844E-2</v>
      </c>
      <c r="J2088" s="4" t="str">
        <f ca="1">IF(OR(AND(I2088&lt;计算结果!B$19,I2088&gt;计算结果!B$20),I2088&lt;计算结果!B$21),"买","卖")</f>
        <v>买</v>
      </c>
      <c r="K2088" s="4" t="str">
        <f t="shared" ca="1" si="97"/>
        <v/>
      </c>
      <c r="L2088" s="3">
        <f ca="1">IF(J2087="买",E2088/E2087-1,0)-IF(K2088=1,计算结果!B$17,0)</f>
        <v>4.053970958985964E-3</v>
      </c>
      <c r="M2088" s="2">
        <f t="shared" ca="1" si="98"/>
        <v>9.6593542612705416</v>
      </c>
      <c r="N2088" s="3">
        <f ca="1">1-M2088/MAX(M$2:M2088)</f>
        <v>0.15735056424210625</v>
      </c>
    </row>
    <row r="2089" spans="1:14" x14ac:dyDescent="0.15">
      <c r="A2089" s="1">
        <v>41498</v>
      </c>
      <c r="B2089">
        <v>2296.2199999999998</v>
      </c>
      <c r="C2089">
        <v>2352.89</v>
      </c>
      <c r="D2089">
        <v>2293.1799999999998</v>
      </c>
      <c r="E2089" s="2">
        <v>2352.79</v>
      </c>
      <c r="F2089" s="19">
        <v>94038908928</v>
      </c>
      <c r="G2089" s="3">
        <f t="shared" si="96"/>
        <v>2.9212470636611254E-2</v>
      </c>
      <c r="H2089" s="3">
        <f>1-E2089/MAX(E$2:E2089)</f>
        <v>0.59967501531341449</v>
      </c>
      <c r="I2089" s="3">
        <f ca="1">IFERROR(E2089/AVERAGE(OFFSET(E2089,0,0,-计算结果!B$18,1))-1,E2089/AVERAGE(OFFSET(E2089,0,0,-ROW(),1))-1)</f>
        <v>4.7394930882186159E-2</v>
      </c>
      <c r="J2089" s="4" t="str">
        <f ca="1">IF(OR(AND(I2089&lt;计算结果!B$19,I2089&gt;计算结果!B$20),I2089&lt;计算结果!B$21),"买","卖")</f>
        <v>买</v>
      </c>
      <c r="K2089" s="4" t="str">
        <f t="shared" ca="1" si="97"/>
        <v/>
      </c>
      <c r="L2089" s="3">
        <f ca="1">IF(J2088="买",E2089/E2088-1,0)-IF(K2089=1,计算结果!B$17,0)</f>
        <v>2.9212470636611254E-2</v>
      </c>
      <c r="M2089" s="2">
        <f t="shared" ca="1" si="98"/>
        <v>9.9415278639965337</v>
      </c>
      <c r="N2089" s="3">
        <f ca="1">1-M2089/MAX(M$2:M2089)</f>
        <v>0.13273469234307167</v>
      </c>
    </row>
    <row r="2090" spans="1:14" x14ac:dyDescent="0.15">
      <c r="A2090" s="1">
        <v>41499</v>
      </c>
      <c r="B2090">
        <v>2352.88</v>
      </c>
      <c r="C2090">
        <v>2360.83</v>
      </c>
      <c r="D2090">
        <v>2340.73</v>
      </c>
      <c r="E2090" s="2">
        <v>2359.0700000000002</v>
      </c>
      <c r="F2090" s="19">
        <v>71178518528</v>
      </c>
      <c r="G2090" s="3">
        <f t="shared" si="96"/>
        <v>2.6691714942685962E-3</v>
      </c>
      <c r="H2090" s="3">
        <f>1-E2090/MAX(E$2:E2090)</f>
        <v>0.59860647927584565</v>
      </c>
      <c r="I2090" s="3">
        <f ca="1">IFERROR(E2090/AVERAGE(OFFSET(E2090,0,0,-计算结果!B$18,1))-1,E2090/AVERAGE(OFFSET(E2090,0,0,-ROW(),1))-1)</f>
        <v>4.7244719786127876E-2</v>
      </c>
      <c r="J2090" s="4" t="str">
        <f ca="1">IF(OR(AND(I2090&lt;计算结果!B$19,I2090&gt;计算结果!B$20),I2090&lt;计算结果!B$21),"买","卖")</f>
        <v>买</v>
      </c>
      <c r="K2090" s="4" t="str">
        <f t="shared" ca="1" si="97"/>
        <v/>
      </c>
      <c r="L2090" s="3">
        <f ca="1">IF(J2089="买",E2090/E2089-1,0)-IF(K2090=1,计算结果!B$17,0)</f>
        <v>2.6691714942685962E-3</v>
      </c>
      <c r="M2090" s="2">
        <f t="shared" ca="1" si="98"/>
        <v>9.9680635067805898</v>
      </c>
      <c r="N2090" s="3">
        <f ca="1">1-M2090/MAX(M$2:M2090)</f>
        <v>0.13041981250590573</v>
      </c>
    </row>
    <row r="2091" spans="1:14" x14ac:dyDescent="0.15">
      <c r="A2091" s="1">
        <v>41500</v>
      </c>
      <c r="B2091">
        <v>2362.62</v>
      </c>
      <c r="C2091">
        <v>2386.6</v>
      </c>
      <c r="D2091">
        <v>2340.83</v>
      </c>
      <c r="E2091" s="2">
        <v>2349.08</v>
      </c>
      <c r="F2091" s="19">
        <v>71338221568</v>
      </c>
      <c r="G2091" s="3">
        <f t="shared" si="96"/>
        <v>-4.2347196140852805E-3</v>
      </c>
      <c r="H2091" s="3">
        <f>1-E2091/MAX(E$2:E2091)</f>
        <v>0.60030626829102296</v>
      </c>
      <c r="I2091" s="3">
        <f ca="1">IFERROR(E2091/AVERAGE(OFFSET(E2091,0,0,-计算结果!B$18,1))-1,E2091/AVERAGE(OFFSET(E2091,0,0,-ROW(),1))-1)</f>
        <v>3.8746923073143646E-2</v>
      </c>
      <c r="J2091" s="4" t="str">
        <f ca="1">IF(OR(AND(I2091&lt;计算结果!B$19,I2091&gt;计算结果!B$20),I2091&lt;计算结果!B$21),"买","卖")</f>
        <v>买</v>
      </c>
      <c r="K2091" s="4" t="str">
        <f t="shared" ca="1" si="97"/>
        <v/>
      </c>
      <c r="L2091" s="3">
        <f ca="1">IF(J2090="买",E2091/E2090-1,0)-IF(K2091=1,计算结果!B$17,0)</f>
        <v>-4.2347196140852805E-3</v>
      </c>
      <c r="M2091" s="2">
        <f t="shared" ca="1" si="98"/>
        <v>9.9258515527339792</v>
      </c>
      <c r="N2091" s="3">
        <f ca="1">1-M2091/MAX(M$2:M2091)</f>
        <v>0.1341022407819068</v>
      </c>
    </row>
    <row r="2092" spans="1:14" x14ac:dyDescent="0.15">
      <c r="A2092" s="1">
        <v>41501</v>
      </c>
      <c r="B2092">
        <v>2348.84</v>
      </c>
      <c r="C2092">
        <v>2362.09</v>
      </c>
      <c r="D2092">
        <v>2319.7800000000002</v>
      </c>
      <c r="E2092" s="2">
        <v>2321.58</v>
      </c>
      <c r="F2092" s="19">
        <v>59411202048</v>
      </c>
      <c r="G2092" s="3">
        <f t="shared" si="96"/>
        <v>-1.1706710712278801E-2</v>
      </c>
      <c r="H2092" s="3">
        <f>1-E2092/MAX(E$2:E2092)</f>
        <v>0.60498536718165119</v>
      </c>
      <c r="I2092" s="3">
        <f ca="1">IFERROR(E2092/AVERAGE(OFFSET(E2092,0,0,-计算结果!B$18,1))-1,E2092/AVERAGE(OFFSET(E2092,0,0,-ROW(),1))-1)</f>
        <v>2.3584472386069422E-2</v>
      </c>
      <c r="J2092" s="4" t="str">
        <f ca="1">IF(OR(AND(I2092&lt;计算结果!B$19,I2092&gt;计算结果!B$20),I2092&lt;计算结果!B$21),"买","卖")</f>
        <v>买</v>
      </c>
      <c r="K2092" s="4" t="str">
        <f t="shared" ca="1" si="97"/>
        <v/>
      </c>
      <c r="L2092" s="3">
        <f ca="1">IF(J2091="买",E2092/E2091-1,0)-IF(K2092=1,计算结果!B$17,0)</f>
        <v>-1.1706710712278801E-2</v>
      </c>
      <c r="M2092" s="2">
        <f t="shared" ca="1" si="98"/>
        <v>9.8096524800330993</v>
      </c>
      <c r="N2092" s="3">
        <f ca="1">1-M2092/MAX(M$2:M2092)</f>
        <v>0.14423905535548354</v>
      </c>
    </row>
    <row r="2093" spans="1:14" x14ac:dyDescent="0.15">
      <c r="A2093" s="1">
        <v>41502</v>
      </c>
      <c r="B2093">
        <v>2314.2600000000002</v>
      </c>
      <c r="C2093">
        <v>2423.08</v>
      </c>
      <c r="D2093">
        <v>2295.02</v>
      </c>
      <c r="E2093" s="2">
        <v>2304.14</v>
      </c>
      <c r="F2093" s="19">
        <v>104026775552</v>
      </c>
      <c r="G2093" s="3">
        <f t="shared" si="96"/>
        <v>-7.5121253628994689E-3</v>
      </c>
      <c r="H2093" s="3">
        <f>1-E2093/MAX(E$2:E2093)</f>
        <v>0.60795276662356224</v>
      </c>
      <c r="I2093" s="3">
        <f ca="1">IFERROR(E2093/AVERAGE(OFFSET(E2093,0,0,-计算结果!B$18,1))-1,E2093/AVERAGE(OFFSET(E2093,0,0,-ROW(),1))-1)</f>
        <v>1.4943270193628067E-2</v>
      </c>
      <c r="J2093" s="4" t="str">
        <f ca="1">IF(OR(AND(I2093&lt;计算结果!B$19,I2093&gt;计算结果!B$20),I2093&lt;计算结果!B$21),"买","卖")</f>
        <v>买</v>
      </c>
      <c r="K2093" s="4" t="str">
        <f t="shared" ca="1" si="97"/>
        <v/>
      </c>
      <c r="L2093" s="3">
        <f ca="1">IF(J2092="买",E2093/E2092-1,0)-IF(K2093=1,计算结果!B$17,0)</f>
        <v>-7.5121253628994689E-3</v>
      </c>
      <c r="M2093" s="2">
        <f t="shared" ca="1" si="98"/>
        <v>9.7359611408366131</v>
      </c>
      <c r="N2093" s="3">
        <f ca="1">1-M2093/MAX(M$2:M2093)</f>
        <v>0.15066763885232637</v>
      </c>
    </row>
    <row r="2094" spans="1:14" x14ac:dyDescent="0.15">
      <c r="A2094" s="1">
        <v>41505</v>
      </c>
      <c r="B2094">
        <v>2286.1999999999998</v>
      </c>
      <c r="C2094">
        <v>2340.19</v>
      </c>
      <c r="D2094">
        <v>2284.08</v>
      </c>
      <c r="E2094" s="2">
        <v>2331.4299999999998</v>
      </c>
      <c r="F2094" s="19">
        <v>67064926208</v>
      </c>
      <c r="G2094" s="3">
        <f t="shared" si="96"/>
        <v>1.184389837423061E-2</v>
      </c>
      <c r="H2094" s="3">
        <f>1-E2094/MAX(E$2:E2094)</f>
        <v>0.60330939903355341</v>
      </c>
      <c r="I2094" s="3">
        <f ca="1">IFERROR(E2094/AVERAGE(OFFSET(E2094,0,0,-计算结果!B$18,1))-1,E2094/AVERAGE(OFFSET(E2094,0,0,-ROW(),1))-1)</f>
        <v>2.4900503490437043E-2</v>
      </c>
      <c r="J2094" s="4" t="str">
        <f ca="1">IF(OR(AND(I2094&lt;计算结果!B$19,I2094&gt;计算结果!B$20),I2094&lt;计算结果!B$21),"买","卖")</f>
        <v>买</v>
      </c>
      <c r="K2094" s="4" t="str">
        <f t="shared" ca="1" si="97"/>
        <v/>
      </c>
      <c r="L2094" s="3">
        <f ca="1">IF(J2093="买",E2094/E2093-1,0)-IF(K2094=1,计算结果!B$17,0)</f>
        <v>1.184389837423061E-2</v>
      </c>
      <c r="M2094" s="2">
        <f t="shared" ca="1" si="98"/>
        <v>9.8512728751641401</v>
      </c>
      <c r="N2094" s="3">
        <f ca="1">1-M2094/MAX(M$2:M2094)</f>
        <v>0.14060823268094802</v>
      </c>
    </row>
    <row r="2095" spans="1:14" x14ac:dyDescent="0.15">
      <c r="A2095" s="1">
        <v>41506</v>
      </c>
      <c r="B2095">
        <v>2325.86</v>
      </c>
      <c r="C2095">
        <v>2353.41</v>
      </c>
      <c r="D2095">
        <v>2303.67</v>
      </c>
      <c r="E2095" s="2">
        <v>2312.4699999999998</v>
      </c>
      <c r="F2095" s="19">
        <v>67589705728</v>
      </c>
      <c r="G2095" s="3">
        <f t="shared" si="96"/>
        <v>-8.132347958120123E-3</v>
      </c>
      <c r="H2095" s="3">
        <f>1-E2095/MAX(E$2:E2095)</f>
        <v>0.60653542503232827</v>
      </c>
      <c r="I2095" s="3">
        <f ca="1">IFERROR(E2095/AVERAGE(OFFSET(E2095,0,0,-计算结果!B$18,1))-1,E2095/AVERAGE(OFFSET(E2095,0,0,-ROW(),1))-1)</f>
        <v>1.4712238502520902E-2</v>
      </c>
      <c r="J2095" s="4" t="str">
        <f ca="1">IF(OR(AND(I2095&lt;计算结果!B$19,I2095&gt;计算结果!B$20),I2095&lt;计算结果!B$21),"买","卖")</f>
        <v>买</v>
      </c>
      <c r="K2095" s="4" t="str">
        <f t="shared" ca="1" si="97"/>
        <v/>
      </c>
      <c r="L2095" s="3">
        <f ca="1">IF(J2094="买",E2095/E2094-1,0)-IF(K2095=1,计算结果!B$17,0)</f>
        <v>-8.132347958120123E-3</v>
      </c>
      <c r="M2095" s="2">
        <f t="shared" ca="1" si="98"/>
        <v>9.7711588963129152</v>
      </c>
      <c r="N2095" s="3">
        <f ca="1">1-M2095/MAX(M$2:M2095)</f>
        <v>0.14759710556513028</v>
      </c>
    </row>
    <row r="2096" spans="1:14" x14ac:dyDescent="0.15">
      <c r="A2096" s="1">
        <v>41507</v>
      </c>
      <c r="B2096">
        <v>2320.58</v>
      </c>
      <c r="C2096">
        <v>2321.64</v>
      </c>
      <c r="D2096">
        <v>2291.0500000000002</v>
      </c>
      <c r="E2096" s="2">
        <v>2308.59</v>
      </c>
      <c r="F2096" s="19">
        <v>50886496256</v>
      </c>
      <c r="G2096" s="3">
        <f t="shared" si="96"/>
        <v>-1.677859604665044E-3</v>
      </c>
      <c r="H2096" s="3">
        <f>1-E2096/MAX(E$2:E2096)</f>
        <v>0.60719560334853329</v>
      </c>
      <c r="I2096" s="3">
        <f ca="1">IFERROR(E2096/AVERAGE(OFFSET(E2096,0,0,-计算结果!B$18,1))-1,E2096/AVERAGE(OFFSET(E2096,0,0,-ROW(),1))-1)</f>
        <v>1.0925293993290008E-2</v>
      </c>
      <c r="J2096" s="4" t="str">
        <f ca="1">IF(OR(AND(I2096&lt;计算结果!B$19,I2096&gt;计算结果!B$20),I2096&lt;计算结果!B$21),"买","卖")</f>
        <v>买</v>
      </c>
      <c r="K2096" s="4" t="str">
        <f t="shared" ca="1" si="97"/>
        <v/>
      </c>
      <c r="L2096" s="3">
        <f ca="1">IF(J2095="买",E2096/E2095-1,0)-IF(K2096=1,计算结果!B$17,0)</f>
        <v>-1.677859604665044E-3</v>
      </c>
      <c r="M2096" s="2">
        <f t="shared" ca="1" si="98"/>
        <v>9.7547642635100278</v>
      </c>
      <c r="N2096" s="3">
        <f ca="1">1-M2096/MAX(M$2:M2096)</f>
        <v>0.14902731794860213</v>
      </c>
    </row>
    <row r="2097" spans="1:14" x14ac:dyDescent="0.15">
      <c r="A2097" s="1">
        <v>41508</v>
      </c>
      <c r="B2097">
        <v>2302.67</v>
      </c>
      <c r="C2097">
        <v>2329.14</v>
      </c>
      <c r="D2097">
        <v>2297.02</v>
      </c>
      <c r="E2097" s="2">
        <v>2303.9299999999998</v>
      </c>
      <c r="F2097" s="19">
        <v>51686309888</v>
      </c>
      <c r="G2097" s="3">
        <f t="shared" si="96"/>
        <v>-2.0185481181155263E-3</v>
      </c>
      <c r="H2097" s="3">
        <f>1-E2097/MAX(E$2:E2097)</f>
        <v>0.60798849792418164</v>
      </c>
      <c r="I2097" s="3">
        <f ca="1">IFERROR(E2097/AVERAGE(OFFSET(E2097,0,0,-计算结果!B$18,1))-1,E2097/AVERAGE(OFFSET(E2097,0,0,-ROW(),1))-1)</f>
        <v>5.75381807360964E-3</v>
      </c>
      <c r="J2097" s="4" t="str">
        <f ca="1">IF(OR(AND(I2097&lt;计算结果!B$19,I2097&gt;计算结果!B$20),I2097&lt;计算结果!B$21),"买","卖")</f>
        <v>买</v>
      </c>
      <c r="K2097" s="4" t="str">
        <f t="shared" ca="1" si="97"/>
        <v/>
      </c>
      <c r="L2097" s="3">
        <f ca="1">IF(J2096="买",E2097/E2096-1,0)-IF(K2097=1,计算结果!B$17,0)</f>
        <v>-2.0185481181155263E-3</v>
      </c>
      <c r="M2097" s="2">
        <f t="shared" ca="1" si="98"/>
        <v>9.7350738024632584</v>
      </c>
      <c r="N2097" s="3">
        <f ca="1">1-M2097/MAX(M$2:M2097)</f>
        <v>0.15074504725452487</v>
      </c>
    </row>
    <row r="2098" spans="1:14" x14ac:dyDescent="0.15">
      <c r="A2098" s="1">
        <v>41509</v>
      </c>
      <c r="B2098">
        <v>2314.87</v>
      </c>
      <c r="C2098">
        <v>2321.04</v>
      </c>
      <c r="D2098">
        <v>2251.92</v>
      </c>
      <c r="E2098" s="2">
        <v>2286.9299999999998</v>
      </c>
      <c r="F2098" s="19">
        <v>65459847168</v>
      </c>
      <c r="G2098" s="3">
        <f t="shared" si="96"/>
        <v>-7.378696401366347E-3</v>
      </c>
      <c r="H2098" s="3">
        <f>1-E2098/MAX(E$2:E2098)</f>
        <v>0.61088103178384268</v>
      </c>
      <c r="I2098" s="3">
        <f ca="1">IFERROR(E2098/AVERAGE(OFFSET(E2098,0,0,-计算结果!B$18,1))-1,E2098/AVERAGE(OFFSET(E2098,0,0,-ROW(),1))-1)</f>
        <v>-4.0233693667929282E-3</v>
      </c>
      <c r="J2098" s="4" t="str">
        <f ca="1">IF(OR(AND(I2098&lt;计算结果!B$19,I2098&gt;计算结果!B$20),I2098&lt;计算结果!B$21),"买","卖")</f>
        <v>卖</v>
      </c>
      <c r="K2098" s="4">
        <f t="shared" ca="1" si="97"/>
        <v>1</v>
      </c>
      <c r="L2098" s="3">
        <f ca="1">IF(J2097="买",E2098/E2097-1,0)-IF(K2098=1,计算结果!B$17,0)</f>
        <v>-7.378696401366347E-3</v>
      </c>
      <c r="M2098" s="2">
        <f t="shared" ca="1" si="98"/>
        <v>9.6632416484299863</v>
      </c>
      <c r="N2098" s="3">
        <f ca="1">1-M2098/MAX(M$2:M2098)</f>
        <v>0.15701144171819048</v>
      </c>
    </row>
    <row r="2099" spans="1:14" x14ac:dyDescent="0.15">
      <c r="A2099" s="1">
        <v>41512</v>
      </c>
      <c r="B2099">
        <v>2294.7600000000002</v>
      </c>
      <c r="C2099">
        <v>2336.38</v>
      </c>
      <c r="D2099">
        <v>2288.5</v>
      </c>
      <c r="E2099" s="2">
        <v>2335.62</v>
      </c>
      <c r="F2099" s="19">
        <v>66541010944</v>
      </c>
      <c r="G2099" s="3">
        <f t="shared" si="96"/>
        <v>2.1290551088140042E-2</v>
      </c>
      <c r="H2099" s="3">
        <f>1-E2099/MAX(E$2:E2099)</f>
        <v>0.60259647451167231</v>
      </c>
      <c r="I2099" s="3">
        <f ca="1">IFERROR(E2099/AVERAGE(OFFSET(E2099,0,0,-计算结果!B$18,1))-1,E2099/AVERAGE(OFFSET(E2099,0,0,-ROW(),1))-1)</f>
        <v>1.3684116871370611E-2</v>
      </c>
      <c r="J2099" s="4" t="str">
        <f ca="1">IF(OR(AND(I2099&lt;计算结果!B$19,I2099&gt;计算结果!B$20),I2099&lt;计算结果!B$21),"买","卖")</f>
        <v>买</v>
      </c>
      <c r="K2099" s="4">
        <f t="shared" ca="1" si="97"/>
        <v>1</v>
      </c>
      <c r="L2099" s="3">
        <f ca="1">IF(J2098="买",E2099/E2098-1,0)-IF(K2099=1,计算结果!B$17,0)</f>
        <v>0</v>
      </c>
      <c r="M2099" s="2">
        <f t="shared" ca="1" si="98"/>
        <v>9.6632416484299863</v>
      </c>
      <c r="N2099" s="3">
        <f ca="1">1-M2099/MAX(M$2:M2099)</f>
        <v>0.15701144171819048</v>
      </c>
    </row>
    <row r="2100" spans="1:14" x14ac:dyDescent="0.15">
      <c r="A2100" s="1">
        <v>41513</v>
      </c>
      <c r="B2100">
        <v>2332.8000000000002</v>
      </c>
      <c r="C2100">
        <v>2345.11</v>
      </c>
      <c r="D2100">
        <v>2322.46</v>
      </c>
      <c r="E2100" s="2">
        <v>2340.88</v>
      </c>
      <c r="F2100" s="19">
        <v>62575378432</v>
      </c>
      <c r="G2100" s="3">
        <f t="shared" si="96"/>
        <v>2.2520786771822454E-3</v>
      </c>
      <c r="H2100" s="3">
        <f>1-E2100/MAX(E$2:E2100)</f>
        <v>0.601701490505683</v>
      </c>
      <c r="I2100" s="3">
        <f ca="1">IFERROR(E2100/AVERAGE(OFFSET(E2100,0,0,-计算结果!B$18,1))-1,E2100/AVERAGE(OFFSET(E2100,0,0,-ROW(),1))-1)</f>
        <v>1.3632465422073858E-2</v>
      </c>
      <c r="J2100" s="4" t="str">
        <f ca="1">IF(OR(AND(I2100&lt;计算结果!B$19,I2100&gt;计算结果!B$20),I2100&lt;计算结果!B$21),"买","卖")</f>
        <v>买</v>
      </c>
      <c r="K2100" s="4" t="str">
        <f t="shared" ca="1" si="97"/>
        <v/>
      </c>
      <c r="L2100" s="3">
        <f ca="1">IF(J2099="买",E2100/E2099-1,0)-IF(K2100=1,计算结果!B$17,0)</f>
        <v>2.2520786771822454E-3</v>
      </c>
      <c r="M2100" s="2">
        <f t="shared" ca="1" si="98"/>
        <v>9.6850040288988755</v>
      </c>
      <c r="N2100" s="3">
        <f ca="1">1-M2100/MAX(M$2:M2100)</f>
        <v>0.15511296516097539</v>
      </c>
    </row>
    <row r="2101" spans="1:14" x14ac:dyDescent="0.15">
      <c r="A2101" s="1">
        <v>41514</v>
      </c>
      <c r="B2101">
        <v>2326.1</v>
      </c>
      <c r="C2101">
        <v>2345.36</v>
      </c>
      <c r="D2101">
        <v>2307.04</v>
      </c>
      <c r="E2101" s="2">
        <v>2328.06</v>
      </c>
      <c r="F2101" s="19">
        <v>80965558272</v>
      </c>
      <c r="G2101" s="3">
        <f t="shared" si="96"/>
        <v>-5.4765729127508322E-3</v>
      </c>
      <c r="H2101" s="3">
        <f>1-E2101/MAX(E$2:E2101)</f>
        <v>0.60388280133396854</v>
      </c>
      <c r="I2101" s="3">
        <f ca="1">IFERROR(E2101/AVERAGE(OFFSET(E2101,0,0,-计算结果!B$18,1))-1,E2101/AVERAGE(OFFSET(E2101,0,0,-ROW(),1))-1)</f>
        <v>6.1255775817259384E-3</v>
      </c>
      <c r="J2101" s="4" t="str">
        <f ca="1">IF(OR(AND(I2101&lt;计算结果!B$19,I2101&gt;计算结果!B$20),I2101&lt;计算结果!B$21),"买","卖")</f>
        <v>买</v>
      </c>
      <c r="K2101" s="4" t="str">
        <f t="shared" ca="1" si="97"/>
        <v/>
      </c>
      <c r="L2101" s="3">
        <f ca="1">IF(J2100="买",E2101/E2100-1,0)-IF(K2101=1,计算结果!B$17,0)</f>
        <v>-5.4765729127508322E-3</v>
      </c>
      <c r="M2101" s="2">
        <f t="shared" ca="1" si="98"/>
        <v>9.6319633981743245</v>
      </c>
      <c r="N2101" s="3">
        <f ca="1">1-M2101/MAX(M$2:M2101)</f>
        <v>0.15974005061030916</v>
      </c>
    </row>
    <row r="2102" spans="1:14" x14ac:dyDescent="0.15">
      <c r="A2102" s="1">
        <v>41515</v>
      </c>
      <c r="B2102">
        <v>2338.56</v>
      </c>
      <c r="C2102">
        <v>2342.3200000000002</v>
      </c>
      <c r="D2102">
        <v>2308.15</v>
      </c>
      <c r="E2102" s="2">
        <v>2318.31</v>
      </c>
      <c r="F2102" s="19">
        <v>59719880704</v>
      </c>
      <c r="G2102" s="3">
        <f t="shared" si="96"/>
        <v>-4.1880363908146645E-3</v>
      </c>
      <c r="H2102" s="3">
        <f>1-E2102/MAX(E$2:E2102)</f>
        <v>0.60554175457700943</v>
      </c>
      <c r="I2102" s="3">
        <f ca="1">IFERROR(E2102/AVERAGE(OFFSET(E2102,0,0,-计算结果!B$18,1))-1,E2102/AVERAGE(OFFSET(E2102,0,0,-ROW(),1))-1)</f>
        <v>9.5106899915653464E-4</v>
      </c>
      <c r="J2102" s="4" t="str">
        <f ca="1">IF(OR(AND(I2102&lt;计算结果!B$19,I2102&gt;计算结果!B$20),I2102&lt;计算结果!B$21),"买","卖")</f>
        <v>买</v>
      </c>
      <c r="K2102" s="4" t="str">
        <f t="shared" ca="1" si="97"/>
        <v/>
      </c>
      <c r="L2102" s="3">
        <f ca="1">IF(J2101="买",E2102/E2101-1,0)-IF(K2102=1,计算结果!B$17,0)</f>
        <v>-4.1880363908146645E-3</v>
      </c>
      <c r="M2102" s="2">
        <f t="shared" ca="1" si="98"/>
        <v>9.5916243849477762</v>
      </c>
      <c r="N2102" s="3">
        <f ca="1">1-M2102/MAX(M$2:M2102)</f>
        <v>0.16325908985609727</v>
      </c>
    </row>
    <row r="2103" spans="1:14" x14ac:dyDescent="0.15">
      <c r="A2103" s="1">
        <v>41516</v>
      </c>
      <c r="B2103">
        <v>2315.91</v>
      </c>
      <c r="C2103">
        <v>2334.41</v>
      </c>
      <c r="D2103">
        <v>2303.61</v>
      </c>
      <c r="E2103" s="2">
        <v>2313.91</v>
      </c>
      <c r="F2103" s="19">
        <v>76695994368</v>
      </c>
      <c r="G2103" s="3">
        <f t="shared" si="96"/>
        <v>-1.8979342710854219E-3</v>
      </c>
      <c r="H2103" s="3">
        <f>1-E2103/MAX(E$2:E2103)</f>
        <v>0.60629041039950993</v>
      </c>
      <c r="I2103" s="3">
        <f ca="1">IFERROR(E2103/AVERAGE(OFFSET(E2103,0,0,-计算结果!B$18,1))-1,E2103/AVERAGE(OFFSET(E2103,0,0,-ROW(),1))-1)</f>
        <v>-1.4341815670986247E-3</v>
      </c>
      <c r="J2103" s="4" t="str">
        <f ca="1">IF(OR(AND(I2103&lt;计算结果!B$19,I2103&gt;计算结果!B$20),I2103&lt;计算结果!B$21),"买","卖")</f>
        <v>卖</v>
      </c>
      <c r="K2103" s="4">
        <f t="shared" ca="1" si="97"/>
        <v>1</v>
      </c>
      <c r="L2103" s="3">
        <f ca="1">IF(J2102="买",E2103/E2102-1,0)-IF(K2103=1,计算结果!B$17,0)</f>
        <v>-1.8979342710854219E-3</v>
      </c>
      <c r="M2103" s="2">
        <f t="shared" ca="1" si="98"/>
        <v>9.5734201123122045</v>
      </c>
      <c r="N2103" s="3">
        <f ca="1">1-M2103/MAX(M$2:M2103)</f>
        <v>0.16484716910547859</v>
      </c>
    </row>
    <row r="2104" spans="1:14" x14ac:dyDescent="0.15">
      <c r="A2104" s="1">
        <v>41519</v>
      </c>
      <c r="B2104">
        <v>2319.96</v>
      </c>
      <c r="C2104">
        <v>2329.87</v>
      </c>
      <c r="D2104">
        <v>2297.4499999999998</v>
      </c>
      <c r="E2104" s="2">
        <v>2320.34</v>
      </c>
      <c r="F2104" s="19">
        <v>73575866368</v>
      </c>
      <c r="G2104" s="3">
        <f t="shared" si="96"/>
        <v>2.7788461954010302E-3</v>
      </c>
      <c r="H2104" s="3">
        <f>1-E2104/MAX(E$2:E2104)</f>
        <v>0.60519635200435573</v>
      </c>
      <c r="I2104" s="3">
        <f ca="1">IFERROR(E2104/AVERAGE(OFFSET(E2104,0,0,-计算结果!B$18,1))-1,E2104/AVERAGE(OFFSET(E2104,0,0,-ROW(),1))-1)</f>
        <v>3.8802469561627362E-4</v>
      </c>
      <c r="J2104" s="4" t="str">
        <f ca="1">IF(OR(AND(I2104&lt;计算结果!B$19,I2104&gt;计算结果!B$20),I2104&lt;计算结果!B$21),"买","卖")</f>
        <v>买</v>
      </c>
      <c r="K2104" s="4">
        <f t="shared" ca="1" si="97"/>
        <v>1</v>
      </c>
      <c r="L2104" s="3">
        <f ca="1">IF(J2103="买",E2104/E2103-1,0)-IF(K2104=1,计算结果!B$17,0)</f>
        <v>0</v>
      </c>
      <c r="M2104" s="2">
        <f t="shared" ca="1" si="98"/>
        <v>9.5734201123122045</v>
      </c>
      <c r="N2104" s="3">
        <f ca="1">1-M2104/MAX(M$2:M2104)</f>
        <v>0.16484716910547859</v>
      </c>
    </row>
    <row r="2105" spans="1:14" x14ac:dyDescent="0.15">
      <c r="A2105" s="1">
        <v>41520</v>
      </c>
      <c r="B2105">
        <v>2326.23</v>
      </c>
      <c r="C2105">
        <v>2354.86</v>
      </c>
      <c r="D2105">
        <v>2321.3000000000002</v>
      </c>
      <c r="E2105" s="2">
        <v>2354.5</v>
      </c>
      <c r="F2105" s="19">
        <v>72663982080</v>
      </c>
      <c r="G2105" s="3">
        <f t="shared" si="96"/>
        <v>1.4721980399424073E-2</v>
      </c>
      <c r="H2105" s="3">
        <f>1-E2105/MAX(E$2:E2105)</f>
        <v>0.5993840604369427</v>
      </c>
      <c r="I2105" s="3">
        <f ca="1">IFERROR(E2105/AVERAGE(OFFSET(E2105,0,0,-计算结果!B$18,1))-1,E2105/AVERAGE(OFFSET(E2105,0,0,-ROW(),1))-1)</f>
        <v>1.3229529564660947E-2</v>
      </c>
      <c r="J2105" s="4" t="str">
        <f ca="1">IF(OR(AND(I2105&lt;计算结果!B$19,I2105&gt;计算结果!B$20),I2105&lt;计算结果!B$21),"买","卖")</f>
        <v>买</v>
      </c>
      <c r="K2105" s="4" t="str">
        <f t="shared" ca="1" si="97"/>
        <v/>
      </c>
      <c r="L2105" s="3">
        <f ca="1">IF(J2104="买",E2105/E2104-1,0)-IF(K2105=1,计算结果!B$17,0)</f>
        <v>1.4721980399424073E-2</v>
      </c>
      <c r="M2105" s="2">
        <f t="shared" ca="1" si="98"/>
        <v>9.7143598155611173</v>
      </c>
      <c r="N2105" s="3">
        <f ca="1">1-M2105/MAX(M$2:M2105)</f>
        <v>0.15255206549852596</v>
      </c>
    </row>
    <row r="2106" spans="1:14" x14ac:dyDescent="0.15">
      <c r="A2106" s="1">
        <v>41521</v>
      </c>
      <c r="B2106">
        <v>2352.54</v>
      </c>
      <c r="C2106">
        <v>2360.66</v>
      </c>
      <c r="D2106">
        <v>2345.44</v>
      </c>
      <c r="E2106" s="2">
        <v>2350.6999999999998</v>
      </c>
      <c r="F2106" s="19">
        <v>68509011968</v>
      </c>
      <c r="G2106" s="3">
        <f t="shared" si="96"/>
        <v>-1.613930770864358E-3</v>
      </c>
      <c r="H2106" s="3">
        <f>1-E2106/MAX(E$2:E2106)</f>
        <v>0.60003062682910224</v>
      </c>
      <c r="I2106" s="3">
        <f ca="1">IFERROR(E2106/AVERAGE(OFFSET(E2106,0,0,-计算结果!B$18,1))-1,E2106/AVERAGE(OFFSET(E2106,0,0,-ROW(),1))-1)</f>
        <v>1.0032146696065558E-2</v>
      </c>
      <c r="J2106" s="4" t="str">
        <f ca="1">IF(OR(AND(I2106&lt;计算结果!B$19,I2106&gt;计算结果!B$20),I2106&lt;计算结果!B$21),"买","卖")</f>
        <v>买</v>
      </c>
      <c r="K2106" s="4" t="str">
        <f t="shared" ca="1" si="97"/>
        <v/>
      </c>
      <c r="L2106" s="3">
        <f ca="1">IF(J2105="买",E2106/E2105-1,0)-IF(K2106=1,计算结果!B$17,0)</f>
        <v>-1.613930770864358E-3</v>
      </c>
      <c r="M2106" s="2">
        <f t="shared" ca="1" si="98"/>
        <v>9.6986815113355345</v>
      </c>
      <c r="N2106" s="3">
        <f ca="1">1-M2106/MAX(M$2:M2106)</f>
        <v>0.15391978779672333</v>
      </c>
    </row>
    <row r="2107" spans="1:14" x14ac:dyDescent="0.15">
      <c r="A2107" s="1">
        <v>41522</v>
      </c>
      <c r="B2107">
        <v>2350.9299999999998</v>
      </c>
      <c r="C2107">
        <v>2351.2199999999998</v>
      </c>
      <c r="D2107">
        <v>2336.75</v>
      </c>
      <c r="E2107" s="2">
        <v>2341.7399999999998</v>
      </c>
      <c r="F2107" s="19">
        <v>59606065152</v>
      </c>
      <c r="G2107" s="3">
        <f t="shared" si="96"/>
        <v>-3.8116305781257243E-3</v>
      </c>
      <c r="H2107" s="3">
        <f>1-E2107/MAX(E$2:E2107)</f>
        <v>0.60155516232219419</v>
      </c>
      <c r="I2107" s="3">
        <f ca="1">IFERROR(E2107/AVERAGE(OFFSET(E2107,0,0,-计算结果!B$18,1))-1,E2107/AVERAGE(OFFSET(E2107,0,0,-ROW(),1))-1)</f>
        <v>6.4477494479635578E-3</v>
      </c>
      <c r="J2107" s="4" t="str">
        <f ca="1">IF(OR(AND(I2107&lt;计算结果!B$19,I2107&gt;计算结果!B$20),I2107&lt;计算结果!B$21),"买","卖")</f>
        <v>买</v>
      </c>
      <c r="K2107" s="4" t="str">
        <f t="shared" ca="1" si="97"/>
        <v/>
      </c>
      <c r="L2107" s="3">
        <f ca="1">IF(J2106="买",E2107/E2106-1,0)-IF(K2107=1,计算结果!B$17,0)</f>
        <v>-3.8116305781257243E-3</v>
      </c>
      <c r="M2107" s="2">
        <f t="shared" ca="1" si="98"/>
        <v>9.6617137203194261</v>
      </c>
      <c r="N2107" s="3">
        <f ca="1">1-M2107/MAX(M$2:M2107)</f>
        <v>0.15714473300510434</v>
      </c>
    </row>
    <row r="2108" spans="1:14" x14ac:dyDescent="0.15">
      <c r="A2108" s="1">
        <v>41523</v>
      </c>
      <c r="B2108">
        <v>2336.77</v>
      </c>
      <c r="C2108">
        <v>2361.1799999999998</v>
      </c>
      <c r="D2108">
        <v>2335.9299999999998</v>
      </c>
      <c r="E2108" s="2">
        <v>2357.7800000000002</v>
      </c>
      <c r="F2108" s="19">
        <v>63916892160</v>
      </c>
      <c r="G2108" s="3">
        <f t="shared" si="96"/>
        <v>6.8496075567741066E-3</v>
      </c>
      <c r="H2108" s="3">
        <f>1-E2108/MAX(E$2:E2108)</f>
        <v>0.59882597155107864</v>
      </c>
      <c r="I2108" s="3">
        <f ca="1">IFERROR(E2108/AVERAGE(OFFSET(E2108,0,0,-计算结果!B$18,1))-1,E2108/AVERAGE(OFFSET(E2108,0,0,-ROW(),1))-1)</f>
        <v>1.3372734807243436E-2</v>
      </c>
      <c r="J2108" s="4" t="str">
        <f ca="1">IF(OR(AND(I2108&lt;计算结果!B$19,I2108&gt;计算结果!B$20),I2108&lt;计算结果!B$21),"买","卖")</f>
        <v>买</v>
      </c>
      <c r="K2108" s="4" t="str">
        <f t="shared" ca="1" si="97"/>
        <v/>
      </c>
      <c r="L2108" s="3">
        <f ca="1">IF(J2107="买",E2108/E2107-1,0)-IF(K2108=1,计算结果!B$17,0)</f>
        <v>6.8496075567741066E-3</v>
      </c>
      <c r="M2108" s="2">
        <f t="shared" ca="1" si="98"/>
        <v>9.727892667629515</v>
      </c>
      <c r="N2108" s="3">
        <f ca="1">1-M2108/MAX(M$2:M2108)</f>
        <v>0.1513715051990292</v>
      </c>
    </row>
    <row r="2109" spans="1:14" x14ac:dyDescent="0.15">
      <c r="A2109" s="1">
        <v>41526</v>
      </c>
      <c r="B2109">
        <v>2374.2600000000002</v>
      </c>
      <c r="C2109">
        <v>2449.25</v>
      </c>
      <c r="D2109">
        <v>2372.69</v>
      </c>
      <c r="E2109" s="2">
        <v>2440.61</v>
      </c>
      <c r="F2109" s="19">
        <v>127299543040</v>
      </c>
      <c r="G2109" s="3">
        <f t="shared" si="96"/>
        <v>3.5130504118280781E-2</v>
      </c>
      <c r="H2109" s="3">
        <f>1-E2109/MAX(E$2:E2109)</f>
        <v>0.58473252569250667</v>
      </c>
      <c r="I2109" s="3">
        <f ca="1">IFERROR(E2109/AVERAGE(OFFSET(E2109,0,0,-计算结果!B$18,1))-1,E2109/AVERAGE(OFFSET(E2109,0,0,-ROW(),1))-1)</f>
        <v>4.6685466716478441E-2</v>
      </c>
      <c r="J2109" s="4" t="str">
        <f ca="1">IF(OR(AND(I2109&lt;计算结果!B$19,I2109&gt;计算结果!B$20),I2109&lt;计算结果!B$21),"买","卖")</f>
        <v>买</v>
      </c>
      <c r="K2109" s="4" t="str">
        <f t="shared" ca="1" si="97"/>
        <v/>
      </c>
      <c r="L2109" s="3">
        <f ca="1">IF(J2108="买",E2109/E2108-1,0)-IF(K2109=1,计算结果!B$17,0)</f>
        <v>3.5130504118280781E-2</v>
      </c>
      <c r="M2109" s="2">
        <f t="shared" ca="1" si="98"/>
        <v>10.069638441051866</v>
      </c>
      <c r="N2109" s="3">
        <f ca="1">1-M2109/MAX(M$2:M2109)</f>
        <v>0.12155875836753338</v>
      </c>
    </row>
    <row r="2110" spans="1:14" x14ac:dyDescent="0.15">
      <c r="A2110" s="1">
        <v>41527</v>
      </c>
      <c r="B2110">
        <v>2446.4499999999998</v>
      </c>
      <c r="C2110">
        <v>2475.19</v>
      </c>
      <c r="D2110">
        <v>2435.83</v>
      </c>
      <c r="E2110" s="2">
        <v>2474.89</v>
      </c>
      <c r="F2110" s="19">
        <v>130648129536</v>
      </c>
      <c r="G2110" s="3">
        <f t="shared" si="96"/>
        <v>1.4045668910641185E-2</v>
      </c>
      <c r="H2110" s="3">
        <f>1-E2110/MAX(E$2:E2110)</f>
        <v>0.57889981623902542</v>
      </c>
      <c r="I2110" s="3">
        <f ca="1">IFERROR(E2110/AVERAGE(OFFSET(E2110,0,0,-计算结果!B$18,1))-1,E2110/AVERAGE(OFFSET(E2110,0,0,-ROW(),1))-1)</f>
        <v>5.7524030364039413E-2</v>
      </c>
      <c r="J2110" s="4" t="str">
        <f ca="1">IF(OR(AND(I2110&lt;计算结果!B$19,I2110&gt;计算结果!B$20),I2110&lt;计算结果!B$21),"买","卖")</f>
        <v>买</v>
      </c>
      <c r="K2110" s="4" t="str">
        <f t="shared" ca="1" si="97"/>
        <v/>
      </c>
      <c r="L2110" s="3">
        <f ca="1">IF(J2109="买",E2110/E2109-1,0)-IF(K2110=1,计算结果!B$17,0)</f>
        <v>1.4045668910641185E-2</v>
      </c>
      <c r="M2110" s="2">
        <f t="shared" ca="1" si="98"/>
        <v>10.211073248644746</v>
      </c>
      <c r="N2110" s="3">
        <f ca="1">1-M2110/MAX(M$2:M2110)</f>
        <v>0.10922046353011117</v>
      </c>
    </row>
    <row r="2111" spans="1:14" x14ac:dyDescent="0.15">
      <c r="A2111" s="1">
        <v>41528</v>
      </c>
      <c r="B2111">
        <v>2483.79</v>
      </c>
      <c r="C2111">
        <v>2504.4699999999998</v>
      </c>
      <c r="D2111">
        <v>2471.62</v>
      </c>
      <c r="E2111" s="2">
        <v>2482.89</v>
      </c>
      <c r="F2111" s="19">
        <v>142830288896</v>
      </c>
      <c r="G2111" s="3">
        <f t="shared" si="96"/>
        <v>3.2324668975187709E-3</v>
      </c>
      <c r="H2111" s="3">
        <f>1-E2111/MAX(E$2:E2111)</f>
        <v>0.57753862383447907</v>
      </c>
      <c r="I2111" s="3">
        <f ca="1">IFERROR(E2111/AVERAGE(OFFSET(E2111,0,0,-计算结果!B$18,1))-1,E2111/AVERAGE(OFFSET(E2111,0,0,-ROW(),1))-1)</f>
        <v>5.6459524229391267E-2</v>
      </c>
      <c r="J2111" s="4" t="str">
        <f ca="1">IF(OR(AND(I2111&lt;计算结果!B$19,I2111&gt;计算结果!B$20),I2111&lt;计算结果!B$21),"买","卖")</f>
        <v>买</v>
      </c>
      <c r="K2111" s="4" t="str">
        <f t="shared" ca="1" si="97"/>
        <v/>
      </c>
      <c r="L2111" s="3">
        <f ca="1">IF(J2110="买",E2111/E2110-1,0)-IF(K2111=1,计算结果!B$17,0)</f>
        <v>3.2324668975187709E-3</v>
      </c>
      <c r="M2111" s="2">
        <f t="shared" ca="1" si="98"/>
        <v>10.24408020490913</v>
      </c>
      <c r="N2111" s="3">
        <f ca="1">1-M2111/MAX(M$2:M2111)</f>
        <v>0.10634104816548506</v>
      </c>
    </row>
    <row r="2112" spans="1:14" x14ac:dyDescent="0.15">
      <c r="A2112" s="1">
        <v>41529</v>
      </c>
      <c r="B2112">
        <v>2480.4699999999998</v>
      </c>
      <c r="C2112">
        <v>2527.38</v>
      </c>
      <c r="D2112">
        <v>2469.7199999999998</v>
      </c>
      <c r="E2112" s="2">
        <v>2507.4499999999998</v>
      </c>
      <c r="F2112" s="19">
        <v>126115528704</v>
      </c>
      <c r="G2112" s="3">
        <f t="shared" si="96"/>
        <v>9.8916987864947625E-3</v>
      </c>
      <c r="H2112" s="3">
        <f>1-E2112/MAX(E$2:E2112)</f>
        <v>0.57335976315252157</v>
      </c>
      <c r="I2112" s="3">
        <f ca="1">IFERROR(E2112/AVERAGE(OFFSET(E2112,0,0,-计算结果!B$18,1))-1,E2112/AVERAGE(OFFSET(E2112,0,0,-ROW(),1))-1)</f>
        <v>6.2488818162129478E-2</v>
      </c>
      <c r="J2112" s="4" t="str">
        <f ca="1">IF(OR(AND(I2112&lt;计算结果!B$19,I2112&gt;计算结果!B$20),I2112&lt;计算结果!B$21),"买","卖")</f>
        <v>买</v>
      </c>
      <c r="K2112" s="4" t="str">
        <f t="shared" ca="1" si="97"/>
        <v/>
      </c>
      <c r="L2112" s="3">
        <f ca="1">IF(J2111="买",E2112/E2111-1,0)-IF(K2112=1,计算结果!B$17,0)</f>
        <v>9.8916987864947625E-3</v>
      </c>
      <c r="M2112" s="2">
        <f t="shared" ca="1" si="98"/>
        <v>10.345411560640784</v>
      </c>
      <c r="N2112" s="3">
        <f ca="1">1-M2112/MAX(M$2:M2112)</f>
        <v>9.7501242996083537E-2</v>
      </c>
    </row>
    <row r="2113" spans="1:14" x14ac:dyDescent="0.15">
      <c r="A2113" s="1">
        <v>41530</v>
      </c>
      <c r="B2113">
        <v>2502.54</v>
      </c>
      <c r="C2113">
        <v>2515.7800000000002</v>
      </c>
      <c r="D2113">
        <v>2481.4499999999998</v>
      </c>
      <c r="E2113" s="2">
        <v>2488.9</v>
      </c>
      <c r="F2113" s="19">
        <v>98275008512</v>
      </c>
      <c r="G2113" s="3">
        <f t="shared" si="96"/>
        <v>-7.3979540967914481E-3</v>
      </c>
      <c r="H2113" s="3">
        <f>1-E2113/MAX(E$2:E2113)</f>
        <v>0.57651602804056346</v>
      </c>
      <c r="I2113" s="3">
        <f ca="1">IFERROR(E2113/AVERAGE(OFFSET(E2113,0,0,-计算结果!B$18,1))-1,E2113/AVERAGE(OFFSET(E2113,0,0,-ROW(),1))-1)</f>
        <v>5.0266515660271294E-2</v>
      </c>
      <c r="J2113" s="4" t="str">
        <f ca="1">IF(OR(AND(I2113&lt;计算结果!B$19,I2113&gt;计算结果!B$20),I2113&lt;计算结果!B$21),"买","卖")</f>
        <v>买</v>
      </c>
      <c r="K2113" s="4" t="str">
        <f t="shared" ca="1" si="97"/>
        <v/>
      </c>
      <c r="L2113" s="3">
        <f ca="1">IF(J2112="买",E2113/E2112-1,0)-IF(K2113=1,计算结果!B$17,0)</f>
        <v>-7.3979540967914481E-3</v>
      </c>
      <c r="M2113" s="2">
        <f t="shared" ca="1" si="98"/>
        <v>10.268876680802748</v>
      </c>
      <c r="N2113" s="3">
        <f ca="1">1-M2113/MAX(M$2:M2113)</f>
        <v>0.10417788737280975</v>
      </c>
    </row>
    <row r="2114" spans="1:14" x14ac:dyDescent="0.15">
      <c r="A2114" s="1">
        <v>41533</v>
      </c>
      <c r="B2114">
        <v>2501.08</v>
      </c>
      <c r="C2114">
        <v>2503.69</v>
      </c>
      <c r="D2114">
        <v>2467.13</v>
      </c>
      <c r="E2114" s="2">
        <v>2478.39</v>
      </c>
      <c r="F2114" s="19">
        <v>97043841024</v>
      </c>
      <c r="G2114" s="3">
        <f t="shared" si="96"/>
        <v>-4.222749005584836E-3</v>
      </c>
      <c r="H2114" s="3">
        <f>1-E2114/MAX(E$2:E2114)</f>
        <v>0.57830429456203636</v>
      </c>
      <c r="I2114" s="3">
        <f ca="1">IFERROR(E2114/AVERAGE(OFFSET(E2114,0,0,-计算结果!B$18,1))-1,E2114/AVERAGE(OFFSET(E2114,0,0,-ROW(),1))-1)</f>
        <v>4.1684889703246908E-2</v>
      </c>
      <c r="J2114" s="4" t="str">
        <f ca="1">IF(OR(AND(I2114&lt;计算结果!B$19,I2114&gt;计算结果!B$20),I2114&lt;计算结果!B$21),"买","卖")</f>
        <v>买</v>
      </c>
      <c r="K2114" s="4" t="str">
        <f t="shared" ca="1" si="97"/>
        <v/>
      </c>
      <c r="L2114" s="3">
        <f ca="1">IF(J2113="买",E2114/E2113-1,0)-IF(K2114=1,计算结果!B$17,0)</f>
        <v>-4.222749005584836E-3</v>
      </c>
      <c r="M2114" s="2">
        <f t="shared" ca="1" si="98"/>
        <v>10.225513792010416</v>
      </c>
      <c r="N2114" s="3">
        <f ca="1">1-M2114/MAX(M$2:M2114)</f>
        <v>0.10796071930808704</v>
      </c>
    </row>
    <row r="2115" spans="1:14" x14ac:dyDescent="0.15">
      <c r="A2115" s="1">
        <v>41534</v>
      </c>
      <c r="B2115">
        <v>2480.81</v>
      </c>
      <c r="C2115">
        <v>2481.71</v>
      </c>
      <c r="D2115">
        <v>2426.46</v>
      </c>
      <c r="E2115" s="2">
        <v>2427.3200000000002</v>
      </c>
      <c r="F2115" s="19">
        <v>93115105280</v>
      </c>
      <c r="G2115" s="3">
        <f t="shared" ref="G2115:G2178" si="99">E2115/E2114-1</f>
        <v>-2.0606119295187519E-2</v>
      </c>
      <c r="H2115" s="3">
        <f>1-E2115/MAX(E$2:E2115)</f>
        <v>0.58699380657455924</v>
      </c>
      <c r="I2115" s="3">
        <f ca="1">IFERROR(E2115/AVERAGE(OFFSET(E2115,0,0,-计算结果!B$18,1))-1,E2115/AVERAGE(OFFSET(E2115,0,0,-ROW(),1))-1)</f>
        <v>1.7288788946574929E-2</v>
      </c>
      <c r="J2115" s="4" t="str">
        <f ca="1">IF(OR(AND(I2115&lt;计算结果!B$19,I2115&gt;计算结果!B$20),I2115&lt;计算结果!B$21),"买","卖")</f>
        <v>买</v>
      </c>
      <c r="K2115" s="4" t="str">
        <f t="shared" ca="1" si="97"/>
        <v/>
      </c>
      <c r="L2115" s="3">
        <f ca="1">IF(J2114="买",E2115/E2114-1,0)-IF(K2115=1,计算结果!B$17,0)</f>
        <v>-2.0606119295187519E-2</v>
      </c>
      <c r="M2115" s="2">
        <f t="shared" ca="1" si="98"/>
        <v>10.014805634957664</v>
      </c>
      <c r="N2115" s="3">
        <f ca="1">1-M2115/MAX(M$2:M2115)</f>
        <v>0.12634218714201784</v>
      </c>
    </row>
    <row r="2116" spans="1:14" x14ac:dyDescent="0.15">
      <c r="A2116" s="1">
        <v>41535</v>
      </c>
      <c r="B2116">
        <v>2426.04</v>
      </c>
      <c r="C2116">
        <v>2439.63</v>
      </c>
      <c r="D2116">
        <v>2407.2399999999998</v>
      </c>
      <c r="E2116" s="2">
        <v>2432.5100000000002</v>
      </c>
      <c r="F2116" s="19">
        <v>69341323264</v>
      </c>
      <c r="G2116" s="3">
        <f t="shared" si="99"/>
        <v>2.1381606051118496E-3</v>
      </c>
      <c r="H2116" s="3">
        <f>1-E2116/MAX(E$2:E2116)</f>
        <v>0.58611073300210981</v>
      </c>
      <c r="I2116" s="3">
        <f ca="1">IFERROR(E2116/AVERAGE(OFFSET(E2116,0,0,-计算结果!B$18,1))-1,E2116/AVERAGE(OFFSET(E2116,0,0,-ROW(),1))-1)</f>
        <v>1.6020030258871332E-2</v>
      </c>
      <c r="J2116" s="4" t="str">
        <f ca="1">IF(OR(AND(I2116&lt;计算结果!B$19,I2116&gt;计算结果!B$20),I2116&lt;计算结果!B$21),"买","卖")</f>
        <v>买</v>
      </c>
      <c r="K2116" s="4" t="str">
        <f t="shared" ref="K2116:K2179" ca="1" si="100">IF(J2115&lt;&gt;J2116,1,"")</f>
        <v/>
      </c>
      <c r="L2116" s="3">
        <f ca="1">IF(J2115="买",E2116/E2115-1,0)-IF(K2116=1,计算结果!B$17,0)</f>
        <v>2.1381606051118496E-3</v>
      </c>
      <c r="M2116" s="2">
        <f t="shared" ref="M2116:M2179" ca="1" si="101">IFERROR(M2115*(1+L2116),M2115)</f>
        <v>10.036218897834182</v>
      </c>
      <c r="N2116" s="3">
        <f ca="1">1-M2116/MAX(M$2:M2116)</f>
        <v>0.12447416642421683</v>
      </c>
    </row>
    <row r="2117" spans="1:14" x14ac:dyDescent="0.15">
      <c r="A2117" s="1">
        <v>41540</v>
      </c>
      <c r="B2117">
        <v>2441.52</v>
      </c>
      <c r="C2117">
        <v>2473.16</v>
      </c>
      <c r="D2117">
        <v>2439.9899999999998</v>
      </c>
      <c r="E2117" s="2">
        <v>2472.29</v>
      </c>
      <c r="F2117" s="19">
        <v>80920690688</v>
      </c>
      <c r="G2117" s="3">
        <f t="shared" si="99"/>
        <v>1.635347850574087E-2</v>
      </c>
      <c r="H2117" s="3">
        <f>1-E2117/MAX(E$2:E2117)</f>
        <v>0.57934220377050294</v>
      </c>
      <c r="I2117" s="3">
        <f ca="1">IFERROR(E2117/AVERAGE(OFFSET(E2117,0,0,-计算结果!B$18,1))-1,E2117/AVERAGE(OFFSET(E2117,0,0,-ROW(),1))-1)</f>
        <v>2.9370965178838304E-2</v>
      </c>
      <c r="J2117" s="4" t="str">
        <f ca="1">IF(OR(AND(I2117&lt;计算结果!B$19,I2117&gt;计算结果!B$20),I2117&lt;计算结果!B$21),"买","卖")</f>
        <v>买</v>
      </c>
      <c r="K2117" s="4" t="str">
        <f t="shared" ca="1" si="100"/>
        <v/>
      </c>
      <c r="L2117" s="3">
        <f ca="1">IF(J2116="买",E2117/E2116-1,0)-IF(K2117=1,计算结果!B$17,0)</f>
        <v>1.635347850574087E-2</v>
      </c>
      <c r="M2117" s="2">
        <f t="shared" ca="1" si="101"/>
        <v>10.200345987858823</v>
      </c>
      <c r="N2117" s="3">
        <f ca="1">1-M2117/MAX(M$2:M2117)</f>
        <v>0.11015627352361446</v>
      </c>
    </row>
    <row r="2118" spans="1:14" x14ac:dyDescent="0.15">
      <c r="A2118" s="1">
        <v>41541</v>
      </c>
      <c r="B2118">
        <v>2470.71</v>
      </c>
      <c r="C2118">
        <v>2470.75</v>
      </c>
      <c r="D2118">
        <v>2420.09</v>
      </c>
      <c r="E2118" s="2">
        <v>2443.89</v>
      </c>
      <c r="F2118" s="19">
        <v>96769835008</v>
      </c>
      <c r="G2118" s="3">
        <f t="shared" si="99"/>
        <v>-1.1487325516019609E-2</v>
      </c>
      <c r="H2118" s="3">
        <f>1-E2118/MAX(E$2:E2118)</f>
        <v>0.58417443680664261</v>
      </c>
      <c r="I2118" s="3">
        <f ca="1">IFERROR(E2118/AVERAGE(OFFSET(E2118,0,0,-计算结果!B$18,1))-1,E2118/AVERAGE(OFFSET(E2118,0,0,-ROW(),1))-1)</f>
        <v>1.5127445858355459E-2</v>
      </c>
      <c r="J2118" s="4" t="str">
        <f ca="1">IF(OR(AND(I2118&lt;计算结果!B$19,I2118&gt;计算结果!B$20),I2118&lt;计算结果!B$21),"买","卖")</f>
        <v>买</v>
      </c>
      <c r="K2118" s="4" t="str">
        <f t="shared" ca="1" si="100"/>
        <v/>
      </c>
      <c r="L2118" s="3">
        <f ca="1">IF(J2117="买",E2118/E2117-1,0)-IF(K2118=1,计算结果!B$17,0)</f>
        <v>-1.1487325516019609E-2</v>
      </c>
      <c r="M2118" s="2">
        <f t="shared" ca="1" si="101"/>
        <v>10.083171293120264</v>
      </c>
      <c r="N2118" s="3">
        <f ca="1">1-M2118/MAX(M$2:M2118)</f>
        <v>0.12037819806803662</v>
      </c>
    </row>
    <row r="2119" spans="1:14" x14ac:dyDescent="0.15">
      <c r="A2119" s="1">
        <v>41542</v>
      </c>
      <c r="B2119">
        <v>2440.84</v>
      </c>
      <c r="C2119">
        <v>2455.04</v>
      </c>
      <c r="D2119">
        <v>2423.2800000000002</v>
      </c>
      <c r="E2119" s="2">
        <v>2429.0300000000002</v>
      </c>
      <c r="F2119" s="19">
        <v>89119219712</v>
      </c>
      <c r="G2119" s="3">
        <f t="shared" si="99"/>
        <v>-6.0804700702566938E-3</v>
      </c>
      <c r="H2119" s="3">
        <f>1-E2119/MAX(E$2:E2119)</f>
        <v>0.58670285169808745</v>
      </c>
      <c r="I2119" s="3">
        <f ca="1">IFERROR(E2119/AVERAGE(OFFSET(E2119,0,0,-计算结果!B$18,1))-1,E2119/AVERAGE(OFFSET(E2119,0,0,-ROW(),1))-1)</f>
        <v>6.6095781210968596E-3</v>
      </c>
      <c r="J2119" s="4" t="str">
        <f ca="1">IF(OR(AND(I2119&lt;计算结果!B$19,I2119&gt;计算结果!B$20),I2119&lt;计算结果!B$21),"买","卖")</f>
        <v>买</v>
      </c>
      <c r="K2119" s="4" t="str">
        <f t="shared" ca="1" si="100"/>
        <v/>
      </c>
      <c r="L2119" s="3">
        <f ca="1">IF(J2118="买",E2119/E2118-1,0)-IF(K2119=1,计算结果!B$17,0)</f>
        <v>-6.0804700702566938E-3</v>
      </c>
      <c r="M2119" s="2">
        <f t="shared" ca="1" si="101"/>
        <v>10.021860871859175</v>
      </c>
      <c r="N2119" s="3">
        <f ca="1">1-M2119/MAX(M$2:M2119)</f>
        <v>0.12572671210782915</v>
      </c>
    </row>
    <row r="2120" spans="1:14" x14ac:dyDescent="0.15">
      <c r="A2120" s="1">
        <v>41543</v>
      </c>
      <c r="B2120">
        <v>2422.63</v>
      </c>
      <c r="C2120">
        <v>2422.63</v>
      </c>
      <c r="D2120">
        <v>2382.54</v>
      </c>
      <c r="E2120" s="2">
        <v>2384.44</v>
      </c>
      <c r="F2120" s="19">
        <v>84183924736</v>
      </c>
      <c r="G2120" s="3">
        <f t="shared" si="99"/>
        <v>-1.8357121978732294E-2</v>
      </c>
      <c r="H2120" s="3">
        <f>1-E2120/MAX(E$2:E2120)</f>
        <v>0.5942897978629279</v>
      </c>
      <c r="I2120" s="3">
        <f ca="1">IFERROR(E2120/AVERAGE(OFFSET(E2120,0,0,-计算结果!B$18,1))-1,E2120/AVERAGE(OFFSET(E2120,0,0,-ROW(),1))-1)</f>
        <v>-1.3371008593251243E-2</v>
      </c>
      <c r="J2120" s="4" t="str">
        <f ca="1">IF(OR(AND(I2120&lt;计算结果!B$19,I2120&gt;计算结果!B$20),I2120&lt;计算结果!B$21),"买","卖")</f>
        <v>卖</v>
      </c>
      <c r="K2120" s="4">
        <f t="shared" ca="1" si="100"/>
        <v>1</v>
      </c>
      <c r="L2120" s="3">
        <f ca="1">IF(J2119="买",E2120/E2119-1,0)-IF(K2120=1,计算结果!B$17,0)</f>
        <v>-1.8357121978732294E-2</v>
      </c>
      <c r="M2120" s="2">
        <f t="shared" ca="1" si="101"/>
        <v>9.837888349380572</v>
      </c>
      <c r="N2120" s="3">
        <f ca="1">1-M2120/MAX(M$2:M2120)</f>
        <v>0.14177585349641308</v>
      </c>
    </row>
    <row r="2121" spans="1:14" x14ac:dyDescent="0.15">
      <c r="A2121" s="1">
        <v>41544</v>
      </c>
      <c r="B2121">
        <v>2382.2199999999998</v>
      </c>
      <c r="C2121">
        <v>2402.1999999999998</v>
      </c>
      <c r="D2121">
        <v>2379.86</v>
      </c>
      <c r="E2121" s="2">
        <v>2394.9699999999998</v>
      </c>
      <c r="F2121" s="19">
        <v>66383990784</v>
      </c>
      <c r="G2121" s="3">
        <f t="shared" si="99"/>
        <v>4.4161312509434225E-3</v>
      </c>
      <c r="H2121" s="3">
        <f>1-E2121/MAX(E$2:E2121)</f>
        <v>0.5924981283604438</v>
      </c>
      <c r="I2121" s="3">
        <f ca="1">IFERROR(E2121/AVERAGE(OFFSET(E2121,0,0,-计算结果!B$18,1))-1,E2121/AVERAGE(OFFSET(E2121,0,0,-ROW(),1))-1)</f>
        <v>-1.0857075202420297E-2</v>
      </c>
      <c r="J2121" s="4" t="str">
        <f ca="1">IF(OR(AND(I2121&lt;计算结果!B$19,I2121&gt;计算结果!B$20),I2121&lt;计算结果!B$21),"买","卖")</f>
        <v>卖</v>
      </c>
      <c r="K2121" s="4" t="str">
        <f t="shared" ca="1" si="100"/>
        <v/>
      </c>
      <c r="L2121" s="3">
        <f ca="1">IF(J2120="买",E2121/E2120-1,0)-IF(K2121=1,计算结果!B$17,0)</f>
        <v>0</v>
      </c>
      <c r="M2121" s="2">
        <f t="shared" ca="1" si="101"/>
        <v>9.837888349380572</v>
      </c>
      <c r="N2121" s="3">
        <f ca="1">1-M2121/MAX(M$2:M2121)</f>
        <v>0.14177585349641308</v>
      </c>
    </row>
    <row r="2122" spans="1:14" x14ac:dyDescent="0.15">
      <c r="A2122" s="1">
        <v>41547</v>
      </c>
      <c r="B2122">
        <v>2406.21</v>
      </c>
      <c r="C2122">
        <v>2415.0700000000002</v>
      </c>
      <c r="D2122">
        <v>2397.2199999999998</v>
      </c>
      <c r="E2122" s="2">
        <v>2409.04</v>
      </c>
      <c r="F2122" s="19">
        <v>60990140416</v>
      </c>
      <c r="G2122" s="3">
        <f t="shared" si="99"/>
        <v>5.8748126281331636E-3</v>
      </c>
      <c r="H2122" s="3">
        <f>1-E2122/MAX(E$2:E2122)</f>
        <v>0.59010413121894778</v>
      </c>
      <c r="I2122" s="3">
        <f ca="1">IFERROR(E2122/AVERAGE(OFFSET(E2122,0,0,-计算结果!B$18,1))-1,E2122/AVERAGE(OFFSET(E2122,0,0,-ROW(),1))-1)</f>
        <v>-7.0668772700815952E-3</v>
      </c>
      <c r="J2122" s="4" t="str">
        <f ca="1">IF(OR(AND(I2122&lt;计算结果!B$19,I2122&gt;计算结果!B$20),I2122&lt;计算结果!B$21),"买","卖")</f>
        <v>卖</v>
      </c>
      <c r="K2122" s="4" t="str">
        <f t="shared" ca="1" si="100"/>
        <v/>
      </c>
      <c r="L2122" s="3">
        <f ca="1">IF(J2121="买",E2122/E2121-1,0)-IF(K2122=1,计算结果!B$17,0)</f>
        <v>0</v>
      </c>
      <c r="M2122" s="2">
        <f t="shared" ca="1" si="101"/>
        <v>9.837888349380572</v>
      </c>
      <c r="N2122" s="3">
        <f ca="1">1-M2122/MAX(M$2:M2122)</f>
        <v>0.14177585349641308</v>
      </c>
    </row>
    <row r="2123" spans="1:14" x14ac:dyDescent="0.15">
      <c r="A2123" s="1">
        <v>41555</v>
      </c>
      <c r="B2123">
        <v>2406.42</v>
      </c>
      <c r="C2123">
        <v>2446.6999999999998</v>
      </c>
      <c r="D2123">
        <v>2392.5700000000002</v>
      </c>
      <c r="E2123" s="2">
        <v>2441.81</v>
      </c>
      <c r="F2123" s="19">
        <v>84229906432</v>
      </c>
      <c r="G2123" s="3">
        <f t="shared" si="99"/>
        <v>1.3602928967555439E-2</v>
      </c>
      <c r="H2123" s="3">
        <f>1-E2123/MAX(E$2:E2123)</f>
        <v>0.58452834683182475</v>
      </c>
      <c r="I2123" s="3">
        <f ca="1">IFERROR(E2123/AVERAGE(OFFSET(E2123,0,0,-计算结果!B$18,1))-1,E2123/AVERAGE(OFFSET(E2123,0,0,-ROW(),1))-1)</f>
        <v>4.4318094822395349E-3</v>
      </c>
      <c r="J2123" s="4" t="str">
        <f ca="1">IF(OR(AND(I2123&lt;计算结果!B$19,I2123&gt;计算结果!B$20),I2123&lt;计算结果!B$21),"买","卖")</f>
        <v>买</v>
      </c>
      <c r="K2123" s="4">
        <f t="shared" ca="1" si="100"/>
        <v>1</v>
      </c>
      <c r="L2123" s="3">
        <f ca="1">IF(J2122="买",E2123/E2122-1,0)-IF(K2123=1,计算结果!B$17,0)</f>
        <v>0</v>
      </c>
      <c r="M2123" s="2">
        <f t="shared" ca="1" si="101"/>
        <v>9.837888349380572</v>
      </c>
      <c r="N2123" s="3">
        <f ca="1">1-M2123/MAX(M$2:M2123)</f>
        <v>0.14177585349641308</v>
      </c>
    </row>
    <row r="2124" spans="1:14" x14ac:dyDescent="0.15">
      <c r="A2124" s="1">
        <v>41556</v>
      </c>
      <c r="B2124">
        <v>2432.94</v>
      </c>
      <c r="C2124">
        <v>2453.75</v>
      </c>
      <c r="D2124">
        <v>2424.77</v>
      </c>
      <c r="E2124" s="2">
        <v>2453.58</v>
      </c>
      <c r="F2124" s="19">
        <v>76128337920</v>
      </c>
      <c r="G2124" s="3">
        <f t="shared" si="99"/>
        <v>4.8201948554555951E-3</v>
      </c>
      <c r="H2124" s="3">
        <f>1-E2124/MAX(E$2:E2124)</f>
        <v>0.58252569250663577</v>
      </c>
      <c r="I2124" s="3">
        <f ca="1">IFERROR(E2124/AVERAGE(OFFSET(E2124,0,0,-计算结果!B$18,1))-1,E2124/AVERAGE(OFFSET(E2124,0,0,-ROW(),1))-1)</f>
        <v>6.9060518408727845E-3</v>
      </c>
      <c r="J2124" s="4" t="str">
        <f ca="1">IF(OR(AND(I2124&lt;计算结果!B$19,I2124&gt;计算结果!B$20),I2124&lt;计算结果!B$21),"买","卖")</f>
        <v>买</v>
      </c>
      <c r="K2124" s="4" t="str">
        <f t="shared" ca="1" si="100"/>
        <v/>
      </c>
      <c r="L2124" s="3">
        <f ca="1">IF(J2123="买",E2124/E2123-1,0)-IF(K2124=1,计算结果!B$17,0)</f>
        <v>4.8201948554555951E-3</v>
      </c>
      <c r="M2124" s="2">
        <f t="shared" ca="1" si="101"/>
        <v>9.8853088881908029</v>
      </c>
      <c r="N2124" s="3">
        <f ca="1">1-M2124/MAX(M$2:M2124)</f>
        <v>0.13763904588060871</v>
      </c>
    </row>
    <row r="2125" spans="1:14" x14ac:dyDescent="0.15">
      <c r="A2125" s="1">
        <v>41557</v>
      </c>
      <c r="B2125">
        <v>2455.64</v>
      </c>
      <c r="C2125">
        <v>2455.98</v>
      </c>
      <c r="D2125">
        <v>2422.02</v>
      </c>
      <c r="E2125" s="2">
        <v>2429.3200000000002</v>
      </c>
      <c r="F2125" s="19">
        <v>89468018688</v>
      </c>
      <c r="G2125" s="3">
        <f t="shared" si="99"/>
        <v>-9.8875928235475641E-3</v>
      </c>
      <c r="H2125" s="3">
        <f>1-E2125/MAX(E$2:E2125)</f>
        <v>0.58665350847342268</v>
      </c>
      <c r="I2125" s="3">
        <f ca="1">IFERROR(E2125/AVERAGE(OFFSET(E2125,0,0,-计算结果!B$18,1))-1,E2125/AVERAGE(OFFSET(E2125,0,0,-ROW(),1))-1)</f>
        <v>-5.0365069963871356E-3</v>
      </c>
      <c r="J2125" s="4" t="str">
        <f ca="1">IF(OR(AND(I2125&lt;计算结果!B$19,I2125&gt;计算结果!B$20),I2125&lt;计算结果!B$21),"买","卖")</f>
        <v>卖</v>
      </c>
      <c r="K2125" s="4">
        <f t="shared" ca="1" si="100"/>
        <v>1</v>
      </c>
      <c r="L2125" s="3">
        <f ca="1">IF(J2124="买",E2125/E2124-1,0)-IF(K2125=1,计算结果!B$17,0)</f>
        <v>-9.8875928235475641E-3</v>
      </c>
      <c r="M2125" s="2">
        <f t="shared" ca="1" si="101"/>
        <v>9.7875669789693767</v>
      </c>
      <c r="N2125" s="3">
        <f ca="1">1-M2125/MAX(M$2:M2125)</f>
        <v>0.14616571986186722</v>
      </c>
    </row>
    <row r="2126" spans="1:14" x14ac:dyDescent="0.15">
      <c r="A2126" s="1">
        <v>41558</v>
      </c>
      <c r="B2126">
        <v>2442.36</v>
      </c>
      <c r="C2126">
        <v>2471.16</v>
      </c>
      <c r="D2126">
        <v>2439.63</v>
      </c>
      <c r="E2126" s="2">
        <v>2468.5100000000002</v>
      </c>
      <c r="F2126" s="19">
        <v>91811545088</v>
      </c>
      <c r="G2126" s="3">
        <f t="shared" si="99"/>
        <v>1.6132086345150176E-2</v>
      </c>
      <c r="H2126" s="3">
        <f>1-E2126/MAX(E$2:E2126)</f>
        <v>0.57998536718165106</v>
      </c>
      <c r="I2126" s="3">
        <f ca="1">IFERROR(E2126/AVERAGE(OFFSET(E2126,0,0,-计算结果!B$18,1))-1,E2126/AVERAGE(OFFSET(E2126,0,0,-ROW(),1))-1)</f>
        <v>8.4734760725415637E-3</v>
      </c>
      <c r="J2126" s="4" t="str">
        <f ca="1">IF(OR(AND(I2126&lt;计算结果!B$19,I2126&gt;计算结果!B$20),I2126&lt;计算结果!B$21),"买","卖")</f>
        <v>买</v>
      </c>
      <c r="K2126" s="4">
        <f t="shared" ca="1" si="100"/>
        <v>1</v>
      </c>
      <c r="L2126" s="3">
        <f ca="1">IF(J2125="买",E2126/E2125-1,0)-IF(K2126=1,计算结果!B$17,0)</f>
        <v>0</v>
      </c>
      <c r="M2126" s="2">
        <f t="shared" ca="1" si="101"/>
        <v>9.7875669789693767</v>
      </c>
      <c r="N2126" s="3">
        <f ca="1">1-M2126/MAX(M$2:M2126)</f>
        <v>0.14616571986186722</v>
      </c>
    </row>
    <row r="2127" spans="1:14" x14ac:dyDescent="0.15">
      <c r="A2127" s="1">
        <v>41561</v>
      </c>
      <c r="B2127">
        <v>2472.27</v>
      </c>
      <c r="C2127">
        <v>2483.13</v>
      </c>
      <c r="D2127">
        <v>2462.5500000000002</v>
      </c>
      <c r="E2127" s="2">
        <v>2472.54</v>
      </c>
      <c r="F2127" s="19">
        <v>99109158912</v>
      </c>
      <c r="G2127" s="3">
        <f t="shared" si="99"/>
        <v>1.6325637732881315E-3</v>
      </c>
      <c r="H2127" s="3">
        <f>1-E2127/MAX(E$2:E2127)</f>
        <v>0.57929966650786091</v>
      </c>
      <c r="I2127" s="3">
        <f ca="1">IFERROR(E2127/AVERAGE(OFFSET(E2127,0,0,-计算结果!B$18,1))-1,E2127/AVERAGE(OFFSET(E2127,0,0,-ROW(),1))-1)</f>
        <v>9.3883733857813567E-3</v>
      </c>
      <c r="J2127" s="4" t="str">
        <f ca="1">IF(OR(AND(I2127&lt;计算结果!B$19,I2127&gt;计算结果!B$20),I2127&lt;计算结果!B$21),"买","卖")</f>
        <v>买</v>
      </c>
      <c r="K2127" s="4" t="str">
        <f t="shared" ca="1" si="100"/>
        <v/>
      </c>
      <c r="L2127" s="3">
        <f ca="1">IF(J2126="买",E2127/E2126-1,0)-IF(K2127=1,计算结果!B$17,0)</f>
        <v>1.6325637732881315E-3</v>
      </c>
      <c r="M2127" s="2">
        <f t="shared" ca="1" si="101"/>
        <v>9.8035458062478735</v>
      </c>
      <c r="N2127" s="3">
        <f ca="1">1-M2127/MAX(M$2:M2127)</f>
        <v>0.14477178094772214</v>
      </c>
    </row>
    <row r="2128" spans="1:14" x14ac:dyDescent="0.15">
      <c r="A2128" s="1">
        <v>41562</v>
      </c>
      <c r="B2128">
        <v>2475.3200000000002</v>
      </c>
      <c r="C2128">
        <v>2479.13</v>
      </c>
      <c r="D2128">
        <v>2449.42</v>
      </c>
      <c r="E2128" s="2">
        <v>2467.52</v>
      </c>
      <c r="F2128" s="19">
        <v>86100819968</v>
      </c>
      <c r="G2128" s="3">
        <f t="shared" si="99"/>
        <v>-2.0303008242535947E-3</v>
      </c>
      <c r="H2128" s="3">
        <f>1-E2128/MAX(E$2:E2128)</f>
        <v>0.58015381474171379</v>
      </c>
      <c r="I2128" s="3">
        <f ca="1">IFERROR(E2128/AVERAGE(OFFSET(E2128,0,0,-计算结果!B$18,1))-1,E2128/AVERAGE(OFFSET(E2128,0,0,-ROW(),1))-1)</f>
        <v>7.5074175898957041E-3</v>
      </c>
      <c r="J2128" s="4" t="str">
        <f ca="1">IF(OR(AND(I2128&lt;计算结果!B$19,I2128&gt;计算结果!B$20),I2128&lt;计算结果!B$21),"买","卖")</f>
        <v>买</v>
      </c>
      <c r="K2128" s="4" t="str">
        <f t="shared" ca="1" si="100"/>
        <v/>
      </c>
      <c r="L2128" s="3">
        <f ca="1">IF(J2127="买",E2128/E2127-1,0)-IF(K2128=1,计算结果!B$17,0)</f>
        <v>-2.0303008242535947E-3</v>
      </c>
      <c r="M2128" s="2">
        <f t="shared" ca="1" si="101"/>
        <v>9.7836416591168405</v>
      </c>
      <c r="N2128" s="3">
        <f ca="1">1-M2128/MAX(M$2:M2128)</f>
        <v>0.14650815150578889</v>
      </c>
    </row>
    <row r="2129" spans="1:14" x14ac:dyDescent="0.15">
      <c r="A2129" s="1">
        <v>41563</v>
      </c>
      <c r="B2129">
        <v>2459.08</v>
      </c>
      <c r="C2129">
        <v>2459.08</v>
      </c>
      <c r="D2129">
        <v>2409.7199999999998</v>
      </c>
      <c r="E2129" s="2">
        <v>2421.37</v>
      </c>
      <c r="F2129" s="19">
        <v>83150848000</v>
      </c>
      <c r="G2129" s="3">
        <f t="shared" si="99"/>
        <v>-1.8702989236156209E-2</v>
      </c>
      <c r="H2129" s="3">
        <f>1-E2129/MAX(E$2:E2129)</f>
        <v>0.58800619342544069</v>
      </c>
      <c r="I2129" s="3">
        <f ca="1">IFERROR(E2129/AVERAGE(OFFSET(E2129,0,0,-计算结果!B$18,1))-1,E2129/AVERAGE(OFFSET(E2129,0,0,-ROW(),1))-1)</f>
        <v>-9.9543691825707548E-3</v>
      </c>
      <c r="J2129" s="4" t="str">
        <f ca="1">IF(OR(AND(I2129&lt;计算结果!B$19,I2129&gt;计算结果!B$20),I2129&lt;计算结果!B$21),"买","卖")</f>
        <v>卖</v>
      </c>
      <c r="K2129" s="4">
        <f t="shared" ca="1" si="100"/>
        <v>1</v>
      </c>
      <c r="L2129" s="3">
        <f ca="1">IF(J2128="买",E2129/E2128-1,0)-IF(K2129=1,计算结果!B$17,0)</f>
        <v>-1.8702989236156209E-2</v>
      </c>
      <c r="M2129" s="2">
        <f t="shared" ca="1" si="101"/>
        <v>9.6006583144759681</v>
      </c>
      <c r="N2129" s="3">
        <f ca="1">1-M2129/MAX(M$2:M2129)</f>
        <v>0.16247100036132323</v>
      </c>
    </row>
    <row r="2130" spans="1:14" x14ac:dyDescent="0.15">
      <c r="A2130" s="1">
        <v>41564</v>
      </c>
      <c r="B2130">
        <v>2432.64</v>
      </c>
      <c r="C2130">
        <v>2440.92</v>
      </c>
      <c r="D2130">
        <v>2407.7800000000002</v>
      </c>
      <c r="E2130" s="2">
        <v>2413.33</v>
      </c>
      <c r="F2130" s="19">
        <v>67722891264</v>
      </c>
      <c r="G2130" s="3">
        <f t="shared" si="99"/>
        <v>-3.3204342995907243E-3</v>
      </c>
      <c r="H2130" s="3">
        <f>1-E2130/MAX(E$2:E2130)</f>
        <v>0.58937419179200978</v>
      </c>
      <c r="I2130" s="3">
        <f ca="1">IFERROR(E2130/AVERAGE(OFFSET(E2130,0,0,-计算结果!B$18,1))-1,E2130/AVERAGE(OFFSET(E2130,0,0,-ROW(),1))-1)</f>
        <v>-1.1127561989002221E-2</v>
      </c>
      <c r="J2130" s="4" t="str">
        <f ca="1">IF(OR(AND(I2130&lt;计算结果!B$19,I2130&gt;计算结果!B$20),I2130&lt;计算结果!B$21),"买","卖")</f>
        <v>卖</v>
      </c>
      <c r="K2130" s="4" t="str">
        <f t="shared" ca="1" si="100"/>
        <v/>
      </c>
      <c r="L2130" s="3">
        <f ca="1">IF(J2129="买",E2130/E2129-1,0)-IF(K2130=1,计算结果!B$17,0)</f>
        <v>0</v>
      </c>
      <c r="M2130" s="2">
        <f t="shared" ca="1" si="101"/>
        <v>9.6006583144759681</v>
      </c>
      <c r="N2130" s="3">
        <f ca="1">1-M2130/MAX(M$2:M2130)</f>
        <v>0.16247100036132323</v>
      </c>
    </row>
    <row r="2131" spans="1:14" x14ac:dyDescent="0.15">
      <c r="A2131" s="1">
        <v>41565</v>
      </c>
      <c r="B2131">
        <v>2415.12</v>
      </c>
      <c r="C2131">
        <v>2435.71</v>
      </c>
      <c r="D2131">
        <v>2410.6</v>
      </c>
      <c r="E2131" s="2">
        <v>2426.0500000000002</v>
      </c>
      <c r="F2131" s="19">
        <v>59138752512</v>
      </c>
      <c r="G2131" s="3">
        <f t="shared" si="99"/>
        <v>5.270725512051877E-3</v>
      </c>
      <c r="H2131" s="3">
        <f>1-E2131/MAX(E$2:E2131)</f>
        <v>0.58720989586878103</v>
      </c>
      <c r="I2131" s="3">
        <f ca="1">IFERROR(E2131/AVERAGE(OFFSET(E2131,0,0,-计算结果!B$18,1))-1,E2131/AVERAGE(OFFSET(E2131,0,0,-ROW(),1))-1)</f>
        <v>-4.4911868920537446E-3</v>
      </c>
      <c r="J2131" s="4" t="str">
        <f ca="1">IF(OR(AND(I2131&lt;计算结果!B$19,I2131&gt;计算结果!B$20),I2131&lt;计算结果!B$21),"买","卖")</f>
        <v>卖</v>
      </c>
      <c r="K2131" s="4" t="str">
        <f t="shared" ca="1" si="100"/>
        <v/>
      </c>
      <c r="L2131" s="3">
        <f ca="1">IF(J2130="买",E2131/E2130-1,0)-IF(K2131=1,计算结果!B$17,0)</f>
        <v>0</v>
      </c>
      <c r="M2131" s="2">
        <f t="shared" ca="1" si="101"/>
        <v>9.6006583144759681</v>
      </c>
      <c r="N2131" s="3">
        <f ca="1">1-M2131/MAX(M$2:M2131)</f>
        <v>0.16247100036132323</v>
      </c>
    </row>
    <row r="2132" spans="1:14" x14ac:dyDescent="0.15">
      <c r="A2132" s="1">
        <v>41568</v>
      </c>
      <c r="B2132">
        <v>2431.92</v>
      </c>
      <c r="C2132">
        <v>2472.79</v>
      </c>
      <c r="D2132">
        <v>2423.56</v>
      </c>
      <c r="E2132" s="2">
        <v>2471.3200000000002</v>
      </c>
      <c r="F2132" s="19">
        <v>82223144960</v>
      </c>
      <c r="G2132" s="3">
        <f t="shared" si="99"/>
        <v>1.8659961666082747E-2</v>
      </c>
      <c r="H2132" s="3">
        <f>1-E2132/MAX(E$2:E2132)</f>
        <v>0.57950724834955425</v>
      </c>
      <c r="I2132" s="3">
        <f ca="1">IFERROR(E2132/AVERAGE(OFFSET(E2132,0,0,-计算结果!B$18,1))-1,E2132/AVERAGE(OFFSET(E2132,0,0,-ROW(),1))-1)</f>
        <v>1.4248438855199774E-2</v>
      </c>
      <c r="J2132" s="4" t="str">
        <f ca="1">IF(OR(AND(I2132&lt;计算结果!B$19,I2132&gt;计算结果!B$20),I2132&lt;计算结果!B$21),"买","卖")</f>
        <v>买</v>
      </c>
      <c r="K2132" s="4">
        <f t="shared" ca="1" si="100"/>
        <v>1</v>
      </c>
      <c r="L2132" s="3">
        <f ca="1">IF(J2131="买",E2132/E2131-1,0)-IF(K2132=1,计算结果!B$17,0)</f>
        <v>0</v>
      </c>
      <c r="M2132" s="2">
        <f t="shared" ca="1" si="101"/>
        <v>9.6006583144759681</v>
      </c>
      <c r="N2132" s="3">
        <f ca="1">1-M2132/MAX(M$2:M2132)</f>
        <v>0.16247100036132323</v>
      </c>
    </row>
    <row r="2133" spans="1:14" x14ac:dyDescent="0.15">
      <c r="A2133" s="1">
        <v>41569</v>
      </c>
      <c r="B2133">
        <v>2470.25</v>
      </c>
      <c r="C2133">
        <v>2470.25</v>
      </c>
      <c r="D2133">
        <v>2439.86</v>
      </c>
      <c r="E2133" s="2">
        <v>2445.89</v>
      </c>
      <c r="F2133" s="19">
        <v>83412049920</v>
      </c>
      <c r="G2133" s="3">
        <f t="shared" si="99"/>
        <v>-1.029004742404882E-2</v>
      </c>
      <c r="H2133" s="3">
        <f>1-E2133/MAX(E$2:E2133)</f>
        <v>0.58383413870550604</v>
      </c>
      <c r="I2133" s="3">
        <f ca="1">IFERROR(E2133/AVERAGE(OFFSET(E2133,0,0,-计算结果!B$18,1))-1,E2133/AVERAGE(OFFSET(E2133,0,0,-ROW(),1))-1)</f>
        <v>3.3869364668512869E-3</v>
      </c>
      <c r="J2133" s="4" t="str">
        <f ca="1">IF(OR(AND(I2133&lt;计算结果!B$19,I2133&gt;计算结果!B$20),I2133&lt;计算结果!B$21),"买","卖")</f>
        <v>买</v>
      </c>
      <c r="K2133" s="4" t="str">
        <f t="shared" ca="1" si="100"/>
        <v/>
      </c>
      <c r="L2133" s="3">
        <f ca="1">IF(J2132="买",E2133/E2132-1,0)-IF(K2133=1,计算结果!B$17,0)</f>
        <v>-1.029004742404882E-2</v>
      </c>
      <c r="M2133" s="2">
        <f t="shared" ca="1" si="101"/>
        <v>9.5018670851179223</v>
      </c>
      <c r="N2133" s="3">
        <f ca="1">1-M2133/MAX(M$2:M2133)</f>
        <v>0.17108921348662132</v>
      </c>
    </row>
    <row r="2134" spans="1:14" x14ac:dyDescent="0.15">
      <c r="A2134" s="1">
        <v>41570</v>
      </c>
      <c r="B2134">
        <v>2451.56</v>
      </c>
      <c r="C2134">
        <v>2474.37</v>
      </c>
      <c r="D2134">
        <v>2412.48</v>
      </c>
      <c r="E2134" s="2">
        <v>2418.4899999999998</v>
      </c>
      <c r="F2134" s="19">
        <v>83286777856</v>
      </c>
      <c r="G2134" s="3">
        <f t="shared" si="99"/>
        <v>-1.1202466177955728E-2</v>
      </c>
      <c r="H2134" s="3">
        <f>1-E2134/MAX(E$2:E2134)</f>
        <v>0.58849622269107749</v>
      </c>
      <c r="I2134" s="3">
        <f ca="1">IFERROR(E2134/AVERAGE(OFFSET(E2134,0,0,-计算结果!B$18,1))-1,E2134/AVERAGE(OFFSET(E2134,0,0,-ROW(),1))-1)</f>
        <v>-7.5363532093623009E-3</v>
      </c>
      <c r="J2134" s="4" t="str">
        <f ca="1">IF(OR(AND(I2134&lt;计算结果!B$19,I2134&gt;计算结果!B$20),I2134&lt;计算结果!B$21),"买","卖")</f>
        <v>卖</v>
      </c>
      <c r="K2134" s="4">
        <f t="shared" ca="1" si="100"/>
        <v>1</v>
      </c>
      <c r="L2134" s="3">
        <f ca="1">IF(J2133="买",E2134/E2133-1,0)-IF(K2134=1,计算结果!B$17,0)</f>
        <v>-1.1202466177955728E-2</v>
      </c>
      <c r="M2134" s="2">
        <f t="shared" ca="1" si="101"/>
        <v>9.3954227404694581</v>
      </c>
      <c r="N2134" s="3">
        <f ca="1">1-M2134/MAX(M$2:M2134)</f>
        <v>0.18037505853708014</v>
      </c>
    </row>
    <row r="2135" spans="1:14" x14ac:dyDescent="0.15">
      <c r="A2135" s="1">
        <v>41571</v>
      </c>
      <c r="B2135">
        <v>2412.2399999999998</v>
      </c>
      <c r="C2135">
        <v>2422.94</v>
      </c>
      <c r="D2135">
        <v>2395.4699999999998</v>
      </c>
      <c r="E2135" s="2">
        <v>2400.5100000000002</v>
      </c>
      <c r="F2135" s="19">
        <v>60427235328</v>
      </c>
      <c r="G2135" s="3">
        <f t="shared" si="99"/>
        <v>-7.4343908802597669E-3</v>
      </c>
      <c r="H2135" s="3">
        <f>1-E2135/MAX(E$2:E2135)</f>
        <v>0.59155550262029533</v>
      </c>
      <c r="I2135" s="3">
        <f ca="1">IFERROR(E2135/AVERAGE(OFFSET(E2135,0,0,-计算结果!B$18,1))-1,E2135/AVERAGE(OFFSET(E2135,0,0,-ROW(),1))-1)</f>
        <v>-1.3300036239818458E-2</v>
      </c>
      <c r="J2135" s="4" t="str">
        <f ca="1">IF(OR(AND(I2135&lt;计算结果!B$19,I2135&gt;计算结果!B$20),I2135&lt;计算结果!B$21),"买","卖")</f>
        <v>卖</v>
      </c>
      <c r="K2135" s="4" t="str">
        <f t="shared" ca="1" si="100"/>
        <v/>
      </c>
      <c r="L2135" s="3">
        <f ca="1">IF(J2134="买",E2135/E2134-1,0)-IF(K2135=1,计算结果!B$17,0)</f>
        <v>0</v>
      </c>
      <c r="M2135" s="2">
        <f t="shared" ca="1" si="101"/>
        <v>9.3954227404694581</v>
      </c>
      <c r="N2135" s="3">
        <f ca="1">1-M2135/MAX(M$2:M2135)</f>
        <v>0.18037505853708014</v>
      </c>
    </row>
    <row r="2136" spans="1:14" x14ac:dyDescent="0.15">
      <c r="A2136" s="1">
        <v>41572</v>
      </c>
      <c r="B2136">
        <v>2400.52</v>
      </c>
      <c r="C2136">
        <v>2413.33</v>
      </c>
      <c r="D2136">
        <v>2353.9899999999998</v>
      </c>
      <c r="E2136" s="2">
        <v>2368.56</v>
      </c>
      <c r="F2136" s="19">
        <v>70778093568</v>
      </c>
      <c r="G2136" s="3">
        <f t="shared" si="99"/>
        <v>-1.3309671694764935E-2</v>
      </c>
      <c r="H2136" s="3">
        <f>1-E2136/MAX(E$2:E2136)</f>
        <v>0.59699176478595251</v>
      </c>
      <c r="I2136" s="3">
        <f ca="1">IFERROR(E2136/AVERAGE(OFFSET(E2136,0,0,-计算结果!B$18,1))-1,E2136/AVERAGE(OFFSET(E2136,0,0,-ROW(),1))-1)</f>
        <v>-2.475507980093461E-2</v>
      </c>
      <c r="J2136" s="4" t="str">
        <f ca="1">IF(OR(AND(I2136&lt;计算结果!B$19,I2136&gt;计算结果!B$20),I2136&lt;计算结果!B$21),"买","卖")</f>
        <v>卖</v>
      </c>
      <c r="K2136" s="4" t="str">
        <f t="shared" ca="1" si="100"/>
        <v/>
      </c>
      <c r="L2136" s="3">
        <f ca="1">IF(J2135="买",E2136/E2135-1,0)-IF(K2136=1,计算结果!B$17,0)</f>
        <v>0</v>
      </c>
      <c r="M2136" s="2">
        <f t="shared" ca="1" si="101"/>
        <v>9.3954227404694581</v>
      </c>
      <c r="N2136" s="3">
        <f ca="1">1-M2136/MAX(M$2:M2136)</f>
        <v>0.18037505853708014</v>
      </c>
    </row>
    <row r="2137" spans="1:14" x14ac:dyDescent="0.15">
      <c r="A2137" s="1">
        <v>41575</v>
      </c>
      <c r="B2137">
        <v>2372.5700000000002</v>
      </c>
      <c r="C2137">
        <v>2377.25</v>
      </c>
      <c r="D2137">
        <v>2351.86</v>
      </c>
      <c r="E2137" s="2">
        <v>2365.9499999999998</v>
      </c>
      <c r="F2137" s="19">
        <v>56602099712</v>
      </c>
      <c r="G2137" s="3">
        <f t="shared" si="99"/>
        <v>-1.1019353531259712E-3</v>
      </c>
      <c r="H2137" s="3">
        <f>1-E2137/MAX(E$2:E2137)</f>
        <v>0.59743585380793585</v>
      </c>
      <c r="I2137" s="3">
        <f ca="1">IFERROR(E2137/AVERAGE(OFFSET(E2137,0,0,-计算结果!B$18,1))-1,E2137/AVERAGE(OFFSET(E2137,0,0,-ROW(),1))-1)</f>
        <v>-2.4422035497970285E-2</v>
      </c>
      <c r="J2137" s="4" t="str">
        <f ca="1">IF(OR(AND(I2137&lt;计算结果!B$19,I2137&gt;计算结果!B$20),I2137&lt;计算结果!B$21),"买","卖")</f>
        <v>卖</v>
      </c>
      <c r="K2137" s="4" t="str">
        <f t="shared" ca="1" si="100"/>
        <v/>
      </c>
      <c r="L2137" s="3">
        <f ca="1">IF(J2136="买",E2137/E2136-1,0)-IF(K2137=1,计算结果!B$17,0)</f>
        <v>0</v>
      </c>
      <c r="M2137" s="2">
        <f t="shared" ca="1" si="101"/>
        <v>9.3954227404694581</v>
      </c>
      <c r="N2137" s="3">
        <f ca="1">1-M2137/MAX(M$2:M2137)</f>
        <v>0.18037505853708014</v>
      </c>
    </row>
    <row r="2138" spans="1:14" x14ac:dyDescent="0.15">
      <c r="A2138" s="1">
        <v>41576</v>
      </c>
      <c r="B2138">
        <v>2369.2199999999998</v>
      </c>
      <c r="C2138">
        <v>2408.62</v>
      </c>
      <c r="D2138">
        <v>2327.9</v>
      </c>
      <c r="E2138" s="2">
        <v>2372.0500000000002</v>
      </c>
      <c r="F2138" s="19">
        <v>91741560832</v>
      </c>
      <c r="G2138" s="3">
        <f t="shared" si="99"/>
        <v>2.5782455250535907E-3</v>
      </c>
      <c r="H2138" s="3">
        <f>1-E2138/MAX(E$2:E2138)</f>
        <v>0.59639794459946915</v>
      </c>
      <c r="I2138" s="3">
        <f ca="1">IFERROR(E2138/AVERAGE(OFFSET(E2138,0,0,-计算结果!B$18,1))-1,E2138/AVERAGE(OFFSET(E2138,0,0,-ROW(),1))-1)</f>
        <v>-2.1629066921535101E-2</v>
      </c>
      <c r="J2138" s="4" t="str">
        <f ca="1">IF(OR(AND(I2138&lt;计算结果!B$19,I2138&gt;计算结果!B$20),I2138&lt;计算结果!B$21),"买","卖")</f>
        <v>卖</v>
      </c>
      <c r="K2138" s="4" t="str">
        <f t="shared" ca="1" si="100"/>
        <v/>
      </c>
      <c r="L2138" s="3">
        <f ca="1">IF(J2137="买",E2138/E2137-1,0)-IF(K2138=1,计算结果!B$17,0)</f>
        <v>0</v>
      </c>
      <c r="M2138" s="2">
        <f t="shared" ca="1" si="101"/>
        <v>9.3954227404694581</v>
      </c>
      <c r="N2138" s="3">
        <f ca="1">1-M2138/MAX(M$2:M2138)</f>
        <v>0.18037505853708014</v>
      </c>
    </row>
    <row r="2139" spans="1:14" x14ac:dyDescent="0.15">
      <c r="A2139" s="1">
        <v>41577</v>
      </c>
      <c r="B2139">
        <v>2371.85</v>
      </c>
      <c r="C2139">
        <v>2407.85</v>
      </c>
      <c r="D2139">
        <v>2365.5100000000002</v>
      </c>
      <c r="E2139" s="2">
        <v>2407.4699999999998</v>
      </c>
      <c r="F2139" s="19">
        <v>75735064576</v>
      </c>
      <c r="G2139" s="3">
        <f t="shared" si="99"/>
        <v>1.4932231614004587E-2</v>
      </c>
      <c r="H2139" s="3">
        <f>1-E2139/MAX(E$2:E2139)</f>
        <v>0.59037126522834005</v>
      </c>
      <c r="I2139" s="3">
        <f ca="1">IFERROR(E2139/AVERAGE(OFFSET(E2139,0,0,-计算结果!B$18,1))-1,E2139/AVERAGE(OFFSET(E2139,0,0,-ROW(),1))-1)</f>
        <v>-7.3041425724647002E-3</v>
      </c>
      <c r="J2139" s="4" t="str">
        <f ca="1">IF(OR(AND(I2139&lt;计算结果!B$19,I2139&gt;计算结果!B$20),I2139&lt;计算结果!B$21),"买","卖")</f>
        <v>卖</v>
      </c>
      <c r="K2139" s="4" t="str">
        <f t="shared" ca="1" si="100"/>
        <v/>
      </c>
      <c r="L2139" s="3">
        <f ca="1">IF(J2138="买",E2139/E2138-1,0)-IF(K2139=1,计算结果!B$17,0)</f>
        <v>0</v>
      </c>
      <c r="M2139" s="2">
        <f t="shared" ca="1" si="101"/>
        <v>9.3954227404694581</v>
      </c>
      <c r="N2139" s="3">
        <f ca="1">1-M2139/MAX(M$2:M2139)</f>
        <v>0.18037505853708014</v>
      </c>
    </row>
    <row r="2140" spans="1:14" x14ac:dyDescent="0.15">
      <c r="A2140" s="1">
        <v>41578</v>
      </c>
      <c r="B2140">
        <v>2398.39</v>
      </c>
      <c r="C2140">
        <v>2398.39</v>
      </c>
      <c r="D2140">
        <v>2370.23</v>
      </c>
      <c r="E2140" s="2">
        <v>2373.7199999999998</v>
      </c>
      <c r="F2140" s="19">
        <v>70393880576</v>
      </c>
      <c r="G2140" s="3">
        <f t="shared" si="99"/>
        <v>-1.401886627870752E-2</v>
      </c>
      <c r="H2140" s="3">
        <f>1-E2140/MAX(E$2:E2140)</f>
        <v>0.5961137956850201</v>
      </c>
      <c r="I2140" s="3">
        <f ca="1">IFERROR(E2140/AVERAGE(OFFSET(E2140,0,0,-计算结果!B$18,1))-1,E2140/AVERAGE(OFFSET(E2140,0,0,-ROW(),1))-1)</f>
        <v>-2.042803898116341E-2</v>
      </c>
      <c r="J2140" s="4" t="str">
        <f ca="1">IF(OR(AND(I2140&lt;计算结果!B$19,I2140&gt;计算结果!B$20),I2140&lt;计算结果!B$21),"买","卖")</f>
        <v>卖</v>
      </c>
      <c r="K2140" s="4" t="str">
        <f t="shared" ca="1" si="100"/>
        <v/>
      </c>
      <c r="L2140" s="3">
        <f ca="1">IF(J2139="买",E2140/E2139-1,0)-IF(K2140=1,计算结果!B$17,0)</f>
        <v>0</v>
      </c>
      <c r="M2140" s="2">
        <f t="shared" ca="1" si="101"/>
        <v>9.3954227404694581</v>
      </c>
      <c r="N2140" s="3">
        <f ca="1">1-M2140/MAX(M$2:M2140)</f>
        <v>0.18037505853708014</v>
      </c>
    </row>
    <row r="2141" spans="1:14" x14ac:dyDescent="0.15">
      <c r="A2141" s="1">
        <v>41579</v>
      </c>
      <c r="B2141">
        <v>2373.96</v>
      </c>
      <c r="C2141">
        <v>2395</v>
      </c>
      <c r="D2141">
        <v>2365.15</v>
      </c>
      <c r="E2141" s="2">
        <v>2384.96</v>
      </c>
      <c r="F2141" s="19">
        <v>57820024832</v>
      </c>
      <c r="G2141" s="3">
        <f t="shared" si="99"/>
        <v>4.7351835936841891E-3</v>
      </c>
      <c r="H2141" s="3">
        <f>1-E2141/MAX(E$2:E2141)</f>
        <v>0.59420132035663231</v>
      </c>
      <c r="I2141" s="3">
        <f ca="1">IFERROR(E2141/AVERAGE(OFFSET(E2141,0,0,-计算结果!B$18,1))-1,E2141/AVERAGE(OFFSET(E2141,0,0,-ROW(),1))-1)</f>
        <v>-1.4505130031032265E-2</v>
      </c>
      <c r="J2141" s="4" t="str">
        <f ca="1">IF(OR(AND(I2141&lt;计算结果!B$19,I2141&gt;计算结果!B$20),I2141&lt;计算结果!B$21),"买","卖")</f>
        <v>卖</v>
      </c>
      <c r="K2141" s="4" t="str">
        <f t="shared" ca="1" si="100"/>
        <v/>
      </c>
      <c r="L2141" s="3">
        <f ca="1">IF(J2140="买",E2141/E2140-1,0)-IF(K2141=1,计算结果!B$17,0)</f>
        <v>0</v>
      </c>
      <c r="M2141" s="2">
        <f t="shared" ca="1" si="101"/>
        <v>9.3954227404694581</v>
      </c>
      <c r="N2141" s="3">
        <f ca="1">1-M2141/MAX(M$2:M2141)</f>
        <v>0.18037505853708014</v>
      </c>
    </row>
    <row r="2142" spans="1:14" x14ac:dyDescent="0.15">
      <c r="A2142" s="1">
        <v>41582</v>
      </c>
      <c r="B2142">
        <v>2397.21</v>
      </c>
      <c r="C2142">
        <v>2404.9</v>
      </c>
      <c r="D2142">
        <v>2376.36</v>
      </c>
      <c r="E2142" s="2">
        <v>2380.4499999999998</v>
      </c>
      <c r="F2142" s="19">
        <v>48959463424</v>
      </c>
      <c r="G2142" s="3">
        <f t="shared" si="99"/>
        <v>-1.8910170401181814E-3</v>
      </c>
      <c r="H2142" s="3">
        <f>1-E2142/MAX(E$2:E2142)</f>
        <v>0.59496869257469553</v>
      </c>
      <c r="I2142" s="3">
        <f ca="1">IFERROR(E2142/AVERAGE(OFFSET(E2142,0,0,-计算结果!B$18,1))-1,E2142/AVERAGE(OFFSET(E2142,0,0,-ROW(),1))-1)</f>
        <v>-1.4714630538394613E-2</v>
      </c>
      <c r="J2142" s="4" t="str">
        <f ca="1">IF(OR(AND(I2142&lt;计算结果!B$19,I2142&gt;计算结果!B$20),I2142&lt;计算结果!B$21),"买","卖")</f>
        <v>卖</v>
      </c>
      <c r="K2142" s="4" t="str">
        <f t="shared" ca="1" si="100"/>
        <v/>
      </c>
      <c r="L2142" s="3">
        <f ca="1">IF(J2141="买",E2142/E2141-1,0)-IF(K2142=1,计算结果!B$17,0)</f>
        <v>0</v>
      </c>
      <c r="M2142" s="2">
        <f t="shared" ca="1" si="101"/>
        <v>9.3954227404694581</v>
      </c>
      <c r="N2142" s="3">
        <f ca="1">1-M2142/MAX(M$2:M2142)</f>
        <v>0.18037505853708014</v>
      </c>
    </row>
    <row r="2143" spans="1:14" x14ac:dyDescent="0.15">
      <c r="A2143" s="1">
        <v>41583</v>
      </c>
      <c r="B2143">
        <v>2366.88</v>
      </c>
      <c r="C2143">
        <v>2385.69</v>
      </c>
      <c r="D2143">
        <v>2343.8000000000002</v>
      </c>
      <c r="E2143" s="2">
        <v>2383.77</v>
      </c>
      <c r="F2143" s="19">
        <v>56935550976</v>
      </c>
      <c r="G2143" s="3">
        <f t="shared" si="99"/>
        <v>1.3946942804932139E-3</v>
      </c>
      <c r="H2143" s="3">
        <f>1-E2143/MAX(E$2:E2143)</f>
        <v>0.59440379772680862</v>
      </c>
      <c r="I2143" s="3">
        <f ca="1">IFERROR(E2143/AVERAGE(OFFSET(E2143,0,0,-计算结果!B$18,1))-1,E2143/AVERAGE(OFFSET(E2143,0,0,-ROW(),1))-1)</f>
        <v>-1.230593295131055E-2</v>
      </c>
      <c r="J2143" s="4" t="str">
        <f ca="1">IF(OR(AND(I2143&lt;计算结果!B$19,I2143&gt;计算结果!B$20),I2143&lt;计算结果!B$21),"买","卖")</f>
        <v>卖</v>
      </c>
      <c r="K2143" s="4" t="str">
        <f t="shared" ca="1" si="100"/>
        <v/>
      </c>
      <c r="L2143" s="3">
        <f ca="1">IF(J2142="买",E2143/E2142-1,0)-IF(K2143=1,计算结果!B$17,0)</f>
        <v>0</v>
      </c>
      <c r="M2143" s="2">
        <f t="shared" ca="1" si="101"/>
        <v>9.3954227404694581</v>
      </c>
      <c r="N2143" s="3">
        <f ca="1">1-M2143/MAX(M$2:M2143)</f>
        <v>0.18037505853708014</v>
      </c>
    </row>
    <row r="2144" spans="1:14" x14ac:dyDescent="0.15">
      <c r="A2144" s="1">
        <v>41584</v>
      </c>
      <c r="B2144">
        <v>2371.3200000000002</v>
      </c>
      <c r="C2144">
        <v>2383.54</v>
      </c>
      <c r="D2144">
        <v>2352.79</v>
      </c>
      <c r="E2144" s="2">
        <v>2353.5700000000002</v>
      </c>
      <c r="F2144" s="19">
        <v>59536871424</v>
      </c>
      <c r="G2144" s="3">
        <f t="shared" si="99"/>
        <v>-1.266900749652855E-2</v>
      </c>
      <c r="H2144" s="3">
        <f>1-E2144/MAX(E$2:E2144)</f>
        <v>0.59954229905397116</v>
      </c>
      <c r="I2144" s="3">
        <f ca="1">IFERROR(E2144/AVERAGE(OFFSET(E2144,0,0,-计算结果!B$18,1))-1,E2144/AVERAGE(OFFSET(E2144,0,0,-ROW(),1))-1)</f>
        <v>-2.2232059439358243E-2</v>
      </c>
      <c r="J2144" s="4" t="str">
        <f ca="1">IF(OR(AND(I2144&lt;计算结果!B$19,I2144&gt;计算结果!B$20),I2144&lt;计算结果!B$21),"买","卖")</f>
        <v>卖</v>
      </c>
      <c r="K2144" s="4" t="str">
        <f t="shared" ca="1" si="100"/>
        <v/>
      </c>
      <c r="L2144" s="3">
        <f ca="1">IF(J2143="买",E2144/E2143-1,0)-IF(K2144=1,计算结果!B$17,0)</f>
        <v>0</v>
      </c>
      <c r="M2144" s="2">
        <f t="shared" ca="1" si="101"/>
        <v>9.3954227404694581</v>
      </c>
      <c r="N2144" s="3">
        <f ca="1">1-M2144/MAX(M$2:M2144)</f>
        <v>0.18037505853708014</v>
      </c>
    </row>
    <row r="2145" spans="1:14" x14ac:dyDescent="0.15">
      <c r="A2145" s="1">
        <v>41585</v>
      </c>
      <c r="B2145">
        <v>2351.87</v>
      </c>
      <c r="C2145">
        <v>2356.67</v>
      </c>
      <c r="D2145">
        <v>2328.25</v>
      </c>
      <c r="E2145" s="2">
        <v>2340.5500000000002</v>
      </c>
      <c r="F2145" s="19">
        <v>50942570496</v>
      </c>
      <c r="G2145" s="3">
        <f t="shared" si="99"/>
        <v>-5.5320215672362005E-3</v>
      </c>
      <c r="H2145" s="3">
        <f>1-E2145/MAX(E$2:E2145)</f>
        <v>0.60175763969237051</v>
      </c>
      <c r="I2145" s="3">
        <f ca="1">IFERROR(E2145/AVERAGE(OFFSET(E2145,0,0,-计算结果!B$18,1))-1,E2145/AVERAGE(OFFSET(E2145,0,0,-ROW(),1))-1)</f>
        <v>-2.4669913761910189E-2</v>
      </c>
      <c r="J2145" s="4" t="str">
        <f ca="1">IF(OR(AND(I2145&lt;计算结果!B$19,I2145&gt;计算结果!B$20),I2145&lt;计算结果!B$21),"买","卖")</f>
        <v>卖</v>
      </c>
      <c r="K2145" s="4" t="str">
        <f t="shared" ca="1" si="100"/>
        <v/>
      </c>
      <c r="L2145" s="3">
        <f ca="1">IF(J2144="买",E2145/E2144-1,0)-IF(K2145=1,计算结果!B$17,0)</f>
        <v>0</v>
      </c>
      <c r="M2145" s="2">
        <f t="shared" ca="1" si="101"/>
        <v>9.3954227404694581</v>
      </c>
      <c r="N2145" s="3">
        <f ca="1">1-M2145/MAX(M$2:M2145)</f>
        <v>0.18037505853708014</v>
      </c>
    </row>
    <row r="2146" spans="1:14" x14ac:dyDescent="0.15">
      <c r="A2146" s="1">
        <v>41586</v>
      </c>
      <c r="B2146">
        <v>2329.08</v>
      </c>
      <c r="C2146">
        <v>2342.67</v>
      </c>
      <c r="D2146">
        <v>2306.04</v>
      </c>
      <c r="E2146" s="2">
        <v>2307.9499999999998</v>
      </c>
      <c r="F2146" s="19">
        <v>48564998144</v>
      </c>
      <c r="G2146" s="3">
        <f t="shared" si="99"/>
        <v>-1.3928350174104542E-2</v>
      </c>
      <c r="H2146" s="3">
        <f>1-E2146/MAX(E$2:E2146)</f>
        <v>0.60730449874089709</v>
      </c>
      <c r="I2146" s="3">
        <f ca="1">IFERROR(E2146/AVERAGE(OFFSET(E2146,0,0,-计算结果!B$18,1))-1,E2146/AVERAGE(OFFSET(E2146,0,0,-ROW(),1))-1)</f>
        <v>-3.4688665014095288E-2</v>
      </c>
      <c r="J2146" s="4" t="str">
        <f ca="1">IF(OR(AND(I2146&lt;计算结果!B$19,I2146&gt;计算结果!B$20),I2146&lt;计算结果!B$21),"买","卖")</f>
        <v>卖</v>
      </c>
      <c r="K2146" s="4" t="str">
        <f t="shared" ca="1" si="100"/>
        <v/>
      </c>
      <c r="L2146" s="3">
        <f ca="1">IF(J2145="买",E2146/E2145-1,0)-IF(K2146=1,计算结果!B$17,0)</f>
        <v>0</v>
      </c>
      <c r="M2146" s="2">
        <f t="shared" ca="1" si="101"/>
        <v>9.3954227404694581</v>
      </c>
      <c r="N2146" s="3">
        <f ca="1">1-M2146/MAX(M$2:M2146)</f>
        <v>0.18037505853708014</v>
      </c>
    </row>
    <row r="2147" spans="1:14" x14ac:dyDescent="0.15">
      <c r="A2147" s="1">
        <v>41589</v>
      </c>
      <c r="B2147">
        <v>2305.94</v>
      </c>
      <c r="C2147">
        <v>2325.23</v>
      </c>
      <c r="D2147">
        <v>2295</v>
      </c>
      <c r="E2147" s="2">
        <v>2315.89</v>
      </c>
      <c r="F2147" s="19">
        <v>42566549504</v>
      </c>
      <c r="G2147" s="3">
        <f t="shared" si="99"/>
        <v>3.4402825017874061E-3</v>
      </c>
      <c r="H2147" s="3">
        <f>1-E2147/MAX(E$2:E2147)</f>
        <v>0.60595351527938468</v>
      </c>
      <c r="I2147" s="3">
        <f ca="1">IFERROR(E2147/AVERAGE(OFFSET(E2147,0,0,-计算结果!B$18,1))-1,E2147/AVERAGE(OFFSET(E2147,0,0,-ROW(),1))-1)</f>
        <v>-2.8987796083342232E-2</v>
      </c>
      <c r="J2147" s="4" t="str">
        <f ca="1">IF(OR(AND(I2147&lt;计算结果!B$19,I2147&gt;计算结果!B$20),I2147&lt;计算结果!B$21),"买","卖")</f>
        <v>卖</v>
      </c>
      <c r="K2147" s="4" t="str">
        <f t="shared" ca="1" si="100"/>
        <v/>
      </c>
      <c r="L2147" s="3">
        <f ca="1">IF(J2146="买",E2147/E2146-1,0)-IF(K2147=1,计算结果!B$17,0)</f>
        <v>0</v>
      </c>
      <c r="M2147" s="2">
        <f t="shared" ca="1" si="101"/>
        <v>9.3954227404694581</v>
      </c>
      <c r="N2147" s="3">
        <f ca="1">1-M2147/MAX(M$2:M2147)</f>
        <v>0.18037505853708014</v>
      </c>
    </row>
    <row r="2148" spans="1:14" x14ac:dyDescent="0.15">
      <c r="A2148" s="1">
        <v>41590</v>
      </c>
      <c r="B2148">
        <v>2319.36</v>
      </c>
      <c r="C2148">
        <v>2342.5300000000002</v>
      </c>
      <c r="D2148">
        <v>2316.6</v>
      </c>
      <c r="E2148" s="2">
        <v>2340</v>
      </c>
      <c r="F2148" s="19">
        <v>49854763008</v>
      </c>
      <c r="G2148" s="3">
        <f t="shared" si="99"/>
        <v>1.041068444528892E-2</v>
      </c>
      <c r="H2148" s="3">
        <f>1-E2148/MAX(E$2:E2148)</f>
        <v>0.60185122167018301</v>
      </c>
      <c r="I2148" s="3">
        <f ca="1">IFERROR(E2148/AVERAGE(OFFSET(E2148,0,0,-计算结果!B$18,1))-1,E2148/AVERAGE(OFFSET(E2148,0,0,-ROW(),1))-1)</f>
        <v>-1.7200163799972801E-2</v>
      </c>
      <c r="J2148" s="4" t="str">
        <f ca="1">IF(OR(AND(I2148&lt;计算结果!B$19,I2148&gt;计算结果!B$20),I2148&lt;计算结果!B$21),"买","卖")</f>
        <v>卖</v>
      </c>
      <c r="K2148" s="4" t="str">
        <f t="shared" ca="1" si="100"/>
        <v/>
      </c>
      <c r="L2148" s="3">
        <f ca="1">IF(J2147="买",E2148/E2147-1,0)-IF(K2148=1,计算结果!B$17,0)</f>
        <v>0</v>
      </c>
      <c r="M2148" s="2">
        <f t="shared" ca="1" si="101"/>
        <v>9.3954227404694581</v>
      </c>
      <c r="N2148" s="3">
        <f ca="1">1-M2148/MAX(M$2:M2148)</f>
        <v>0.18037505853708014</v>
      </c>
    </row>
    <row r="2149" spans="1:14" x14ac:dyDescent="0.15">
      <c r="A2149" s="1">
        <v>41591</v>
      </c>
      <c r="B2149">
        <v>2325.36</v>
      </c>
      <c r="C2149">
        <v>2325.56</v>
      </c>
      <c r="D2149">
        <v>2287.5500000000002</v>
      </c>
      <c r="E2149" s="2">
        <v>2288.12</v>
      </c>
      <c r="F2149" s="19">
        <v>53183049728</v>
      </c>
      <c r="G2149" s="3">
        <f t="shared" si="99"/>
        <v>-2.2170940170940234E-2</v>
      </c>
      <c r="H2149" s="3">
        <f>1-E2149/MAX(E$2:E2149)</f>
        <v>0.61067855441366636</v>
      </c>
      <c r="I2149" s="3">
        <f ca="1">IFERROR(E2149/AVERAGE(OFFSET(E2149,0,0,-计算结果!B$18,1))-1,E2149/AVERAGE(OFFSET(E2149,0,0,-ROW(),1))-1)</f>
        <v>-3.5886891193238069E-2</v>
      </c>
      <c r="J2149" s="4" t="str">
        <f ca="1">IF(OR(AND(I2149&lt;计算结果!B$19,I2149&gt;计算结果!B$20),I2149&lt;计算结果!B$21),"买","卖")</f>
        <v>卖</v>
      </c>
      <c r="K2149" s="4" t="str">
        <f t="shared" ca="1" si="100"/>
        <v/>
      </c>
      <c r="L2149" s="3">
        <f ca="1">IF(J2148="买",E2149/E2148-1,0)-IF(K2149=1,计算结果!B$17,0)</f>
        <v>0</v>
      </c>
      <c r="M2149" s="2">
        <f t="shared" ca="1" si="101"/>
        <v>9.3954227404694581</v>
      </c>
      <c r="N2149" s="3">
        <f ca="1">1-M2149/MAX(M$2:M2149)</f>
        <v>0.18037505853708014</v>
      </c>
    </row>
    <row r="2150" spans="1:14" x14ac:dyDescent="0.15">
      <c r="A2150" s="1">
        <v>41592</v>
      </c>
      <c r="B2150">
        <v>2291.27</v>
      </c>
      <c r="C2150">
        <v>2305.6999999999998</v>
      </c>
      <c r="D2150">
        <v>2279.0100000000002</v>
      </c>
      <c r="E2150" s="2">
        <v>2304.5</v>
      </c>
      <c r="F2150" s="19">
        <v>51945078784</v>
      </c>
      <c r="G2150" s="3">
        <f t="shared" si="99"/>
        <v>7.1587154519867635E-3</v>
      </c>
      <c r="H2150" s="3">
        <f>1-E2150/MAX(E$2:E2150)</f>
        <v>0.60789151296535771</v>
      </c>
      <c r="I2150" s="3">
        <f ca="1">IFERROR(E2150/AVERAGE(OFFSET(E2150,0,0,-计算结果!B$18,1))-1,E2150/AVERAGE(OFFSET(E2150,0,0,-ROW(),1))-1)</f>
        <v>-2.5178368317650746E-2</v>
      </c>
      <c r="J2150" s="4" t="str">
        <f ca="1">IF(OR(AND(I2150&lt;计算结果!B$19,I2150&gt;计算结果!B$20),I2150&lt;计算结果!B$21),"买","卖")</f>
        <v>卖</v>
      </c>
      <c r="K2150" s="4" t="str">
        <f t="shared" ca="1" si="100"/>
        <v/>
      </c>
      <c r="L2150" s="3">
        <f ca="1">IF(J2149="买",E2150/E2149-1,0)-IF(K2150=1,计算结果!B$17,0)</f>
        <v>0</v>
      </c>
      <c r="M2150" s="2">
        <f t="shared" ca="1" si="101"/>
        <v>9.3954227404694581</v>
      </c>
      <c r="N2150" s="3">
        <f ca="1">1-M2150/MAX(M$2:M2150)</f>
        <v>0.18037505853708014</v>
      </c>
    </row>
    <row r="2151" spans="1:14" x14ac:dyDescent="0.15">
      <c r="A2151" s="1">
        <v>41593</v>
      </c>
      <c r="B2151">
        <v>2306.5500000000002</v>
      </c>
      <c r="C2151">
        <v>2377.21</v>
      </c>
      <c r="D2151">
        <v>2306.5500000000002</v>
      </c>
      <c r="E2151" s="2">
        <v>2350.73</v>
      </c>
      <c r="F2151" s="19">
        <v>83147857920</v>
      </c>
      <c r="G2151" s="3">
        <f t="shared" si="99"/>
        <v>2.0060750705142016E-2</v>
      </c>
      <c r="H2151" s="3">
        <f>1-E2151/MAX(E$2:E2151)</f>
        <v>0.60002552235758522</v>
      </c>
      <c r="I2151" s="3">
        <f ca="1">IFERROR(E2151/AVERAGE(OFFSET(E2151,0,0,-计算结果!B$18,1))-1,E2151/AVERAGE(OFFSET(E2151,0,0,-ROW(),1))-1)</f>
        <v>-3.3940030016084144E-3</v>
      </c>
      <c r="J2151" s="4" t="str">
        <f ca="1">IF(OR(AND(I2151&lt;计算结果!B$19,I2151&gt;计算结果!B$20),I2151&lt;计算结果!B$21),"买","卖")</f>
        <v>卖</v>
      </c>
      <c r="K2151" s="4" t="str">
        <f t="shared" ca="1" si="100"/>
        <v/>
      </c>
      <c r="L2151" s="3">
        <f ca="1">IF(J2150="买",E2151/E2150-1,0)-IF(K2151=1,计算结果!B$17,0)</f>
        <v>0</v>
      </c>
      <c r="M2151" s="2">
        <f t="shared" ca="1" si="101"/>
        <v>9.3954227404694581</v>
      </c>
      <c r="N2151" s="3">
        <f ca="1">1-M2151/MAX(M$2:M2151)</f>
        <v>0.18037505853708014</v>
      </c>
    </row>
    <row r="2152" spans="1:14" x14ac:dyDescent="0.15">
      <c r="A2152" s="1">
        <v>41596</v>
      </c>
      <c r="B2152">
        <v>2367.88</v>
      </c>
      <c r="C2152">
        <v>2429.5700000000002</v>
      </c>
      <c r="D2152">
        <v>2361.04</v>
      </c>
      <c r="E2152" s="2">
        <v>2428.9</v>
      </c>
      <c r="F2152" s="19">
        <v>108549513216</v>
      </c>
      <c r="G2152" s="3">
        <f t="shared" si="99"/>
        <v>3.3253499976602985E-2</v>
      </c>
      <c r="H2152" s="3">
        <f>1-E2152/MAX(E$2:E2152)</f>
        <v>0.58672497107466137</v>
      </c>
      <c r="I2152" s="3">
        <f ca="1">IFERROR(E2152/AVERAGE(OFFSET(E2152,0,0,-计算结果!B$18,1))-1,E2152/AVERAGE(OFFSET(E2152,0,0,-ROW(),1))-1)</f>
        <v>2.9494215008365243E-2</v>
      </c>
      <c r="J2152" s="4" t="str">
        <f ca="1">IF(OR(AND(I2152&lt;计算结果!B$19,I2152&gt;计算结果!B$20),I2152&lt;计算结果!B$21),"买","卖")</f>
        <v>买</v>
      </c>
      <c r="K2152" s="4">
        <f t="shared" ca="1" si="100"/>
        <v>1</v>
      </c>
      <c r="L2152" s="3">
        <f ca="1">IF(J2151="买",E2152/E2151-1,0)-IF(K2152=1,计算结果!B$17,0)</f>
        <v>0</v>
      </c>
      <c r="M2152" s="2">
        <f t="shared" ca="1" si="101"/>
        <v>9.3954227404694581</v>
      </c>
      <c r="N2152" s="3">
        <f ca="1">1-M2152/MAX(M$2:M2152)</f>
        <v>0.18037505853708014</v>
      </c>
    </row>
    <row r="2153" spans="1:14" x14ac:dyDescent="0.15">
      <c r="A2153" s="1">
        <v>41597</v>
      </c>
      <c r="B2153">
        <v>2427.9299999999998</v>
      </c>
      <c r="C2153">
        <v>2427.9299999999998</v>
      </c>
      <c r="D2153">
        <v>2405.08</v>
      </c>
      <c r="E2153" s="2">
        <v>2412.16</v>
      </c>
      <c r="F2153" s="19">
        <v>79884935168</v>
      </c>
      <c r="G2153" s="3">
        <f t="shared" si="99"/>
        <v>-6.8920087282310361E-3</v>
      </c>
      <c r="H2153" s="3">
        <f>1-E2153/MAX(E$2:E2153)</f>
        <v>0.58957326618117478</v>
      </c>
      <c r="I2153" s="3">
        <f ca="1">IFERROR(E2153/AVERAGE(OFFSET(E2153,0,0,-计算结果!B$18,1))-1,E2153/AVERAGE(OFFSET(E2153,0,0,-ROW(),1))-1)</f>
        <v>2.2118537734849619E-2</v>
      </c>
      <c r="J2153" s="4" t="str">
        <f ca="1">IF(OR(AND(I2153&lt;计算结果!B$19,I2153&gt;计算结果!B$20),I2153&lt;计算结果!B$21),"买","卖")</f>
        <v>买</v>
      </c>
      <c r="K2153" s="4" t="str">
        <f t="shared" ca="1" si="100"/>
        <v/>
      </c>
      <c r="L2153" s="3">
        <f ca="1">IF(J2152="买",E2153/E2152-1,0)-IF(K2153=1,计算结果!B$17,0)</f>
        <v>-6.8920087282310361E-3</v>
      </c>
      <c r="M2153" s="2">
        <f t="shared" ca="1" si="101"/>
        <v>9.3306694049367227</v>
      </c>
      <c r="N2153" s="3">
        <f ca="1">1-M2153/MAX(M$2:M2153)</f>
        <v>0.18602392078751839</v>
      </c>
    </row>
    <row r="2154" spans="1:14" x14ac:dyDescent="0.15">
      <c r="A2154" s="1">
        <v>41598</v>
      </c>
      <c r="B2154">
        <v>2428.77</v>
      </c>
      <c r="C2154">
        <v>2435.4299999999998</v>
      </c>
      <c r="D2154">
        <v>2406.42</v>
      </c>
      <c r="E2154" s="2">
        <v>2424.85</v>
      </c>
      <c r="F2154" s="19">
        <v>67741429760</v>
      </c>
      <c r="G2154" s="3">
        <f t="shared" si="99"/>
        <v>5.2608450517379612E-3</v>
      </c>
      <c r="H2154" s="3">
        <f>1-E2154/MAX(E$2:E2154)</f>
        <v>0.58741407472946294</v>
      </c>
      <c r="I2154" s="3">
        <f ca="1">IFERROR(E2154/AVERAGE(OFFSET(E2154,0,0,-计算结果!B$18,1))-1,E2154/AVERAGE(OFFSET(E2154,0,0,-ROW(),1))-1)</f>
        <v>2.6135995762607056E-2</v>
      </c>
      <c r="J2154" s="4" t="str">
        <f ca="1">IF(OR(AND(I2154&lt;计算结果!B$19,I2154&gt;计算结果!B$20),I2154&lt;计算结果!B$21),"买","卖")</f>
        <v>买</v>
      </c>
      <c r="K2154" s="4" t="str">
        <f t="shared" ca="1" si="100"/>
        <v/>
      </c>
      <c r="L2154" s="3">
        <f ca="1">IF(J2153="买",E2154/E2153-1,0)-IF(K2154=1,计算结果!B$17,0)</f>
        <v>5.2608450517379612E-3</v>
      </c>
      <c r="M2154" s="2">
        <f t="shared" ca="1" si="101"/>
        <v>9.3797566109050869</v>
      </c>
      <c r="N2154" s="3">
        <f ca="1">1-M2154/MAX(M$2:M2154)</f>
        <v>0.18174171875896039</v>
      </c>
    </row>
    <row r="2155" spans="1:14" x14ac:dyDescent="0.15">
      <c r="A2155" s="1">
        <v>41599</v>
      </c>
      <c r="B2155">
        <v>2412.4499999999998</v>
      </c>
      <c r="C2155">
        <v>2415.38</v>
      </c>
      <c r="D2155">
        <v>2382.88</v>
      </c>
      <c r="E2155" s="2">
        <v>2409.9899999999998</v>
      </c>
      <c r="F2155" s="19">
        <v>82220523520</v>
      </c>
      <c r="G2155" s="3">
        <f t="shared" si="99"/>
        <v>-6.1282141163371273E-3</v>
      </c>
      <c r="H2155" s="3">
        <f>1-E2155/MAX(E$2:E2155)</f>
        <v>0.58994248962090801</v>
      </c>
      <c r="I2155" s="3">
        <f ca="1">IFERROR(E2155/AVERAGE(OFFSET(E2155,0,0,-计算结果!B$18,1))-1,E2155/AVERAGE(OFFSET(E2155,0,0,-ROW(),1))-1)</f>
        <v>1.8792788946263572E-2</v>
      </c>
      <c r="J2155" s="4" t="str">
        <f ca="1">IF(OR(AND(I2155&lt;计算结果!B$19,I2155&gt;计算结果!B$20),I2155&lt;计算结果!B$21),"买","卖")</f>
        <v>买</v>
      </c>
      <c r="K2155" s="4" t="str">
        <f t="shared" ca="1" si="100"/>
        <v/>
      </c>
      <c r="L2155" s="3">
        <f ca="1">IF(J2154="买",E2155/E2154-1,0)-IF(K2155=1,计算结果!B$17,0)</f>
        <v>-6.1282141163371273E-3</v>
      </c>
      <c r="M2155" s="2">
        <f t="shared" ca="1" si="101"/>
        <v>9.3222754540343313</v>
      </c>
      <c r="N2155" s="3">
        <f ca="1">1-M2155/MAX(M$2:M2155)</f>
        <v>0.18675618070887146</v>
      </c>
    </row>
    <row r="2156" spans="1:14" x14ac:dyDescent="0.15">
      <c r="A2156" s="1">
        <v>41600</v>
      </c>
      <c r="B2156">
        <v>2415.29</v>
      </c>
      <c r="C2156">
        <v>2419</v>
      </c>
      <c r="D2156">
        <v>2393.58</v>
      </c>
      <c r="E2156" s="2">
        <v>2397.96</v>
      </c>
      <c r="F2156" s="19">
        <v>70052208640</v>
      </c>
      <c r="G2156" s="3">
        <f t="shared" si="99"/>
        <v>-4.9917219573524241E-3</v>
      </c>
      <c r="H2156" s="3">
        <f>1-E2156/MAX(E$2:E2156)</f>
        <v>0.5919893826992445</v>
      </c>
      <c r="I2156" s="3">
        <f ca="1">IFERROR(E2156/AVERAGE(OFFSET(E2156,0,0,-计算结果!B$18,1))-1,E2156/AVERAGE(OFFSET(E2156,0,0,-ROW(),1))-1)</f>
        <v>1.3090785846160191E-2</v>
      </c>
      <c r="J2156" s="4" t="str">
        <f ca="1">IF(OR(AND(I2156&lt;计算结果!B$19,I2156&gt;计算结果!B$20),I2156&lt;计算结果!B$21),"买","卖")</f>
        <v>买</v>
      </c>
      <c r="K2156" s="4" t="str">
        <f t="shared" ca="1" si="100"/>
        <v/>
      </c>
      <c r="L2156" s="3">
        <f ca="1">IF(J2155="买",E2156/E2155-1,0)-IF(K2156=1,计算结果!B$17,0)</f>
        <v>-4.9917219573524241E-3</v>
      </c>
      <c r="M2156" s="2">
        <f t="shared" ca="1" si="101"/>
        <v>9.2757412469579403</v>
      </c>
      <c r="N2156" s="3">
        <f ca="1">1-M2156/MAX(M$2:M2156)</f>
        <v>0.19081566773830816</v>
      </c>
    </row>
    <row r="2157" spans="1:14" x14ac:dyDescent="0.15">
      <c r="A2157" s="1">
        <v>41603</v>
      </c>
      <c r="B2157">
        <v>2385.7800000000002</v>
      </c>
      <c r="C2157">
        <v>2418.85</v>
      </c>
      <c r="D2157">
        <v>2380.69</v>
      </c>
      <c r="E2157" s="2">
        <v>2388.63</v>
      </c>
      <c r="F2157" s="19">
        <v>63811264512</v>
      </c>
      <c r="G2157" s="3">
        <f t="shared" si="99"/>
        <v>-3.890807186108125E-3</v>
      </c>
      <c r="H2157" s="3">
        <f>1-E2157/MAX(E$2:E2157)</f>
        <v>0.5935768733410467</v>
      </c>
      <c r="I2157" s="3">
        <f ca="1">IFERROR(E2157/AVERAGE(OFFSET(E2157,0,0,-计算结果!B$18,1))-1,E2157/AVERAGE(OFFSET(E2157,0,0,-ROW(),1))-1)</f>
        <v>9.5954840360958915E-3</v>
      </c>
      <c r="J2157" s="4" t="str">
        <f ca="1">IF(OR(AND(I2157&lt;计算结果!B$19,I2157&gt;计算结果!B$20),I2157&lt;计算结果!B$21),"买","卖")</f>
        <v>买</v>
      </c>
      <c r="K2157" s="4" t="str">
        <f t="shared" ca="1" si="100"/>
        <v/>
      </c>
      <c r="L2157" s="3">
        <f ca="1">IF(J2156="买",E2157/E2156-1,0)-IF(K2157=1,计算结果!B$17,0)</f>
        <v>-3.890807186108125E-3</v>
      </c>
      <c r="M2157" s="2">
        <f t="shared" ca="1" si="101"/>
        <v>9.2396511262577974</v>
      </c>
      <c r="N2157" s="3">
        <f ca="1">1-M2157/MAX(M$2:M2157)</f>
        <v>0.19396404795315803</v>
      </c>
    </row>
    <row r="2158" spans="1:14" x14ac:dyDescent="0.15">
      <c r="A2158" s="1">
        <v>41604</v>
      </c>
      <c r="B2158">
        <v>2387.83</v>
      </c>
      <c r="C2158">
        <v>2399.02</v>
      </c>
      <c r="D2158">
        <v>2380.41</v>
      </c>
      <c r="E2158" s="2">
        <v>2387.42</v>
      </c>
      <c r="F2158" s="19">
        <v>53334204416</v>
      </c>
      <c r="G2158" s="3">
        <f t="shared" si="99"/>
        <v>-5.0656652558167536E-4</v>
      </c>
      <c r="H2158" s="3">
        <f>1-E2158/MAX(E$2:E2158)</f>
        <v>0.59378275369223443</v>
      </c>
      <c r="I2158" s="3">
        <f ca="1">IFERROR(E2158/AVERAGE(OFFSET(E2158,0,0,-计算结果!B$18,1))-1,E2158/AVERAGE(OFFSET(E2158,0,0,-ROW(),1))-1)</f>
        <v>8.7595421639234949E-3</v>
      </c>
      <c r="J2158" s="4" t="str">
        <f ca="1">IF(OR(AND(I2158&lt;计算结果!B$19,I2158&gt;计算结果!B$20),I2158&lt;计算结果!B$21),"买","卖")</f>
        <v>买</v>
      </c>
      <c r="K2158" s="4" t="str">
        <f t="shared" ca="1" si="100"/>
        <v/>
      </c>
      <c r="L2158" s="3">
        <f ca="1">IF(J2157="买",E2158/E2157-1,0)-IF(K2158=1,计算结果!B$17,0)</f>
        <v>-5.0656652558167536E-4</v>
      </c>
      <c r="M2158" s="2">
        <f t="shared" ca="1" si="101"/>
        <v>9.234970628289183</v>
      </c>
      <c r="N2158" s="3">
        <f ca="1">1-M2158/MAX(M$2:M2158)</f>
        <v>0.19437235878488024</v>
      </c>
    </row>
    <row r="2159" spans="1:14" x14ac:dyDescent="0.15">
      <c r="A2159" s="1">
        <v>41605</v>
      </c>
      <c r="B2159">
        <v>2386.36</v>
      </c>
      <c r="C2159">
        <v>2422.81</v>
      </c>
      <c r="D2159">
        <v>2383.7800000000002</v>
      </c>
      <c r="E2159" s="2">
        <v>2414.48</v>
      </c>
      <c r="F2159" s="19">
        <v>70744776704</v>
      </c>
      <c r="G2159" s="3">
        <f t="shared" si="99"/>
        <v>1.1334411205401684E-2</v>
      </c>
      <c r="H2159" s="3">
        <f>1-E2159/MAX(E$2:E2159)</f>
        <v>0.58917852038385621</v>
      </c>
      <c r="I2159" s="3">
        <f ca="1">IFERROR(E2159/AVERAGE(OFFSET(E2159,0,0,-计算结果!B$18,1))-1,E2159/AVERAGE(OFFSET(E2159,0,0,-ROW(),1))-1)</f>
        <v>1.9486782991851914E-2</v>
      </c>
      <c r="J2159" s="4" t="str">
        <f ca="1">IF(OR(AND(I2159&lt;计算结果!B$19,I2159&gt;计算结果!B$20),I2159&lt;计算结果!B$21),"买","卖")</f>
        <v>买</v>
      </c>
      <c r="K2159" s="4" t="str">
        <f t="shared" ca="1" si="100"/>
        <v/>
      </c>
      <c r="L2159" s="3">
        <f ca="1">IF(J2158="买",E2159/E2158-1,0)-IF(K2159=1,计算结果!B$17,0)</f>
        <v>1.1334411205401684E-2</v>
      </c>
      <c r="M2159" s="2">
        <f t="shared" ca="1" si="101"/>
        <v>9.3396435828600186</v>
      </c>
      <c r="N2159" s="3">
        <f ca="1">1-M2159/MAX(M$2:M2159)</f>
        <v>0.18524104382091033</v>
      </c>
    </row>
    <row r="2160" spans="1:14" x14ac:dyDescent="0.15">
      <c r="A2160" s="1">
        <v>41606</v>
      </c>
      <c r="B2160">
        <v>2419.15</v>
      </c>
      <c r="C2160">
        <v>2460.56</v>
      </c>
      <c r="D2160">
        <v>2417.2399999999998</v>
      </c>
      <c r="E2160" s="2">
        <v>2439.5300000000002</v>
      </c>
      <c r="F2160" s="19">
        <v>86852444160</v>
      </c>
      <c r="G2160" s="3">
        <f t="shared" si="99"/>
        <v>1.0374904741393687E-2</v>
      </c>
      <c r="H2160" s="3">
        <f>1-E2160/MAX(E$2:E2160)</f>
        <v>0.58491628666712037</v>
      </c>
      <c r="I2160" s="3">
        <f ca="1">IFERROR(E2160/AVERAGE(OFFSET(E2160,0,0,-计算结果!B$18,1))-1,E2160/AVERAGE(OFFSET(E2160,0,0,-ROW(),1))-1)</f>
        <v>2.8638290894610119E-2</v>
      </c>
      <c r="J2160" s="4" t="str">
        <f ca="1">IF(OR(AND(I2160&lt;计算结果!B$19,I2160&gt;计算结果!B$20),I2160&lt;计算结果!B$21),"买","卖")</f>
        <v>买</v>
      </c>
      <c r="K2160" s="4" t="str">
        <f t="shared" ca="1" si="100"/>
        <v/>
      </c>
      <c r="L2160" s="3">
        <f ca="1">IF(J2159="买",E2160/E2159-1,0)-IF(K2160=1,计算结果!B$17,0)</f>
        <v>1.0374904741393687E-2</v>
      </c>
      <c r="M2160" s="2">
        <f t="shared" ca="1" si="101"/>
        <v>9.4365414953507596</v>
      </c>
      <c r="N2160" s="3">
        <f ca="1">1-M2160/MAX(M$2:M2160)</f>
        <v>0.17678799726335503</v>
      </c>
    </row>
    <row r="2161" spans="1:14" x14ac:dyDescent="0.15">
      <c r="A2161" s="1">
        <v>41607</v>
      </c>
      <c r="B2161">
        <v>2442.6799999999998</v>
      </c>
      <c r="C2161">
        <v>2446.39</v>
      </c>
      <c r="D2161">
        <v>2432.39</v>
      </c>
      <c r="E2161" s="2">
        <v>2438.94</v>
      </c>
      <c r="F2161" s="19">
        <v>61907374080</v>
      </c>
      <c r="G2161" s="3">
        <f t="shared" si="99"/>
        <v>-2.4184986452313595E-4</v>
      </c>
      <c r="H2161" s="3">
        <f>1-E2161/MAX(E$2:E2161)</f>
        <v>0.58501667460695561</v>
      </c>
      <c r="I2161" s="3">
        <f ca="1">IFERROR(E2161/AVERAGE(OFFSET(E2161,0,0,-计算结果!B$18,1))-1,E2161/AVERAGE(OFFSET(E2161,0,0,-ROW(),1))-1)</f>
        <v>2.7062170115831119E-2</v>
      </c>
      <c r="J2161" s="4" t="str">
        <f ca="1">IF(OR(AND(I2161&lt;计算结果!B$19,I2161&gt;计算结果!B$20),I2161&lt;计算结果!B$21),"买","卖")</f>
        <v>买</v>
      </c>
      <c r="K2161" s="4" t="str">
        <f t="shared" ca="1" si="100"/>
        <v/>
      </c>
      <c r="L2161" s="3">
        <f ca="1">IF(J2160="买",E2161/E2160-1,0)-IF(K2161=1,计算结果!B$17,0)</f>
        <v>-2.4184986452313595E-4</v>
      </c>
      <c r="M2161" s="2">
        <f t="shared" ca="1" si="101"/>
        <v>9.4342592690685425</v>
      </c>
      <c r="N2161" s="3">
        <f ca="1">1-M2161/MAX(M$2:M2161)</f>
        <v>0.17698709097469056</v>
      </c>
    </row>
    <row r="2162" spans="1:14" x14ac:dyDescent="0.15">
      <c r="A2162" s="1">
        <v>41610</v>
      </c>
      <c r="B2162">
        <v>2423.9699999999998</v>
      </c>
      <c r="C2162">
        <v>2464.86</v>
      </c>
      <c r="D2162">
        <v>2397.0100000000002</v>
      </c>
      <c r="E2162" s="2">
        <v>2418.79</v>
      </c>
      <c r="F2162" s="19">
        <v>112921837568</v>
      </c>
      <c r="G2162" s="3">
        <f t="shared" si="99"/>
        <v>-8.2617858577906933E-3</v>
      </c>
      <c r="H2162" s="3">
        <f>1-E2162/MAX(E$2:E2162)</f>
        <v>0.5884451779759069</v>
      </c>
      <c r="I2162" s="3">
        <f ca="1">IFERROR(E2162/AVERAGE(OFFSET(E2162,0,0,-计算结果!B$18,1))-1,E2162/AVERAGE(OFFSET(E2162,0,0,-ROW(),1))-1)</f>
        <v>1.7025003159353513E-2</v>
      </c>
      <c r="J2162" s="4" t="str">
        <f ca="1">IF(OR(AND(I2162&lt;计算结果!B$19,I2162&gt;计算结果!B$20),I2162&lt;计算结果!B$21),"买","卖")</f>
        <v>买</v>
      </c>
      <c r="K2162" s="4" t="str">
        <f t="shared" ca="1" si="100"/>
        <v/>
      </c>
      <c r="L2162" s="3">
        <f ca="1">IF(J2161="买",E2162/E2161-1,0)-IF(K2162=1,计算结果!B$17,0)</f>
        <v>-8.2617858577906933E-3</v>
      </c>
      <c r="M2162" s="2">
        <f t="shared" ca="1" si="101"/>
        <v>9.3563154392606211</v>
      </c>
      <c r="N2162" s="3">
        <f ca="1">1-M2162/MAX(M$2:M2162)</f>
        <v>0.18378664738725514</v>
      </c>
    </row>
    <row r="2163" spans="1:14" x14ac:dyDescent="0.15">
      <c r="A2163" s="1">
        <v>41611</v>
      </c>
      <c r="B2163">
        <v>2410.69</v>
      </c>
      <c r="C2163">
        <v>2448.33</v>
      </c>
      <c r="D2163">
        <v>2406.66</v>
      </c>
      <c r="E2163" s="2">
        <v>2442.7800000000002</v>
      </c>
      <c r="F2163" s="19">
        <v>72045232128</v>
      </c>
      <c r="G2163" s="3">
        <f t="shared" si="99"/>
        <v>9.9181822316116719E-3</v>
      </c>
      <c r="H2163" s="3">
        <f>1-E2163/MAX(E$2:E2163)</f>
        <v>0.58436330225277344</v>
      </c>
      <c r="I2163" s="3">
        <f ca="1">IFERROR(E2163/AVERAGE(OFFSET(E2163,0,0,-计算结果!B$18,1))-1,E2163/AVERAGE(OFFSET(E2163,0,0,-ROW(),1))-1)</f>
        <v>2.4665114018068035E-2</v>
      </c>
      <c r="J2163" s="4" t="str">
        <f ca="1">IF(OR(AND(I2163&lt;计算结果!B$19,I2163&gt;计算结果!B$20),I2163&lt;计算结果!B$21),"买","卖")</f>
        <v>买</v>
      </c>
      <c r="K2163" s="4" t="str">
        <f t="shared" ca="1" si="100"/>
        <v/>
      </c>
      <c r="L2163" s="3">
        <f ca="1">IF(J2162="买",E2163/E2162-1,0)-IF(K2163=1,计算结果!B$17,0)</f>
        <v>9.9181822316116719E-3</v>
      </c>
      <c r="M2163" s="2">
        <f t="shared" ca="1" si="101"/>
        <v>9.4491130808036505</v>
      </c>
      <c r="N2163" s="3">
        <f ca="1">1-M2163/MAX(M$2:M2163)</f>
        <v>0.17569129461616717</v>
      </c>
    </row>
    <row r="2164" spans="1:14" x14ac:dyDescent="0.15">
      <c r="A2164" s="1">
        <v>41612</v>
      </c>
      <c r="B2164">
        <v>2439.8200000000002</v>
      </c>
      <c r="C2164">
        <v>2486.64</v>
      </c>
      <c r="D2164">
        <v>2434.69</v>
      </c>
      <c r="E2164" s="2">
        <v>2475.14</v>
      </c>
      <c r="F2164" s="19">
        <v>94783930368</v>
      </c>
      <c r="G2164" s="3">
        <f t="shared" si="99"/>
        <v>1.3247201958424215E-2</v>
      </c>
      <c r="H2164" s="3">
        <f>1-E2164/MAX(E$2:E2164)</f>
        <v>0.57885727897638328</v>
      </c>
      <c r="I2164" s="3">
        <f ca="1">IFERROR(E2164/AVERAGE(OFFSET(E2164,0,0,-计算结果!B$18,1))-1,E2164/AVERAGE(OFFSET(E2164,0,0,-ROW(),1))-1)</f>
        <v>3.4209626496182199E-2</v>
      </c>
      <c r="J2164" s="4" t="str">
        <f ca="1">IF(OR(AND(I2164&lt;计算结果!B$19,I2164&gt;计算结果!B$20),I2164&lt;计算结果!B$21),"买","卖")</f>
        <v>买</v>
      </c>
      <c r="K2164" s="4" t="str">
        <f t="shared" ca="1" si="100"/>
        <v/>
      </c>
      <c r="L2164" s="3">
        <f ca="1">IF(J2163="买",E2164/E2163-1,0)-IF(K2164=1,计算结果!B$17,0)</f>
        <v>1.3247201958424215E-2</v>
      </c>
      <c r="M2164" s="2">
        <f t="shared" ca="1" si="101"/>
        <v>9.5742873901130441</v>
      </c>
      <c r="N2164" s="3">
        <f ca="1">1-M2164/MAX(M$2:M2164)</f>
        <v>0.16477151071986029</v>
      </c>
    </row>
    <row r="2165" spans="1:14" x14ac:dyDescent="0.15">
      <c r="A2165" s="1">
        <v>41613</v>
      </c>
      <c r="B2165">
        <v>2476.4499999999998</v>
      </c>
      <c r="C2165">
        <v>2481.75</v>
      </c>
      <c r="D2165">
        <v>2460.58</v>
      </c>
      <c r="E2165" s="2">
        <v>2468.1999999999998</v>
      </c>
      <c r="F2165" s="19">
        <v>72999927808</v>
      </c>
      <c r="G2165" s="3">
        <f t="shared" si="99"/>
        <v>-2.8038818006254074E-3</v>
      </c>
      <c r="H2165" s="3">
        <f>1-E2165/MAX(E$2:E2165)</f>
        <v>0.58003811338732736</v>
      </c>
      <c r="I2165" s="3">
        <f ca="1">IFERROR(E2165/AVERAGE(OFFSET(E2165,0,0,-计算结果!B$18,1))-1,E2165/AVERAGE(OFFSET(E2165,0,0,-ROW(),1))-1)</f>
        <v>2.76763590672644E-2</v>
      </c>
      <c r="J2165" s="4" t="str">
        <f ca="1">IF(OR(AND(I2165&lt;计算结果!B$19,I2165&gt;计算结果!B$20),I2165&lt;计算结果!B$21),"买","卖")</f>
        <v>买</v>
      </c>
      <c r="K2165" s="4" t="str">
        <f t="shared" ca="1" si="100"/>
        <v/>
      </c>
      <c r="L2165" s="3">
        <f ca="1">IF(J2164="买",E2165/E2164-1,0)-IF(K2165=1,计算结果!B$17,0)</f>
        <v>-2.8038818006254074E-3</v>
      </c>
      <c r="M2165" s="2">
        <f t="shared" ca="1" si="101"/>
        <v>9.5474422199459497</v>
      </c>
      <c r="N2165" s="3">
        <f ca="1">1-M2165/MAX(M$2:M2165)</f>
        <v>0.16711339268031666</v>
      </c>
    </row>
    <row r="2166" spans="1:14" x14ac:dyDescent="0.15">
      <c r="A2166" s="1">
        <v>41614</v>
      </c>
      <c r="B2166">
        <v>2463.04</v>
      </c>
      <c r="C2166">
        <v>2470.81</v>
      </c>
      <c r="D2166">
        <v>2445.62</v>
      </c>
      <c r="E2166" s="2">
        <v>2452.29</v>
      </c>
      <c r="F2166" s="19">
        <v>64843206656</v>
      </c>
      <c r="G2166" s="3">
        <f t="shared" si="99"/>
        <v>-6.4459930313588432E-3</v>
      </c>
      <c r="H2166" s="3">
        <f>1-E2166/MAX(E$2:E2166)</f>
        <v>0.58274518478186899</v>
      </c>
      <c r="I2166" s="3">
        <f ca="1">IFERROR(E2166/AVERAGE(OFFSET(E2166,0,0,-计算结果!B$18,1))-1,E2166/AVERAGE(OFFSET(E2166,0,0,-ROW(),1))-1)</f>
        <v>1.8406719729712195E-2</v>
      </c>
      <c r="J2166" s="4" t="str">
        <f ca="1">IF(OR(AND(I2166&lt;计算结果!B$19,I2166&gt;计算结果!B$20),I2166&lt;计算结果!B$21),"买","卖")</f>
        <v>买</v>
      </c>
      <c r="K2166" s="4" t="str">
        <f t="shared" ca="1" si="100"/>
        <v/>
      </c>
      <c r="L2166" s="3">
        <f ca="1">IF(J2165="买",E2166/E2165-1,0)-IF(K2166=1,计算结果!B$17,0)</f>
        <v>-6.4459930313588432E-3</v>
      </c>
      <c r="M2166" s="2">
        <f t="shared" ca="1" si="101"/>
        <v>9.4858994739288764</v>
      </c>
      <c r="N2166" s="3">
        <f ca="1">1-M2166/MAX(M$2:M2166)</f>
        <v>0.17248217394701149</v>
      </c>
    </row>
    <row r="2167" spans="1:14" x14ac:dyDescent="0.15">
      <c r="A2167" s="1">
        <v>41617</v>
      </c>
      <c r="B2167">
        <v>2460.0300000000002</v>
      </c>
      <c r="C2167">
        <v>2468.9499999999998</v>
      </c>
      <c r="D2167">
        <v>2445.94</v>
      </c>
      <c r="E2167" s="2">
        <v>2450.87</v>
      </c>
      <c r="F2167" s="19">
        <v>57634537472</v>
      </c>
      <c r="G2167" s="3">
        <f t="shared" si="99"/>
        <v>-5.7905060168250699E-4</v>
      </c>
      <c r="H2167" s="3">
        <f>1-E2167/MAX(E$2:E2167)</f>
        <v>0.5829867964336759</v>
      </c>
      <c r="I2167" s="3">
        <f ca="1">IFERROR(E2167/AVERAGE(OFFSET(E2167,0,0,-计算结果!B$18,1))-1,E2167/AVERAGE(OFFSET(E2167,0,0,-ROW(),1))-1)</f>
        <v>1.4009510377381185E-2</v>
      </c>
      <c r="J2167" s="4" t="str">
        <f ca="1">IF(OR(AND(I2167&lt;计算结果!B$19,I2167&gt;计算结果!B$20),I2167&lt;计算结果!B$21),"买","卖")</f>
        <v>买</v>
      </c>
      <c r="K2167" s="4" t="str">
        <f t="shared" ca="1" si="100"/>
        <v/>
      </c>
      <c r="L2167" s="3">
        <f ca="1">IF(J2166="买",E2167/E2166-1,0)-IF(K2167=1,计算结果!B$17,0)</f>
        <v>-5.7905060168250699E-4</v>
      </c>
      <c r="M2167" s="2">
        <f t="shared" ca="1" si="101"/>
        <v>9.4804066581309989</v>
      </c>
      <c r="N2167" s="3">
        <f ca="1">1-M2167/MAX(M$2:M2167)</f>
        <v>0.17296134864209045</v>
      </c>
    </row>
    <row r="2168" spans="1:14" x14ac:dyDescent="0.15">
      <c r="A2168" s="1">
        <v>41618</v>
      </c>
      <c r="B2168">
        <v>2456.23</v>
      </c>
      <c r="C2168">
        <v>2466.66</v>
      </c>
      <c r="D2168">
        <v>2444.5300000000002</v>
      </c>
      <c r="E2168" s="2">
        <v>2453.3200000000002</v>
      </c>
      <c r="F2168" s="19">
        <v>61236727808</v>
      </c>
      <c r="G2168" s="3">
        <f t="shared" si="99"/>
        <v>9.9964502401195254E-4</v>
      </c>
      <c r="H2168" s="3">
        <f>1-E2168/MAX(E$2:E2168)</f>
        <v>0.58256993125978351</v>
      </c>
      <c r="I2168" s="3">
        <f ca="1">IFERROR(E2168/AVERAGE(OFFSET(E2168,0,0,-计算结果!B$18,1))-1,E2168/AVERAGE(OFFSET(E2168,0,0,-ROW(),1))-1)</f>
        <v>1.1562941959886386E-2</v>
      </c>
      <c r="J2168" s="4" t="str">
        <f ca="1">IF(OR(AND(I2168&lt;计算结果!B$19,I2168&gt;计算结果!B$20),I2168&lt;计算结果!B$21),"买","卖")</f>
        <v>买</v>
      </c>
      <c r="K2168" s="4" t="str">
        <f t="shared" ca="1" si="100"/>
        <v/>
      </c>
      <c r="L2168" s="3">
        <f ca="1">IF(J2167="买",E2168/E2167-1,0)-IF(K2168=1,计算结果!B$17,0)</f>
        <v>9.9964502401195254E-4</v>
      </c>
      <c r="M2168" s="2">
        <f t="shared" ca="1" si="101"/>
        <v>9.4898836994724096</v>
      </c>
      <c r="N2168" s="3">
        <f ca="1">1-M2168/MAX(M$2:M2168)</f>
        <v>0.17213460356959487</v>
      </c>
    </row>
    <row r="2169" spans="1:14" x14ac:dyDescent="0.15">
      <c r="A2169" s="1">
        <v>41619</v>
      </c>
      <c r="B2169">
        <v>2440.5</v>
      </c>
      <c r="C2169">
        <v>2440.5</v>
      </c>
      <c r="D2169">
        <v>2400.7399999999998</v>
      </c>
      <c r="E2169" s="2">
        <v>2412.7600000000002</v>
      </c>
      <c r="F2169" s="19">
        <v>62808850432</v>
      </c>
      <c r="G2169" s="3">
        <f t="shared" si="99"/>
        <v>-1.6532698547274682E-2</v>
      </c>
      <c r="H2169" s="3">
        <f>1-E2169/MAX(E$2:E2169)</f>
        <v>0.5894711767508336</v>
      </c>
      <c r="I2169" s="3">
        <f ca="1">IFERROR(E2169/AVERAGE(OFFSET(E2169,0,0,-计算结果!B$18,1))-1,E2169/AVERAGE(OFFSET(E2169,0,0,-ROW(),1))-1)</f>
        <v>-6.5724988968824949E-3</v>
      </c>
      <c r="J2169" s="4" t="str">
        <f ca="1">IF(OR(AND(I2169&lt;计算结果!B$19,I2169&gt;计算结果!B$20),I2169&lt;计算结果!B$21),"买","卖")</f>
        <v>卖</v>
      </c>
      <c r="K2169" s="4">
        <f t="shared" ca="1" si="100"/>
        <v>1</v>
      </c>
      <c r="L2169" s="3">
        <f ca="1">IF(J2168="买",E2169/E2168-1,0)-IF(K2169=1,计算结果!B$17,0)</f>
        <v>-1.6532698547274682E-2</v>
      </c>
      <c r="M2169" s="2">
        <f t="shared" ca="1" si="101"/>
        <v>9.3329903130203355</v>
      </c>
      <c r="N2169" s="3">
        <f ca="1">1-M2169/MAX(M$2:M2169)</f>
        <v>0.18582145260649896</v>
      </c>
    </row>
    <row r="2170" spans="1:14" x14ac:dyDescent="0.15">
      <c r="A2170" s="1">
        <v>41620</v>
      </c>
      <c r="B2170">
        <v>2406.77</v>
      </c>
      <c r="C2170">
        <v>2423.31</v>
      </c>
      <c r="D2170">
        <v>2402.77</v>
      </c>
      <c r="E2170" s="2">
        <v>2410.02</v>
      </c>
      <c r="F2170" s="19">
        <v>47481446400</v>
      </c>
      <c r="G2170" s="3">
        <f t="shared" si="99"/>
        <v>-1.1356289063149116E-3</v>
      </c>
      <c r="H2170" s="3">
        <f>1-E2170/MAX(E$2:E2170)</f>
        <v>0.58993738514939087</v>
      </c>
      <c r="I2170" s="3">
        <f ca="1">IFERROR(E2170/AVERAGE(OFFSET(E2170,0,0,-计算结果!B$18,1))-1,E2170/AVERAGE(OFFSET(E2170,0,0,-ROW(),1))-1)</f>
        <v>-7.2719358929087541E-3</v>
      </c>
      <c r="J2170" s="4" t="str">
        <f ca="1">IF(OR(AND(I2170&lt;计算结果!B$19,I2170&gt;计算结果!B$20),I2170&lt;计算结果!B$21),"买","卖")</f>
        <v>卖</v>
      </c>
      <c r="K2170" s="4" t="str">
        <f t="shared" ca="1" si="100"/>
        <v/>
      </c>
      <c r="L2170" s="3">
        <f ca="1">IF(J2169="买",E2170/E2169-1,0)-IF(K2170=1,计算结果!B$17,0)</f>
        <v>0</v>
      </c>
      <c r="M2170" s="2">
        <f t="shared" ca="1" si="101"/>
        <v>9.3329903130203355</v>
      </c>
      <c r="N2170" s="3">
        <f ca="1">1-M2170/MAX(M$2:M2170)</f>
        <v>0.18582145260649896</v>
      </c>
    </row>
    <row r="2171" spans="1:14" x14ac:dyDescent="0.15">
      <c r="A2171" s="1">
        <v>41621</v>
      </c>
      <c r="B2171">
        <v>2388.66</v>
      </c>
      <c r="C2171">
        <v>2416.2600000000002</v>
      </c>
      <c r="D2171">
        <v>2386.25</v>
      </c>
      <c r="E2171" s="2">
        <v>2406.64</v>
      </c>
      <c r="F2171" s="19">
        <v>47583526912</v>
      </c>
      <c r="G2171" s="3">
        <f t="shared" si="99"/>
        <v>-1.4024779877346294E-3</v>
      </c>
      <c r="H2171" s="3">
        <f>1-E2171/MAX(E$2:E2171)</f>
        <v>0.59051248894031172</v>
      </c>
      <c r="I2171" s="3">
        <f ca="1">IFERROR(E2171/AVERAGE(OFFSET(E2171,0,0,-计算结果!B$18,1))-1,E2171/AVERAGE(OFFSET(E2171,0,0,-ROW(),1))-1)</f>
        <v>-8.5389726088691553E-3</v>
      </c>
      <c r="J2171" s="4" t="str">
        <f ca="1">IF(OR(AND(I2171&lt;计算结果!B$19,I2171&gt;计算结果!B$20),I2171&lt;计算结果!B$21),"买","卖")</f>
        <v>卖</v>
      </c>
      <c r="K2171" s="4" t="str">
        <f t="shared" ca="1" si="100"/>
        <v/>
      </c>
      <c r="L2171" s="3">
        <f ca="1">IF(J2170="买",E2171/E2170-1,0)-IF(K2171=1,计算结果!B$17,0)</f>
        <v>0</v>
      </c>
      <c r="M2171" s="2">
        <f t="shared" ca="1" si="101"/>
        <v>9.3329903130203355</v>
      </c>
      <c r="N2171" s="3">
        <f ca="1">1-M2171/MAX(M$2:M2171)</f>
        <v>0.18582145260649896</v>
      </c>
    </row>
    <row r="2172" spans="1:14" x14ac:dyDescent="0.15">
      <c r="A2172" s="1">
        <v>41624</v>
      </c>
      <c r="B2172">
        <v>2408.6799999999998</v>
      </c>
      <c r="C2172">
        <v>2412.73</v>
      </c>
      <c r="D2172">
        <v>2367.4299999999998</v>
      </c>
      <c r="E2172" s="2">
        <v>2367.92</v>
      </c>
      <c r="F2172" s="19">
        <v>62107893760</v>
      </c>
      <c r="G2172" s="3">
        <f t="shared" si="99"/>
        <v>-1.6088820928763625E-2</v>
      </c>
      <c r="H2172" s="3">
        <f>1-E2172/MAX(E$2:E2172)</f>
        <v>0.5971006601783162</v>
      </c>
      <c r="I2172" s="3">
        <f ca="1">IFERROR(E2172/AVERAGE(OFFSET(E2172,0,0,-计算结果!B$18,1))-1,E2172/AVERAGE(OFFSET(E2172,0,0,-ROW(),1))-1)</f>
        <v>-2.3217697077254185E-2</v>
      </c>
      <c r="J2172" s="4" t="str">
        <f ca="1">IF(OR(AND(I2172&lt;计算结果!B$19,I2172&gt;计算结果!B$20),I2172&lt;计算结果!B$21),"买","卖")</f>
        <v>卖</v>
      </c>
      <c r="K2172" s="4" t="str">
        <f t="shared" ca="1" si="100"/>
        <v/>
      </c>
      <c r="L2172" s="3">
        <f ca="1">IF(J2171="买",E2172/E2171-1,0)-IF(K2172=1,计算结果!B$17,0)</f>
        <v>0</v>
      </c>
      <c r="M2172" s="2">
        <f t="shared" ca="1" si="101"/>
        <v>9.3329903130203355</v>
      </c>
      <c r="N2172" s="3">
        <f ca="1">1-M2172/MAX(M$2:M2172)</f>
        <v>0.18582145260649896</v>
      </c>
    </row>
    <row r="2173" spans="1:14" x14ac:dyDescent="0.15">
      <c r="A2173" s="1">
        <v>41625</v>
      </c>
      <c r="B2173">
        <v>2369.2600000000002</v>
      </c>
      <c r="C2173">
        <v>2373.29</v>
      </c>
      <c r="D2173">
        <v>2351.1799999999998</v>
      </c>
      <c r="E2173" s="2">
        <v>2356.38</v>
      </c>
      <c r="F2173" s="19">
        <v>46306074624</v>
      </c>
      <c r="G2173" s="3">
        <f t="shared" si="99"/>
        <v>-4.8734754552518522E-3</v>
      </c>
      <c r="H2173" s="3">
        <f>1-E2173/MAX(E$2:E2173)</f>
        <v>0.59906418022187435</v>
      </c>
      <c r="I2173" s="3">
        <f ca="1">IFERROR(E2173/AVERAGE(OFFSET(E2173,0,0,-计算结果!B$18,1))-1,E2173/AVERAGE(OFFSET(E2173,0,0,-ROW(),1))-1)</f>
        <v>-2.6782344207147313E-2</v>
      </c>
      <c r="J2173" s="4" t="str">
        <f ca="1">IF(OR(AND(I2173&lt;计算结果!B$19,I2173&gt;计算结果!B$20),I2173&lt;计算结果!B$21),"买","卖")</f>
        <v>卖</v>
      </c>
      <c r="K2173" s="4" t="str">
        <f t="shared" ca="1" si="100"/>
        <v/>
      </c>
      <c r="L2173" s="3">
        <f ca="1">IF(J2172="买",E2173/E2172-1,0)-IF(K2173=1,计算结果!B$17,0)</f>
        <v>0</v>
      </c>
      <c r="M2173" s="2">
        <f t="shared" ca="1" si="101"/>
        <v>9.3329903130203355</v>
      </c>
      <c r="N2173" s="3">
        <f ca="1">1-M2173/MAX(M$2:M2173)</f>
        <v>0.18582145260649896</v>
      </c>
    </row>
    <row r="2174" spans="1:14" x14ac:dyDescent="0.15">
      <c r="A2174" s="1">
        <v>41626</v>
      </c>
      <c r="B2174">
        <v>2356.6999999999998</v>
      </c>
      <c r="C2174">
        <v>2368.58</v>
      </c>
      <c r="D2174">
        <v>2350.4499999999998</v>
      </c>
      <c r="E2174" s="2">
        <v>2357.23</v>
      </c>
      <c r="F2174" s="19">
        <v>39675269120</v>
      </c>
      <c r="G2174" s="3">
        <f t="shared" si="99"/>
        <v>3.6072280362242637E-4</v>
      </c>
      <c r="H2174" s="3">
        <f>1-E2174/MAX(E$2:E2174)</f>
        <v>0.59891955352889137</v>
      </c>
      <c r="I2174" s="3">
        <f ca="1">IFERROR(E2174/AVERAGE(OFFSET(E2174,0,0,-计算结果!B$18,1))-1,E2174/AVERAGE(OFFSET(E2174,0,0,-ROW(),1))-1)</f>
        <v>-2.5520574240480376E-2</v>
      </c>
      <c r="J2174" s="4" t="str">
        <f ca="1">IF(OR(AND(I2174&lt;计算结果!B$19,I2174&gt;计算结果!B$20),I2174&lt;计算结果!B$21),"买","卖")</f>
        <v>卖</v>
      </c>
      <c r="K2174" s="4" t="str">
        <f t="shared" ca="1" si="100"/>
        <v/>
      </c>
      <c r="L2174" s="3">
        <f ca="1">IF(J2173="买",E2174/E2173-1,0)-IF(K2174=1,计算结果!B$17,0)</f>
        <v>0</v>
      </c>
      <c r="M2174" s="2">
        <f t="shared" ca="1" si="101"/>
        <v>9.3329903130203355</v>
      </c>
      <c r="N2174" s="3">
        <f ca="1">1-M2174/MAX(M$2:M2174)</f>
        <v>0.18582145260649896</v>
      </c>
    </row>
    <row r="2175" spans="1:14" x14ac:dyDescent="0.15">
      <c r="A2175" s="1">
        <v>41627</v>
      </c>
      <c r="B2175">
        <v>2366.1999999999998</v>
      </c>
      <c r="C2175">
        <v>2370.9899999999998</v>
      </c>
      <c r="D2175">
        <v>2331.19</v>
      </c>
      <c r="E2175" s="2">
        <v>2332.41</v>
      </c>
      <c r="F2175" s="19">
        <v>45148868608</v>
      </c>
      <c r="G2175" s="3">
        <f t="shared" si="99"/>
        <v>-1.0529307704381874E-2</v>
      </c>
      <c r="H2175" s="3">
        <f>1-E2175/MAX(E$2:E2175)</f>
        <v>0.6031426529639965</v>
      </c>
      <c r="I2175" s="3">
        <f ca="1">IFERROR(E2175/AVERAGE(OFFSET(E2175,0,0,-计算结果!B$18,1))-1,E2175/AVERAGE(OFFSET(E2175,0,0,-ROW(),1))-1)</f>
        <v>-3.453457182594899E-2</v>
      </c>
      <c r="J2175" s="4" t="str">
        <f ca="1">IF(OR(AND(I2175&lt;计算结果!B$19,I2175&gt;计算结果!B$20),I2175&lt;计算结果!B$21),"买","卖")</f>
        <v>卖</v>
      </c>
      <c r="K2175" s="4" t="str">
        <f t="shared" ca="1" si="100"/>
        <v/>
      </c>
      <c r="L2175" s="3">
        <f ca="1">IF(J2174="买",E2175/E2174-1,0)-IF(K2175=1,计算结果!B$17,0)</f>
        <v>0</v>
      </c>
      <c r="M2175" s="2">
        <f t="shared" ca="1" si="101"/>
        <v>9.3329903130203355</v>
      </c>
      <c r="N2175" s="3">
        <f ca="1">1-M2175/MAX(M$2:M2175)</f>
        <v>0.18582145260649896</v>
      </c>
    </row>
    <row r="2176" spans="1:14" x14ac:dyDescent="0.15">
      <c r="A2176" s="1">
        <v>41628</v>
      </c>
      <c r="B2176">
        <v>2335.0500000000002</v>
      </c>
      <c r="C2176">
        <v>2338.88</v>
      </c>
      <c r="D2176">
        <v>2278.1</v>
      </c>
      <c r="E2176" s="2">
        <v>2278.14</v>
      </c>
      <c r="F2176" s="19">
        <v>60862128128</v>
      </c>
      <c r="G2176" s="3">
        <f t="shared" si="99"/>
        <v>-2.3267778821047802E-2</v>
      </c>
      <c r="H2176" s="3">
        <f>1-E2176/MAX(E$2:E2176)</f>
        <v>0.61237664193833807</v>
      </c>
      <c r="I2176" s="3">
        <f ca="1">IFERROR(E2176/AVERAGE(OFFSET(E2176,0,0,-计算结果!B$18,1))-1,E2176/AVERAGE(OFFSET(E2176,0,0,-ROW(),1))-1)</f>
        <v>-5.4623034389650993E-2</v>
      </c>
      <c r="J2176" s="4" t="str">
        <f ca="1">IF(OR(AND(I2176&lt;计算结果!B$19,I2176&gt;计算结果!B$20),I2176&lt;计算结果!B$21),"买","卖")</f>
        <v>卖</v>
      </c>
      <c r="K2176" s="4" t="str">
        <f t="shared" ca="1" si="100"/>
        <v/>
      </c>
      <c r="L2176" s="3">
        <f ca="1">IF(J2175="买",E2176/E2175-1,0)-IF(K2176=1,计算结果!B$17,0)</f>
        <v>0</v>
      </c>
      <c r="M2176" s="2">
        <f t="shared" ca="1" si="101"/>
        <v>9.3329903130203355</v>
      </c>
      <c r="N2176" s="3">
        <f ca="1">1-M2176/MAX(M$2:M2176)</f>
        <v>0.18582145260649896</v>
      </c>
    </row>
    <row r="2177" spans="1:14" x14ac:dyDescent="0.15">
      <c r="A2177" s="1">
        <v>41631</v>
      </c>
      <c r="B2177">
        <v>2283.8000000000002</v>
      </c>
      <c r="C2177">
        <v>2295.7600000000002</v>
      </c>
      <c r="D2177">
        <v>2259.5700000000002</v>
      </c>
      <c r="E2177" s="2">
        <v>2284.6</v>
      </c>
      <c r="F2177" s="19">
        <v>44415344640</v>
      </c>
      <c r="G2177" s="3">
        <f t="shared" si="99"/>
        <v>2.8356466240002653E-3</v>
      </c>
      <c r="H2177" s="3">
        <f>1-E2177/MAX(E$2:E2177)</f>
        <v>0.61127747907166685</v>
      </c>
      <c r="I2177" s="3">
        <f ca="1">IFERROR(E2177/AVERAGE(OFFSET(E2177,0,0,-计算结果!B$18,1))-1,E2177/AVERAGE(OFFSET(E2177,0,0,-ROW(),1))-1)</f>
        <v>-4.9094990607215117E-2</v>
      </c>
      <c r="J2177" s="4" t="str">
        <f ca="1">IF(OR(AND(I2177&lt;计算结果!B$19,I2177&gt;计算结果!B$20),I2177&lt;计算结果!B$21),"买","卖")</f>
        <v>卖</v>
      </c>
      <c r="K2177" s="4" t="str">
        <f t="shared" ca="1" si="100"/>
        <v/>
      </c>
      <c r="L2177" s="3">
        <f ca="1">IF(J2176="买",E2177/E2176-1,0)-IF(K2177=1,计算结果!B$17,0)</f>
        <v>0</v>
      </c>
      <c r="M2177" s="2">
        <f t="shared" ca="1" si="101"/>
        <v>9.3329903130203355</v>
      </c>
      <c r="N2177" s="3">
        <f ca="1">1-M2177/MAX(M$2:M2177)</f>
        <v>0.18582145260649896</v>
      </c>
    </row>
    <row r="2178" spans="1:14" x14ac:dyDescent="0.15">
      <c r="A2178" s="1">
        <v>41632</v>
      </c>
      <c r="B2178">
        <v>2291.13</v>
      </c>
      <c r="C2178">
        <v>2312.83</v>
      </c>
      <c r="D2178">
        <v>2270.2399999999998</v>
      </c>
      <c r="E2178" s="2">
        <v>2288.25</v>
      </c>
      <c r="F2178" s="19">
        <v>45173190656</v>
      </c>
      <c r="G2178" s="3">
        <f t="shared" si="99"/>
        <v>1.597653856254988E-3</v>
      </c>
      <c r="H2178" s="3">
        <f>1-E2178/MAX(E$2:E2178)</f>
        <v>0.61065643503709244</v>
      </c>
      <c r="I2178" s="3">
        <f ca="1">IFERROR(E2178/AVERAGE(OFFSET(E2178,0,0,-计算结果!B$18,1))-1,E2178/AVERAGE(OFFSET(E2178,0,0,-ROW(),1))-1)</f>
        <v>-4.4232373926433644E-2</v>
      </c>
      <c r="J2178" s="4" t="str">
        <f ca="1">IF(OR(AND(I2178&lt;计算结果!B$19,I2178&gt;计算结果!B$20),I2178&lt;计算结果!B$21),"买","卖")</f>
        <v>卖</v>
      </c>
      <c r="K2178" s="4" t="str">
        <f t="shared" ca="1" si="100"/>
        <v/>
      </c>
      <c r="L2178" s="3">
        <f ca="1">IF(J2177="买",E2178/E2177-1,0)-IF(K2178=1,计算结果!B$17,0)</f>
        <v>0</v>
      </c>
      <c r="M2178" s="2">
        <f t="shared" ca="1" si="101"/>
        <v>9.3329903130203355</v>
      </c>
      <c r="N2178" s="3">
        <f ca="1">1-M2178/MAX(M$2:M2178)</f>
        <v>0.18582145260649896</v>
      </c>
    </row>
    <row r="2179" spans="1:14" x14ac:dyDescent="0.15">
      <c r="A2179" s="1">
        <v>41633</v>
      </c>
      <c r="B2179">
        <v>2291.75</v>
      </c>
      <c r="C2179">
        <v>2305.61</v>
      </c>
      <c r="D2179">
        <v>2281.6</v>
      </c>
      <c r="E2179" s="2">
        <v>2305.11</v>
      </c>
      <c r="F2179" s="19">
        <v>41202982912</v>
      </c>
      <c r="G2179" s="3">
        <f t="shared" ref="G2179:G2242" si="102">E2179/E2178-1</f>
        <v>7.3680760406424906E-3</v>
      </c>
      <c r="H2179" s="3">
        <f>1-E2179/MAX(E$2:E2179)</f>
        <v>0.60778772204451093</v>
      </c>
      <c r="I2179" s="3">
        <f ca="1">IFERROR(E2179/AVERAGE(OFFSET(E2179,0,0,-计算结果!B$18,1))-1,E2179/AVERAGE(OFFSET(E2179,0,0,-ROW(),1))-1)</f>
        <v>-3.4190897060928704E-2</v>
      </c>
      <c r="J2179" s="4" t="str">
        <f ca="1">IF(OR(AND(I2179&lt;计算结果!B$19,I2179&gt;计算结果!B$20),I2179&lt;计算结果!B$21),"买","卖")</f>
        <v>卖</v>
      </c>
      <c r="K2179" s="4" t="str">
        <f t="shared" ca="1" si="100"/>
        <v/>
      </c>
      <c r="L2179" s="3">
        <f ca="1">IF(J2178="买",E2179/E2178-1,0)-IF(K2179=1,计算结果!B$17,0)</f>
        <v>0</v>
      </c>
      <c r="M2179" s="2">
        <f t="shared" ca="1" si="101"/>
        <v>9.3329903130203355</v>
      </c>
      <c r="N2179" s="3">
        <f ca="1">1-M2179/MAX(M$2:M2179)</f>
        <v>0.18582145260649896</v>
      </c>
    </row>
    <row r="2180" spans="1:14" x14ac:dyDescent="0.15">
      <c r="A2180" s="1">
        <v>41634</v>
      </c>
      <c r="B2180">
        <v>2299.9699999999998</v>
      </c>
      <c r="C2180">
        <v>2301.4899999999998</v>
      </c>
      <c r="D2180">
        <v>2263.92</v>
      </c>
      <c r="E2180" s="2">
        <v>2265.33</v>
      </c>
      <c r="F2180" s="19">
        <v>48603013120</v>
      </c>
      <c r="G2180" s="3">
        <f t="shared" si="102"/>
        <v>-1.7257310930931746E-2</v>
      </c>
      <c r="H2180" s="3">
        <f>1-E2180/MAX(E$2:E2180)</f>
        <v>0.6145562512761179</v>
      </c>
      <c r="I2180" s="3">
        <f ca="1">IFERROR(E2180/AVERAGE(OFFSET(E2180,0,0,-计算结果!B$18,1))-1,E2180/AVERAGE(OFFSET(E2180,0,0,-ROW(),1))-1)</f>
        <v>-4.7455591195819324E-2</v>
      </c>
      <c r="J2180" s="4" t="str">
        <f ca="1">IF(OR(AND(I2180&lt;计算结果!B$19,I2180&gt;计算结果!B$20),I2180&lt;计算结果!B$21),"买","卖")</f>
        <v>卖</v>
      </c>
      <c r="K2180" s="4" t="str">
        <f t="shared" ref="K2180:K2243" ca="1" si="103">IF(J2179&lt;&gt;J2180,1,"")</f>
        <v/>
      </c>
      <c r="L2180" s="3">
        <f ca="1">IF(J2179="买",E2180/E2179-1,0)-IF(K2180=1,计算结果!B$17,0)</f>
        <v>0</v>
      </c>
      <c r="M2180" s="2">
        <f t="shared" ref="M2180:M2243" ca="1" si="104">IFERROR(M2179*(1+L2180),M2179)</f>
        <v>9.3329903130203355</v>
      </c>
      <c r="N2180" s="3">
        <f ca="1">1-M2180/MAX(M$2:M2180)</f>
        <v>0.18582145260649896</v>
      </c>
    </row>
    <row r="2181" spans="1:14" x14ac:dyDescent="0.15">
      <c r="A2181" s="1">
        <v>41635</v>
      </c>
      <c r="B2181">
        <v>2268.5300000000002</v>
      </c>
      <c r="C2181">
        <v>2315.1799999999998</v>
      </c>
      <c r="D2181">
        <v>2264.39</v>
      </c>
      <c r="E2181" s="2">
        <v>2303.48</v>
      </c>
      <c r="F2181" s="19">
        <v>51197947904</v>
      </c>
      <c r="G2181" s="3">
        <f t="shared" si="102"/>
        <v>1.6840813479713779E-2</v>
      </c>
      <c r="H2181" s="3">
        <f>1-E2181/MAX(E$2:E2181)</f>
        <v>0.60806506499693724</v>
      </c>
      <c r="I2181" s="3">
        <f ca="1">IFERROR(E2181/AVERAGE(OFFSET(E2181,0,0,-计算结果!B$18,1))-1,E2181/AVERAGE(OFFSET(E2181,0,0,-ROW(),1))-1)</f>
        <v>-2.8251791912879187E-2</v>
      </c>
      <c r="J2181" s="4" t="str">
        <f ca="1">IF(OR(AND(I2181&lt;计算结果!B$19,I2181&gt;计算结果!B$20),I2181&lt;计算结果!B$21),"买","卖")</f>
        <v>卖</v>
      </c>
      <c r="K2181" s="4" t="str">
        <f t="shared" ca="1" si="103"/>
        <v/>
      </c>
      <c r="L2181" s="3">
        <f ca="1">IF(J2180="买",E2181/E2180-1,0)-IF(K2181=1,计算结果!B$17,0)</f>
        <v>0</v>
      </c>
      <c r="M2181" s="2">
        <f t="shared" ca="1" si="104"/>
        <v>9.3329903130203355</v>
      </c>
      <c r="N2181" s="3">
        <f ca="1">1-M2181/MAX(M$2:M2181)</f>
        <v>0.18582145260649896</v>
      </c>
    </row>
    <row r="2182" spans="1:14" x14ac:dyDescent="0.15">
      <c r="A2182" s="1">
        <v>41638</v>
      </c>
      <c r="B2182">
        <v>2313.38</v>
      </c>
      <c r="C2182">
        <v>2316.62</v>
      </c>
      <c r="D2182">
        <v>2295.64</v>
      </c>
      <c r="E2182" s="2">
        <v>2299.46</v>
      </c>
      <c r="F2182" s="19">
        <v>46156443648</v>
      </c>
      <c r="G2182" s="3">
        <f t="shared" si="102"/>
        <v>-1.7451855453487486E-3</v>
      </c>
      <c r="H2182" s="3">
        <f>1-E2182/MAX(E$2:E2182)</f>
        <v>0.60874906418022179</v>
      </c>
      <c r="I2182" s="3">
        <f ca="1">IFERROR(E2182/AVERAGE(OFFSET(E2182,0,0,-计算结果!B$18,1))-1,E2182/AVERAGE(OFFSET(E2182,0,0,-ROW(),1))-1)</f>
        <v>-2.5937102649626231E-2</v>
      </c>
      <c r="J2182" s="4" t="str">
        <f ca="1">IF(OR(AND(I2182&lt;计算结果!B$19,I2182&gt;计算结果!B$20),I2182&lt;计算结果!B$21),"买","卖")</f>
        <v>卖</v>
      </c>
      <c r="K2182" s="4" t="str">
        <f t="shared" ca="1" si="103"/>
        <v/>
      </c>
      <c r="L2182" s="3">
        <f ca="1">IF(J2181="买",E2182/E2181-1,0)-IF(K2182=1,计算结果!B$17,0)</f>
        <v>0</v>
      </c>
      <c r="M2182" s="2">
        <f t="shared" ca="1" si="104"/>
        <v>9.3329903130203355</v>
      </c>
      <c r="N2182" s="3">
        <f ca="1">1-M2182/MAX(M$2:M2182)</f>
        <v>0.18582145260649896</v>
      </c>
    </row>
    <row r="2183" spans="1:14" x14ac:dyDescent="0.15">
      <c r="A2183" s="1">
        <v>41639</v>
      </c>
      <c r="B2183">
        <v>2289.0100000000002</v>
      </c>
      <c r="C2183">
        <v>2333.0700000000002</v>
      </c>
      <c r="D2183">
        <v>2287.12</v>
      </c>
      <c r="E2183" s="2">
        <v>2330.0300000000002</v>
      </c>
      <c r="F2183" s="19">
        <v>57026486272</v>
      </c>
      <c r="G2183" s="3">
        <f t="shared" si="102"/>
        <v>1.3294425647760955E-2</v>
      </c>
      <c r="H2183" s="3">
        <f>1-E2183/MAX(E$2:E2183)</f>
        <v>0.6035476077043489</v>
      </c>
      <c r="I2183" s="3">
        <f ca="1">IFERROR(E2183/AVERAGE(OFFSET(E2183,0,0,-计算结果!B$18,1))-1,E2183/AVERAGE(OFFSET(E2183,0,0,-ROW(),1))-1)</f>
        <v>-9.7676171264080569E-3</v>
      </c>
      <c r="J2183" s="4" t="str">
        <f ca="1">IF(OR(AND(I2183&lt;计算结果!B$19,I2183&gt;计算结果!B$20),I2183&lt;计算结果!B$21),"买","卖")</f>
        <v>卖</v>
      </c>
      <c r="K2183" s="4" t="str">
        <f t="shared" ca="1" si="103"/>
        <v/>
      </c>
      <c r="L2183" s="3">
        <f ca="1">IF(J2182="买",E2183/E2182-1,0)-IF(K2183=1,计算结果!B$17,0)</f>
        <v>0</v>
      </c>
      <c r="M2183" s="2">
        <f t="shared" ca="1" si="104"/>
        <v>9.3329903130203355</v>
      </c>
      <c r="N2183" s="3">
        <f ca="1">1-M2183/MAX(M$2:M2183)</f>
        <v>0.18582145260649896</v>
      </c>
    </row>
    <row r="2184" spans="1:14" x14ac:dyDescent="0.15">
      <c r="A2184" s="1">
        <v>41641</v>
      </c>
      <c r="B2184">
        <v>2323.4299999999998</v>
      </c>
      <c r="C2184">
        <v>2325.9899999999998</v>
      </c>
      <c r="D2184">
        <v>2310.65</v>
      </c>
      <c r="E2184" s="2">
        <v>2321.98</v>
      </c>
      <c r="F2184" s="19">
        <v>49012211712</v>
      </c>
      <c r="G2184" s="3">
        <f t="shared" si="102"/>
        <v>-3.4548911387407566E-3</v>
      </c>
      <c r="H2184" s="3">
        <f>1-E2184/MAX(E$2:E2184)</f>
        <v>0.60491730756142381</v>
      </c>
      <c r="I2184" s="3">
        <f ca="1">IFERROR(E2184/AVERAGE(OFFSET(E2184,0,0,-计算结果!B$18,1))-1,E2184/AVERAGE(OFFSET(E2184,0,0,-ROW(),1))-1)</f>
        <v>-1.0143300256513332E-2</v>
      </c>
      <c r="J2184" s="4" t="str">
        <f ca="1">IF(OR(AND(I2184&lt;计算结果!B$19,I2184&gt;计算结果!B$20),I2184&lt;计算结果!B$21),"买","卖")</f>
        <v>卖</v>
      </c>
      <c r="K2184" s="4" t="str">
        <f t="shared" ca="1" si="103"/>
        <v/>
      </c>
      <c r="L2184" s="3">
        <f ca="1">IF(J2183="买",E2184/E2183-1,0)-IF(K2184=1,计算结果!B$17,0)</f>
        <v>0</v>
      </c>
      <c r="M2184" s="2">
        <f t="shared" ca="1" si="104"/>
        <v>9.3329903130203355</v>
      </c>
      <c r="N2184" s="3">
        <f ca="1">1-M2184/MAX(M$2:M2184)</f>
        <v>0.18582145260649896</v>
      </c>
    </row>
    <row r="2185" spans="1:14" x14ac:dyDescent="0.15">
      <c r="A2185" s="1">
        <v>41642</v>
      </c>
      <c r="B2185">
        <v>2311.9699999999998</v>
      </c>
      <c r="C2185">
        <v>2314.84</v>
      </c>
      <c r="D2185">
        <v>2280.89</v>
      </c>
      <c r="E2185" s="2">
        <v>2290.7800000000002</v>
      </c>
      <c r="F2185" s="19">
        <v>57739710464</v>
      </c>
      <c r="G2185" s="3">
        <f t="shared" si="102"/>
        <v>-1.3436808241242271E-2</v>
      </c>
      <c r="H2185" s="3">
        <f>1-E2185/MAX(E$2:E2185)</f>
        <v>0.61022595793915468</v>
      </c>
      <c r="I2185" s="3">
        <f ca="1">IFERROR(E2185/AVERAGE(OFFSET(E2185,0,0,-计算结果!B$18,1))-1,E2185/AVERAGE(OFFSET(E2185,0,0,-ROW(),1))-1)</f>
        <v>-1.9727157577624777E-2</v>
      </c>
      <c r="J2185" s="4" t="str">
        <f ca="1">IF(OR(AND(I2185&lt;计算结果!B$19,I2185&gt;计算结果!B$20),I2185&lt;计算结果!B$21),"买","卖")</f>
        <v>卖</v>
      </c>
      <c r="K2185" s="4" t="str">
        <f t="shared" ca="1" si="103"/>
        <v/>
      </c>
      <c r="L2185" s="3">
        <f ca="1">IF(J2184="买",E2185/E2184-1,0)-IF(K2185=1,计算结果!B$17,0)</f>
        <v>0</v>
      </c>
      <c r="M2185" s="2">
        <f t="shared" ca="1" si="104"/>
        <v>9.3329903130203355</v>
      </c>
      <c r="N2185" s="3">
        <f ca="1">1-M2185/MAX(M$2:M2185)</f>
        <v>0.18582145260649896</v>
      </c>
    </row>
    <row r="2186" spans="1:14" x14ac:dyDescent="0.15">
      <c r="A2186" s="1">
        <v>41645</v>
      </c>
      <c r="B2186">
        <v>2286.37</v>
      </c>
      <c r="C2186">
        <v>2286.37</v>
      </c>
      <c r="D2186">
        <v>2229.33</v>
      </c>
      <c r="E2186" s="2">
        <v>2238.64</v>
      </c>
      <c r="F2186" s="19">
        <v>59979358208</v>
      </c>
      <c r="G2186" s="3">
        <f t="shared" si="102"/>
        <v>-2.2760806362898345E-2</v>
      </c>
      <c r="H2186" s="3">
        <f>1-E2186/MAX(E$2:E2186)</f>
        <v>0.61909752943578578</v>
      </c>
      <c r="I2186" s="3">
        <f ca="1">IFERROR(E2186/AVERAGE(OFFSET(E2186,0,0,-计算结果!B$18,1))-1,E2186/AVERAGE(OFFSET(E2186,0,0,-ROW(),1))-1)</f>
        <v>-3.7124759493380566E-2</v>
      </c>
      <c r="J2186" s="4" t="str">
        <f ca="1">IF(OR(AND(I2186&lt;计算结果!B$19,I2186&gt;计算结果!B$20),I2186&lt;计算结果!B$21),"买","卖")</f>
        <v>卖</v>
      </c>
      <c r="K2186" s="4" t="str">
        <f t="shared" ca="1" si="103"/>
        <v/>
      </c>
      <c r="L2186" s="3">
        <f ca="1">IF(J2185="买",E2186/E2185-1,0)-IF(K2186=1,计算结果!B$17,0)</f>
        <v>0</v>
      </c>
      <c r="M2186" s="2">
        <f t="shared" ca="1" si="104"/>
        <v>9.3329903130203355</v>
      </c>
      <c r="N2186" s="3">
        <f ca="1">1-M2186/MAX(M$2:M2186)</f>
        <v>0.18582145260649896</v>
      </c>
    </row>
    <row r="2187" spans="1:14" x14ac:dyDescent="0.15">
      <c r="A2187" s="1">
        <v>41646</v>
      </c>
      <c r="B2187">
        <v>2222.31</v>
      </c>
      <c r="C2187">
        <v>2246.79</v>
      </c>
      <c r="D2187">
        <v>2218.65</v>
      </c>
      <c r="E2187" s="2">
        <v>2238</v>
      </c>
      <c r="F2187" s="19">
        <v>42565648384</v>
      </c>
      <c r="G2187" s="3">
        <f t="shared" si="102"/>
        <v>-2.8588786048666659E-4</v>
      </c>
      <c r="H2187" s="3">
        <f>1-E2187/MAX(E$2:E2187)</f>
        <v>0.61920642482814947</v>
      </c>
      <c r="I2187" s="3">
        <f ca="1">IFERROR(E2187/AVERAGE(OFFSET(E2187,0,0,-计算结果!B$18,1))-1,E2187/AVERAGE(OFFSET(E2187,0,0,-ROW(),1))-1)</f>
        <v>-3.3363407751521135E-2</v>
      </c>
      <c r="J2187" s="4" t="str">
        <f ca="1">IF(OR(AND(I2187&lt;计算结果!B$19,I2187&gt;计算结果!B$20),I2187&lt;计算结果!B$21),"买","卖")</f>
        <v>卖</v>
      </c>
      <c r="K2187" s="4" t="str">
        <f t="shared" ca="1" si="103"/>
        <v/>
      </c>
      <c r="L2187" s="3">
        <f ca="1">IF(J2186="买",E2187/E2186-1,0)-IF(K2187=1,计算结果!B$17,0)</f>
        <v>0</v>
      </c>
      <c r="M2187" s="2">
        <f t="shared" ca="1" si="104"/>
        <v>9.3329903130203355</v>
      </c>
      <c r="N2187" s="3">
        <f ca="1">1-M2187/MAX(M$2:M2187)</f>
        <v>0.18582145260649896</v>
      </c>
    </row>
    <row r="2188" spans="1:14" x14ac:dyDescent="0.15">
      <c r="A2188" s="1">
        <v>41647</v>
      </c>
      <c r="B2188">
        <v>2240.64</v>
      </c>
      <c r="C2188">
        <v>2262.58</v>
      </c>
      <c r="D2188">
        <v>2228.42</v>
      </c>
      <c r="E2188" s="2">
        <v>2241.91</v>
      </c>
      <c r="F2188" s="19">
        <v>50691489792</v>
      </c>
      <c r="G2188" s="3">
        <f t="shared" si="102"/>
        <v>1.7470956210901001E-3</v>
      </c>
      <c r="H2188" s="3">
        <f>1-E2188/MAX(E$2:E2188)</f>
        <v>0.61854114204042743</v>
      </c>
      <c r="I2188" s="3">
        <f ca="1">IFERROR(E2188/AVERAGE(OFFSET(E2188,0,0,-计算结果!B$18,1))-1,E2188/AVERAGE(OFFSET(E2188,0,0,-ROW(),1))-1)</f>
        <v>-2.7752661102690701E-2</v>
      </c>
      <c r="J2188" s="4" t="str">
        <f ca="1">IF(OR(AND(I2188&lt;计算结果!B$19,I2188&gt;计算结果!B$20),I2188&lt;计算结果!B$21),"买","卖")</f>
        <v>卖</v>
      </c>
      <c r="K2188" s="4" t="str">
        <f t="shared" ca="1" si="103"/>
        <v/>
      </c>
      <c r="L2188" s="3">
        <f ca="1">IF(J2187="买",E2188/E2187-1,0)-IF(K2188=1,计算结果!B$17,0)</f>
        <v>0</v>
      </c>
      <c r="M2188" s="2">
        <f t="shared" ca="1" si="104"/>
        <v>9.3329903130203355</v>
      </c>
      <c r="N2188" s="3">
        <f ca="1">1-M2188/MAX(M$2:M2188)</f>
        <v>0.18582145260649896</v>
      </c>
    </row>
    <row r="2189" spans="1:14" x14ac:dyDescent="0.15">
      <c r="A2189" s="1">
        <v>41648</v>
      </c>
      <c r="B2189">
        <v>2236.9699999999998</v>
      </c>
      <c r="C2189">
        <v>2258.89</v>
      </c>
      <c r="D2189">
        <v>2220.8000000000002</v>
      </c>
      <c r="E2189" s="2">
        <v>2222.2199999999998</v>
      </c>
      <c r="F2189" s="19">
        <v>54399492096</v>
      </c>
      <c r="G2189" s="3">
        <f t="shared" si="102"/>
        <v>-8.7826897600706832E-3</v>
      </c>
      <c r="H2189" s="3">
        <f>1-E2189/MAX(E$2:E2189)</f>
        <v>0.62189137684611717</v>
      </c>
      <c r="I2189" s="3">
        <f ca="1">IFERROR(E2189/AVERAGE(OFFSET(E2189,0,0,-计算结果!B$18,1))-1,E2189/AVERAGE(OFFSET(E2189,0,0,-ROW(),1))-1)</f>
        <v>-3.199056577061965E-2</v>
      </c>
      <c r="J2189" s="4" t="str">
        <f ca="1">IF(OR(AND(I2189&lt;计算结果!B$19,I2189&gt;计算结果!B$20),I2189&lt;计算结果!B$21),"买","卖")</f>
        <v>卖</v>
      </c>
      <c r="K2189" s="4" t="str">
        <f t="shared" ca="1" si="103"/>
        <v/>
      </c>
      <c r="L2189" s="3">
        <f ca="1">IF(J2188="买",E2189/E2188-1,0)-IF(K2189=1,计算结果!B$17,0)</f>
        <v>0</v>
      </c>
      <c r="M2189" s="2">
        <f t="shared" ca="1" si="104"/>
        <v>9.3329903130203355</v>
      </c>
      <c r="N2189" s="3">
        <f ca="1">1-M2189/MAX(M$2:M2189)</f>
        <v>0.18582145260649896</v>
      </c>
    </row>
    <row r="2190" spans="1:14" x14ac:dyDescent="0.15">
      <c r="A2190" s="1">
        <v>41649</v>
      </c>
      <c r="B2190">
        <v>2216.52</v>
      </c>
      <c r="C2190">
        <v>2224.4899999999998</v>
      </c>
      <c r="D2190">
        <v>2200.2199999999998</v>
      </c>
      <c r="E2190" s="2">
        <v>2204.85</v>
      </c>
      <c r="F2190" s="19">
        <v>47572307968</v>
      </c>
      <c r="G2190" s="3">
        <f t="shared" si="102"/>
        <v>-7.8165078165077784E-3</v>
      </c>
      <c r="H2190" s="3">
        <f>1-E2190/MAX(E$2:E2190)</f>
        <v>0.62484686585448856</v>
      </c>
      <c r="I2190" s="3">
        <f ca="1">IFERROR(E2190/AVERAGE(OFFSET(E2190,0,0,-计算结果!B$18,1))-1,E2190/AVERAGE(OFFSET(E2190,0,0,-ROW(),1))-1)</f>
        <v>-3.575177118866435E-2</v>
      </c>
      <c r="J2190" s="4" t="str">
        <f ca="1">IF(OR(AND(I2190&lt;计算结果!B$19,I2190&gt;计算结果!B$20),I2190&lt;计算结果!B$21),"买","卖")</f>
        <v>卖</v>
      </c>
      <c r="K2190" s="4" t="str">
        <f t="shared" ca="1" si="103"/>
        <v/>
      </c>
      <c r="L2190" s="3">
        <f ca="1">IF(J2189="买",E2190/E2189-1,0)-IF(K2190=1,计算结果!B$17,0)</f>
        <v>0</v>
      </c>
      <c r="M2190" s="2">
        <f t="shared" ca="1" si="104"/>
        <v>9.3329903130203355</v>
      </c>
      <c r="N2190" s="3">
        <f ca="1">1-M2190/MAX(M$2:M2190)</f>
        <v>0.18582145260649896</v>
      </c>
    </row>
    <row r="2191" spans="1:14" x14ac:dyDescent="0.15">
      <c r="A2191" s="1">
        <v>41652</v>
      </c>
      <c r="B2191">
        <v>2207</v>
      </c>
      <c r="C2191">
        <v>2222.0700000000002</v>
      </c>
      <c r="D2191">
        <v>2183.6</v>
      </c>
      <c r="E2191" s="2">
        <v>2193.6799999999998</v>
      </c>
      <c r="F2191" s="19">
        <v>46123003904</v>
      </c>
      <c r="G2191" s="3">
        <f t="shared" si="102"/>
        <v>-5.066104270131766E-3</v>
      </c>
      <c r="H2191" s="3">
        <f>1-E2191/MAX(E$2:E2191)</f>
        <v>0.62674743074933636</v>
      </c>
      <c r="I2191" s="3">
        <f ca="1">IFERROR(E2191/AVERAGE(OFFSET(E2191,0,0,-计算结果!B$18,1))-1,E2191/AVERAGE(OFFSET(E2191,0,0,-ROW(),1))-1)</f>
        <v>-3.6829356938830604E-2</v>
      </c>
      <c r="J2191" s="4" t="str">
        <f ca="1">IF(OR(AND(I2191&lt;计算结果!B$19,I2191&gt;计算结果!B$20),I2191&lt;计算结果!B$21),"买","卖")</f>
        <v>卖</v>
      </c>
      <c r="K2191" s="4" t="str">
        <f t="shared" ca="1" si="103"/>
        <v/>
      </c>
      <c r="L2191" s="3">
        <f ca="1">IF(J2190="买",E2191/E2190-1,0)-IF(K2191=1,计算结果!B$17,0)</f>
        <v>0</v>
      </c>
      <c r="M2191" s="2">
        <f t="shared" ca="1" si="104"/>
        <v>9.3329903130203355</v>
      </c>
      <c r="N2191" s="3">
        <f ca="1">1-M2191/MAX(M$2:M2191)</f>
        <v>0.18582145260649896</v>
      </c>
    </row>
    <row r="2192" spans="1:14" x14ac:dyDescent="0.15">
      <c r="A2192" s="1">
        <v>41653</v>
      </c>
      <c r="B2192">
        <v>2192.84</v>
      </c>
      <c r="C2192">
        <v>2214.12</v>
      </c>
      <c r="D2192">
        <v>2179.91</v>
      </c>
      <c r="E2192" s="2">
        <v>2212.85</v>
      </c>
      <c r="F2192" s="19">
        <v>46785101824</v>
      </c>
      <c r="G2192" s="3">
        <f t="shared" si="102"/>
        <v>8.7387403814596087E-3</v>
      </c>
      <c r="H2192" s="3">
        <f>1-E2192/MAX(E$2:E2192)</f>
        <v>0.6234856734499421</v>
      </c>
      <c r="I2192" s="3">
        <f ca="1">IFERROR(E2192/AVERAGE(OFFSET(E2192,0,0,-计算结果!B$18,1))-1,E2192/AVERAGE(OFFSET(E2192,0,0,-ROW(),1))-1)</f>
        <v>-2.4978630030754956E-2</v>
      </c>
      <c r="J2192" s="4" t="str">
        <f ca="1">IF(OR(AND(I2192&lt;计算结果!B$19,I2192&gt;计算结果!B$20),I2192&lt;计算结果!B$21),"买","卖")</f>
        <v>卖</v>
      </c>
      <c r="K2192" s="4" t="str">
        <f t="shared" ca="1" si="103"/>
        <v/>
      </c>
      <c r="L2192" s="3">
        <f ca="1">IF(J2191="买",E2192/E2191-1,0)-IF(K2192=1,计算结果!B$17,0)</f>
        <v>0</v>
      </c>
      <c r="M2192" s="2">
        <f t="shared" ca="1" si="104"/>
        <v>9.3329903130203355</v>
      </c>
      <c r="N2192" s="3">
        <f ca="1">1-M2192/MAX(M$2:M2192)</f>
        <v>0.18582145260649896</v>
      </c>
    </row>
    <row r="2193" spans="1:14" x14ac:dyDescent="0.15">
      <c r="A2193" s="1">
        <v>41654</v>
      </c>
      <c r="B2193">
        <v>2210.02</v>
      </c>
      <c r="C2193">
        <v>2215.9</v>
      </c>
      <c r="D2193">
        <v>2193.8000000000002</v>
      </c>
      <c r="E2193" s="2">
        <v>2208.94</v>
      </c>
      <c r="F2193" s="19">
        <v>45755916288</v>
      </c>
      <c r="G2193" s="3">
        <f t="shared" si="102"/>
        <v>-1.7669521205684324E-3</v>
      </c>
      <c r="H2193" s="3">
        <f>1-E2193/MAX(E$2:E2193)</f>
        <v>0.62415095623766415</v>
      </c>
      <c r="I2193" s="3">
        <f ca="1">IFERROR(E2193/AVERAGE(OFFSET(E2193,0,0,-计算结果!B$18,1))-1,E2193/AVERAGE(OFFSET(E2193,0,0,-ROW(),1))-1)</f>
        <v>-2.3750836335958425E-2</v>
      </c>
      <c r="J2193" s="4" t="str">
        <f ca="1">IF(OR(AND(I2193&lt;计算结果!B$19,I2193&gt;计算结果!B$20),I2193&lt;计算结果!B$21),"买","卖")</f>
        <v>卖</v>
      </c>
      <c r="K2193" s="4" t="str">
        <f t="shared" ca="1" si="103"/>
        <v/>
      </c>
      <c r="L2193" s="3">
        <f ca="1">IF(J2192="买",E2193/E2192-1,0)-IF(K2193=1,计算结果!B$17,0)</f>
        <v>0</v>
      </c>
      <c r="M2193" s="2">
        <f t="shared" ca="1" si="104"/>
        <v>9.3329903130203355</v>
      </c>
      <c r="N2193" s="3">
        <f ca="1">1-M2193/MAX(M$2:M2193)</f>
        <v>0.18582145260649896</v>
      </c>
    </row>
    <row r="2194" spans="1:14" x14ac:dyDescent="0.15">
      <c r="A2194" s="1">
        <v>41655</v>
      </c>
      <c r="B2194">
        <v>2209.4499999999998</v>
      </c>
      <c r="C2194">
        <v>2227.2600000000002</v>
      </c>
      <c r="D2194">
        <v>2201.56</v>
      </c>
      <c r="E2194" s="2">
        <v>2211.84</v>
      </c>
      <c r="F2194" s="19">
        <v>49842782208</v>
      </c>
      <c r="G2194" s="3">
        <f t="shared" si="102"/>
        <v>1.3128468858367714E-3</v>
      </c>
      <c r="H2194" s="3">
        <f>1-E2194/MAX(E$2:E2194)</f>
        <v>0.62365752399101604</v>
      </c>
      <c r="I2194" s="3">
        <f ca="1">IFERROR(E2194/AVERAGE(OFFSET(E2194,0,0,-计算结果!B$18,1))-1,E2194/AVERAGE(OFFSET(E2194,0,0,-ROW(),1))-1)</f>
        <v>-2.0875290043886219E-2</v>
      </c>
      <c r="J2194" s="4" t="str">
        <f ca="1">IF(OR(AND(I2194&lt;计算结果!B$19,I2194&gt;计算结果!B$20),I2194&lt;计算结果!B$21),"买","卖")</f>
        <v>卖</v>
      </c>
      <c r="K2194" s="4" t="str">
        <f t="shared" ca="1" si="103"/>
        <v/>
      </c>
      <c r="L2194" s="3">
        <f ca="1">IF(J2193="买",E2194/E2193-1,0)-IF(K2194=1,计算结果!B$17,0)</f>
        <v>0</v>
      </c>
      <c r="M2194" s="2">
        <f t="shared" ca="1" si="104"/>
        <v>9.3329903130203355</v>
      </c>
      <c r="N2194" s="3">
        <f ca="1">1-M2194/MAX(M$2:M2194)</f>
        <v>0.18582145260649896</v>
      </c>
    </row>
    <row r="2195" spans="1:14" x14ac:dyDescent="0.15">
      <c r="A2195" s="1">
        <v>41656</v>
      </c>
      <c r="B2195">
        <v>2203.8200000000002</v>
      </c>
      <c r="C2195">
        <v>2205.9699999999998</v>
      </c>
      <c r="D2195">
        <v>2175.88</v>
      </c>
      <c r="E2195" s="2">
        <v>2178.4899999999998</v>
      </c>
      <c r="F2195" s="19">
        <v>46268157952</v>
      </c>
      <c r="G2195" s="3">
        <f t="shared" si="102"/>
        <v>-1.5077944155092782E-2</v>
      </c>
      <c r="H2195" s="3">
        <f>1-E2195/MAX(E$2:E2195)</f>
        <v>0.62933199482746893</v>
      </c>
      <c r="I2195" s="3">
        <f ca="1">IFERROR(E2195/AVERAGE(OFFSET(E2195,0,0,-计算结果!B$18,1))-1,E2195/AVERAGE(OFFSET(E2195,0,0,-ROW(),1))-1)</f>
        <v>-3.3115329382895409E-2</v>
      </c>
      <c r="J2195" s="4" t="str">
        <f ca="1">IF(OR(AND(I2195&lt;计算结果!B$19,I2195&gt;计算结果!B$20),I2195&lt;计算结果!B$21),"买","卖")</f>
        <v>卖</v>
      </c>
      <c r="K2195" s="4" t="str">
        <f t="shared" ca="1" si="103"/>
        <v/>
      </c>
      <c r="L2195" s="3">
        <f ca="1">IF(J2194="买",E2195/E2194-1,0)-IF(K2195=1,计算结果!B$17,0)</f>
        <v>0</v>
      </c>
      <c r="M2195" s="2">
        <f t="shared" ca="1" si="104"/>
        <v>9.3329903130203355</v>
      </c>
      <c r="N2195" s="3">
        <f ca="1">1-M2195/MAX(M$2:M2195)</f>
        <v>0.18582145260649896</v>
      </c>
    </row>
    <row r="2196" spans="1:14" x14ac:dyDescent="0.15">
      <c r="A2196" s="1">
        <v>41659</v>
      </c>
      <c r="B2196">
        <v>2173.65</v>
      </c>
      <c r="C2196">
        <v>2182.46</v>
      </c>
      <c r="D2196">
        <v>2156.46</v>
      </c>
      <c r="E2196" s="2">
        <v>2165.9899999999998</v>
      </c>
      <c r="F2196" s="19">
        <v>39157227520</v>
      </c>
      <c r="G2196" s="3">
        <f t="shared" si="102"/>
        <v>-5.7379193845278342E-3</v>
      </c>
      <c r="H2196" s="3">
        <f>1-E2196/MAX(E$2:E2196)</f>
        <v>0.63145885795957257</v>
      </c>
      <c r="I2196" s="3">
        <f ca="1">IFERROR(E2196/AVERAGE(OFFSET(E2196,0,0,-计算结果!B$18,1))-1,E2196/AVERAGE(OFFSET(E2196,0,0,-ROW(),1))-1)</f>
        <v>-3.5756418303796056E-2</v>
      </c>
      <c r="J2196" s="4" t="str">
        <f ca="1">IF(OR(AND(I2196&lt;计算结果!B$19,I2196&gt;计算结果!B$20),I2196&lt;计算结果!B$21),"买","卖")</f>
        <v>卖</v>
      </c>
      <c r="K2196" s="4" t="str">
        <f t="shared" ca="1" si="103"/>
        <v/>
      </c>
      <c r="L2196" s="3">
        <f ca="1">IF(J2195="买",E2196/E2195-1,0)-IF(K2196=1,计算结果!B$17,0)</f>
        <v>0</v>
      </c>
      <c r="M2196" s="2">
        <f t="shared" ca="1" si="104"/>
        <v>9.3329903130203355</v>
      </c>
      <c r="N2196" s="3">
        <f ca="1">1-M2196/MAX(M$2:M2196)</f>
        <v>0.18582145260649896</v>
      </c>
    </row>
    <row r="2197" spans="1:14" x14ac:dyDescent="0.15">
      <c r="A2197" s="1">
        <v>41660</v>
      </c>
      <c r="B2197">
        <v>2168.42</v>
      </c>
      <c r="C2197">
        <v>2197.92</v>
      </c>
      <c r="D2197">
        <v>2168.42</v>
      </c>
      <c r="E2197" s="2">
        <v>2187.41</v>
      </c>
      <c r="F2197" s="19">
        <v>38590992384</v>
      </c>
      <c r="G2197" s="3">
        <f t="shared" si="102"/>
        <v>9.8892423326053525E-3</v>
      </c>
      <c r="H2197" s="3">
        <f>1-E2197/MAX(E$2:E2197)</f>
        <v>0.62781426529639961</v>
      </c>
      <c r="I2197" s="3">
        <f ca="1">IFERROR(E2197/AVERAGE(OFFSET(E2197,0,0,-计算结果!B$18,1))-1,E2197/AVERAGE(OFFSET(E2197,0,0,-ROW(),1))-1)</f>
        <v>-2.337788484339165E-2</v>
      </c>
      <c r="J2197" s="4" t="str">
        <f ca="1">IF(OR(AND(I2197&lt;计算结果!B$19,I2197&gt;计算结果!B$20),I2197&lt;计算结果!B$21),"买","卖")</f>
        <v>卖</v>
      </c>
      <c r="K2197" s="4" t="str">
        <f t="shared" ca="1" si="103"/>
        <v/>
      </c>
      <c r="L2197" s="3">
        <f ca="1">IF(J2196="买",E2197/E2196-1,0)-IF(K2197=1,计算结果!B$17,0)</f>
        <v>0</v>
      </c>
      <c r="M2197" s="2">
        <f t="shared" ca="1" si="104"/>
        <v>9.3329903130203355</v>
      </c>
      <c r="N2197" s="3">
        <f ca="1">1-M2197/MAX(M$2:M2197)</f>
        <v>0.18582145260649896</v>
      </c>
    </row>
    <row r="2198" spans="1:14" x14ac:dyDescent="0.15">
      <c r="A2198" s="1">
        <v>41661</v>
      </c>
      <c r="B2198">
        <v>2190.4299999999998</v>
      </c>
      <c r="C2198">
        <v>2244.13</v>
      </c>
      <c r="D2198">
        <v>2187.5300000000002</v>
      </c>
      <c r="E2198" s="2">
        <v>2243.8000000000002</v>
      </c>
      <c r="F2198" s="19">
        <v>64803356672</v>
      </c>
      <c r="G2198" s="3">
        <f t="shared" si="102"/>
        <v>2.5779346350250032E-2</v>
      </c>
      <c r="H2198" s="3">
        <f>1-E2198/MAX(E$2:E2198)</f>
        <v>0.61821956033485326</v>
      </c>
      <c r="I2198" s="3">
        <f ca="1">IFERROR(E2198/AVERAGE(OFFSET(E2198,0,0,-计算结果!B$18,1))-1,E2198/AVERAGE(OFFSET(E2198,0,0,-ROW(),1))-1)</f>
        <v>2.3340741319817226E-3</v>
      </c>
      <c r="J2198" s="4" t="str">
        <f ca="1">IF(OR(AND(I2198&lt;计算结果!B$19,I2198&gt;计算结果!B$20),I2198&lt;计算结果!B$21),"买","卖")</f>
        <v>买</v>
      </c>
      <c r="K2198" s="4">
        <f t="shared" ca="1" si="103"/>
        <v>1</v>
      </c>
      <c r="L2198" s="3">
        <f ca="1">IF(J2197="买",E2198/E2197-1,0)-IF(K2198=1,计算结果!B$17,0)</f>
        <v>0</v>
      </c>
      <c r="M2198" s="2">
        <f t="shared" ca="1" si="104"/>
        <v>9.3329903130203355</v>
      </c>
      <c r="N2198" s="3">
        <f ca="1">1-M2198/MAX(M$2:M2198)</f>
        <v>0.18582145260649896</v>
      </c>
    </row>
    <row r="2199" spans="1:14" x14ac:dyDescent="0.15">
      <c r="A2199" s="1">
        <v>41662</v>
      </c>
      <c r="B2199">
        <v>2242.2399999999998</v>
      </c>
      <c r="C2199">
        <v>2248.92</v>
      </c>
      <c r="D2199">
        <v>2228.06</v>
      </c>
      <c r="E2199" s="2">
        <v>2231.89</v>
      </c>
      <c r="F2199" s="19">
        <v>55726415872</v>
      </c>
      <c r="G2199" s="3">
        <f t="shared" si="102"/>
        <v>-5.3079597112043464E-3</v>
      </c>
      <c r="H2199" s="3">
        <f>1-E2199/MAX(E$2:E2199)</f>
        <v>0.62024603552712176</v>
      </c>
      <c r="I2199" s="3">
        <f ca="1">IFERROR(E2199/AVERAGE(OFFSET(E2199,0,0,-计算结果!B$18,1))-1,E2199/AVERAGE(OFFSET(E2199,0,0,-ROW(),1))-1)</f>
        <v>-1.2117517544792955E-3</v>
      </c>
      <c r="J2199" s="4" t="str">
        <f ca="1">IF(OR(AND(I2199&lt;计算结果!B$19,I2199&gt;计算结果!B$20),I2199&lt;计算结果!B$21),"买","卖")</f>
        <v>卖</v>
      </c>
      <c r="K2199" s="4">
        <f t="shared" ca="1" si="103"/>
        <v>1</v>
      </c>
      <c r="L2199" s="3">
        <f ca="1">IF(J2198="买",E2199/E2198-1,0)-IF(K2199=1,计算结果!B$17,0)</f>
        <v>-5.3079597112043464E-3</v>
      </c>
      <c r="M2199" s="2">
        <f t="shared" ca="1" si="104"/>
        <v>9.2834511764537631</v>
      </c>
      <c r="N2199" s="3">
        <f ca="1">1-M2199/MAX(M$2:M2199)</f>
        <v>0.1901430795337905</v>
      </c>
    </row>
    <row r="2200" spans="1:14" x14ac:dyDescent="0.15">
      <c r="A2200" s="1">
        <v>41663</v>
      </c>
      <c r="B2200">
        <v>2225.7600000000002</v>
      </c>
      <c r="C2200">
        <v>2257.36</v>
      </c>
      <c r="D2200">
        <v>2222.89</v>
      </c>
      <c r="E2200" s="2">
        <v>2245.6799999999998</v>
      </c>
      <c r="F2200" s="19">
        <v>59563446272</v>
      </c>
      <c r="G2200" s="3">
        <f t="shared" si="102"/>
        <v>6.1786199140638765E-3</v>
      </c>
      <c r="H2200" s="3">
        <f>1-E2200/MAX(E$2:E2200)</f>
        <v>0.61789968011978491</v>
      </c>
      <c r="I2200" s="3">
        <f ca="1">IFERROR(E2200/AVERAGE(OFFSET(E2200,0,0,-计算结果!B$18,1))-1,E2200/AVERAGE(OFFSET(E2200,0,0,-ROW(),1))-1)</f>
        <v>6.3048650973960285E-3</v>
      </c>
      <c r="J2200" s="4" t="str">
        <f ca="1">IF(OR(AND(I2200&lt;计算结果!B$19,I2200&gt;计算结果!B$20),I2200&lt;计算结果!B$21),"买","卖")</f>
        <v>买</v>
      </c>
      <c r="K2200" s="4">
        <f t="shared" ca="1" si="103"/>
        <v>1</v>
      </c>
      <c r="L2200" s="3">
        <f ca="1">IF(J2199="买",E2200/E2199-1,0)-IF(K2200=1,计算结果!B$17,0)</f>
        <v>0</v>
      </c>
      <c r="M2200" s="2">
        <f t="shared" ca="1" si="104"/>
        <v>9.2834511764537631</v>
      </c>
      <c r="N2200" s="3">
        <f ca="1">1-M2200/MAX(M$2:M2200)</f>
        <v>0.1901430795337905</v>
      </c>
    </row>
    <row r="2201" spans="1:14" x14ac:dyDescent="0.15">
      <c r="A2201" s="1">
        <v>41666</v>
      </c>
      <c r="B2201">
        <v>2233.0100000000002</v>
      </c>
      <c r="C2201">
        <v>2233.23</v>
      </c>
      <c r="D2201">
        <v>2211.8000000000002</v>
      </c>
      <c r="E2201" s="2">
        <v>2215.92</v>
      </c>
      <c r="F2201" s="19">
        <v>63503990784</v>
      </c>
      <c r="G2201" s="3">
        <f t="shared" si="102"/>
        <v>-1.3252110719247479E-2</v>
      </c>
      <c r="H2201" s="3">
        <f>1-E2201/MAX(E$2:E2201)</f>
        <v>0.62296331586469744</v>
      </c>
      <c r="I2201" s="3">
        <f ca="1">IFERROR(E2201/AVERAGE(OFFSET(E2201,0,0,-计算结果!B$18,1))-1,E2201/AVERAGE(OFFSET(E2201,0,0,-ROW(),1))-1)</f>
        <v>-4.2019859258058956E-3</v>
      </c>
      <c r="J2201" s="4" t="str">
        <f ca="1">IF(OR(AND(I2201&lt;计算结果!B$19,I2201&gt;计算结果!B$20),I2201&lt;计算结果!B$21),"买","卖")</f>
        <v>卖</v>
      </c>
      <c r="K2201" s="4">
        <f t="shared" ca="1" si="103"/>
        <v>1</v>
      </c>
      <c r="L2201" s="3">
        <f ca="1">IF(J2200="买",E2201/E2200-1,0)-IF(K2201=1,计算结果!B$17,0)</f>
        <v>-1.3252110719247479E-2</v>
      </c>
      <c r="M2201" s="2">
        <f t="shared" ca="1" si="104"/>
        <v>9.1604258536066698</v>
      </c>
      <c r="N2201" s="3">
        <f ca="1">1-M2201/MAX(M$2:M2201)</f>
        <v>0.20087539311055747</v>
      </c>
    </row>
    <row r="2202" spans="1:14" x14ac:dyDescent="0.15">
      <c r="A2202" s="1">
        <v>41667</v>
      </c>
      <c r="B2202">
        <v>2220.7800000000002</v>
      </c>
      <c r="C2202">
        <v>2233.2600000000002</v>
      </c>
      <c r="D2202">
        <v>2205.9699999999998</v>
      </c>
      <c r="E2202" s="2">
        <v>2219.86</v>
      </c>
      <c r="F2202" s="19">
        <v>49408753664</v>
      </c>
      <c r="G2202" s="3">
        <f t="shared" si="102"/>
        <v>1.7780425286111345E-3</v>
      </c>
      <c r="H2202" s="3">
        <f>1-E2202/MAX(E$2:E2202)</f>
        <v>0.62229292860545837</v>
      </c>
      <c r="I2202" s="3">
        <f ca="1">IFERROR(E2202/AVERAGE(OFFSET(E2202,0,0,-计算结果!B$18,1))-1,E2202/AVERAGE(OFFSET(E2202,0,0,-ROW(),1))-1)</f>
        <v>1.1838984800816021E-4</v>
      </c>
      <c r="J2202" s="4" t="str">
        <f ca="1">IF(OR(AND(I2202&lt;计算结果!B$19,I2202&gt;计算结果!B$20),I2202&lt;计算结果!B$21),"买","卖")</f>
        <v>买</v>
      </c>
      <c r="K2202" s="4">
        <f t="shared" ca="1" si="103"/>
        <v>1</v>
      </c>
      <c r="L2202" s="3">
        <f ca="1">IF(J2201="买",E2202/E2201-1,0)-IF(K2202=1,计算结果!B$17,0)</f>
        <v>0</v>
      </c>
      <c r="M2202" s="2">
        <f t="shared" ca="1" si="104"/>
        <v>9.1604258536066698</v>
      </c>
      <c r="N2202" s="3">
        <f ca="1">1-M2202/MAX(M$2:M2202)</f>
        <v>0.20087539311055747</v>
      </c>
    </row>
    <row r="2203" spans="1:14" x14ac:dyDescent="0.15">
      <c r="A2203" s="1">
        <v>41668</v>
      </c>
      <c r="B2203">
        <v>2225.71</v>
      </c>
      <c r="C2203">
        <v>2233.06</v>
      </c>
      <c r="D2203">
        <v>2219.9299999999998</v>
      </c>
      <c r="E2203" s="2">
        <v>2227.7800000000002</v>
      </c>
      <c r="F2203" s="19">
        <v>48788684800</v>
      </c>
      <c r="G2203" s="3">
        <f t="shared" si="102"/>
        <v>3.5677925634949315E-3</v>
      </c>
      <c r="H2203" s="3">
        <f>1-E2203/MAX(E$2:E2203)</f>
        <v>0.62094534812495739</v>
      </c>
      <c r="I2203" s="3">
        <f ca="1">IFERROR(E2203/AVERAGE(OFFSET(E2203,0,0,-计算结果!B$18,1))-1,E2203/AVERAGE(OFFSET(E2203,0,0,-ROW(),1))-1)</f>
        <v>5.2717803445749833E-3</v>
      </c>
      <c r="J2203" s="4" t="str">
        <f ca="1">IF(OR(AND(I2203&lt;计算结果!B$19,I2203&gt;计算结果!B$20),I2203&lt;计算结果!B$21),"买","卖")</f>
        <v>买</v>
      </c>
      <c r="K2203" s="4" t="str">
        <f t="shared" ca="1" si="103"/>
        <v/>
      </c>
      <c r="L2203" s="3">
        <f ca="1">IF(J2202="买",E2203/E2202-1,0)-IF(K2203=1,计算结果!B$17,0)</f>
        <v>3.5677925634949315E-3</v>
      </c>
      <c r="M2203" s="2">
        <f t="shared" ca="1" si="104"/>
        <v>9.1931083528456146</v>
      </c>
      <c r="N2203" s="3">
        <f ca="1">1-M2203/MAX(M$2:M2203)</f>
        <v>0.1980242822807915</v>
      </c>
    </row>
    <row r="2204" spans="1:14" x14ac:dyDescent="0.15">
      <c r="A2204" s="1">
        <v>41669</v>
      </c>
      <c r="B2204">
        <v>2223.16</v>
      </c>
      <c r="C2204">
        <v>2223.16</v>
      </c>
      <c r="D2204">
        <v>2200.2199999999998</v>
      </c>
      <c r="E2204" s="2">
        <v>2202.4499999999998</v>
      </c>
      <c r="F2204" s="19">
        <v>43475959808</v>
      </c>
      <c r="G2204" s="3">
        <f t="shared" si="102"/>
        <v>-1.1370063471258574E-2</v>
      </c>
      <c r="H2204" s="3">
        <f>1-E2204/MAX(E$2:E2204)</f>
        <v>0.62525522357585239</v>
      </c>
      <c r="I2204" s="3">
        <f ca="1">IFERROR(E2204/AVERAGE(OFFSET(E2204,0,0,-计算结果!B$18,1))-1,E2204/AVERAGE(OFFSET(E2204,0,0,-ROW(),1))-1)</f>
        <v>-5.2557412687849192E-3</v>
      </c>
      <c r="J2204" s="4" t="str">
        <f ca="1">IF(OR(AND(I2204&lt;计算结果!B$19,I2204&gt;计算结果!B$20),I2204&lt;计算结果!B$21),"买","卖")</f>
        <v>卖</v>
      </c>
      <c r="K2204" s="4">
        <f t="shared" ca="1" si="103"/>
        <v>1</v>
      </c>
      <c r="L2204" s="3">
        <f ca="1">IF(J2203="买",E2204/E2203-1,0)-IF(K2204=1,计算结果!B$17,0)</f>
        <v>-1.1370063471258574E-2</v>
      </c>
      <c r="M2204" s="2">
        <f t="shared" ca="1" si="104"/>
        <v>9.0885821273756022</v>
      </c>
      <c r="N2204" s="3">
        <f ca="1">1-M2204/MAX(M$2:M2204)</f>
        <v>0.20714279709366712</v>
      </c>
    </row>
    <row r="2205" spans="1:14" x14ac:dyDescent="0.15">
      <c r="A2205" s="1">
        <v>41677</v>
      </c>
      <c r="B2205">
        <v>2187.34</v>
      </c>
      <c r="C2205">
        <v>2212.5</v>
      </c>
      <c r="D2205">
        <v>2177.12</v>
      </c>
      <c r="E2205" s="2">
        <v>2212.48</v>
      </c>
      <c r="F2205" s="19">
        <v>49597108224</v>
      </c>
      <c r="G2205" s="3">
        <f t="shared" si="102"/>
        <v>4.5540193875004409E-3</v>
      </c>
      <c r="H2205" s="3">
        <f>1-E2205/MAX(E$2:E2205)</f>
        <v>0.62354862859865245</v>
      </c>
      <c r="I2205" s="3">
        <f ca="1">IFERROR(E2205/AVERAGE(OFFSET(E2205,0,0,-计算结果!B$18,1))-1,E2205/AVERAGE(OFFSET(E2205,0,0,-ROW(),1))-1)</f>
        <v>-8.5366992701452205E-5</v>
      </c>
      <c r="J2205" s="4" t="str">
        <f ca="1">IF(OR(AND(I2205&lt;计算结果!B$19,I2205&gt;计算结果!B$20),I2205&lt;计算结果!B$21),"买","卖")</f>
        <v>卖</v>
      </c>
      <c r="K2205" s="4" t="str">
        <f t="shared" ca="1" si="103"/>
        <v/>
      </c>
      <c r="L2205" s="3">
        <f ca="1">IF(J2204="买",E2205/E2204-1,0)-IF(K2205=1,计算结果!B$17,0)</f>
        <v>0</v>
      </c>
      <c r="M2205" s="2">
        <f t="shared" ca="1" si="104"/>
        <v>9.0885821273756022</v>
      </c>
      <c r="N2205" s="3">
        <f ca="1">1-M2205/MAX(M$2:M2205)</f>
        <v>0.20714279709366712</v>
      </c>
    </row>
    <row r="2206" spans="1:14" x14ac:dyDescent="0.15">
      <c r="A2206" s="1">
        <v>41680</v>
      </c>
      <c r="B2206">
        <v>2221.54</v>
      </c>
      <c r="C2206">
        <v>2270.19</v>
      </c>
      <c r="D2206">
        <v>2221.54</v>
      </c>
      <c r="E2206" s="2">
        <v>2267.5300000000002</v>
      </c>
      <c r="F2206" s="19">
        <v>81103241216</v>
      </c>
      <c r="G2206" s="3">
        <f t="shared" si="102"/>
        <v>2.4881580850448337E-2</v>
      </c>
      <c r="H2206" s="3">
        <f>1-E2206/MAX(E$2:E2206)</f>
        <v>0.61418192336486754</v>
      </c>
      <c r="I2206" s="3">
        <f ca="1">IFERROR(E2206/AVERAGE(OFFSET(E2206,0,0,-计算结果!B$18,1))-1,E2206/AVERAGE(OFFSET(E2206,0,0,-ROW(),1))-1)</f>
        <v>2.4135298991360132E-2</v>
      </c>
      <c r="J2206" s="4" t="str">
        <f ca="1">IF(OR(AND(I2206&lt;计算结果!B$19,I2206&gt;计算结果!B$20),I2206&lt;计算结果!B$21),"买","卖")</f>
        <v>买</v>
      </c>
      <c r="K2206" s="4">
        <f t="shared" ca="1" si="103"/>
        <v>1</v>
      </c>
      <c r="L2206" s="3">
        <f ca="1">IF(J2205="买",E2206/E2205-1,0)-IF(K2206=1,计算结果!B$17,0)</f>
        <v>0</v>
      </c>
      <c r="M2206" s="2">
        <f t="shared" ca="1" si="104"/>
        <v>9.0885821273756022</v>
      </c>
      <c r="N2206" s="3">
        <f ca="1">1-M2206/MAX(M$2:M2206)</f>
        <v>0.20714279709366712</v>
      </c>
    </row>
    <row r="2207" spans="1:14" x14ac:dyDescent="0.15">
      <c r="A2207" s="1">
        <v>41681</v>
      </c>
      <c r="B2207">
        <v>2267.7399999999998</v>
      </c>
      <c r="C2207">
        <v>2296.52</v>
      </c>
      <c r="D2207">
        <v>2262.6</v>
      </c>
      <c r="E2207" s="2">
        <v>2285.56</v>
      </c>
      <c r="F2207" s="19">
        <v>92688965632</v>
      </c>
      <c r="G2207" s="3">
        <f t="shared" si="102"/>
        <v>7.9513832231545845E-3</v>
      </c>
      <c r="H2207" s="3">
        <f>1-E2207/MAX(E$2:E2207)</f>
        <v>0.61111413598312114</v>
      </c>
      <c r="I2207" s="3">
        <f ca="1">IFERROR(E2207/AVERAGE(OFFSET(E2207,0,0,-计算结果!B$18,1))-1,E2207/AVERAGE(OFFSET(E2207,0,0,-ROW(),1))-1)</f>
        <v>3.0640579201843821E-2</v>
      </c>
      <c r="J2207" s="4" t="str">
        <f ca="1">IF(OR(AND(I2207&lt;计算结果!B$19,I2207&gt;计算结果!B$20),I2207&lt;计算结果!B$21),"买","卖")</f>
        <v>买</v>
      </c>
      <c r="K2207" s="4" t="str">
        <f t="shared" ca="1" si="103"/>
        <v/>
      </c>
      <c r="L2207" s="3">
        <f ca="1">IF(J2206="买",E2207/E2206-1,0)-IF(K2207=1,计算结果!B$17,0)</f>
        <v>7.9513832231545845E-3</v>
      </c>
      <c r="M2207" s="2">
        <f t="shared" ca="1" si="104"/>
        <v>9.16084892682548</v>
      </c>
      <c r="N2207" s="3">
        <f ca="1">1-M2207/MAX(M$2:M2207)</f>
        <v>0.20083848563212037</v>
      </c>
    </row>
    <row r="2208" spans="1:14" x14ac:dyDescent="0.15">
      <c r="A2208" s="1">
        <v>41682</v>
      </c>
      <c r="B2208">
        <v>2286.19</v>
      </c>
      <c r="C2208">
        <v>2294.3200000000002</v>
      </c>
      <c r="D2208">
        <v>2276.44</v>
      </c>
      <c r="E2208" s="2">
        <v>2291.25</v>
      </c>
      <c r="F2208" s="19">
        <v>73487376384</v>
      </c>
      <c r="G2208" s="3">
        <f t="shared" si="102"/>
        <v>2.4895430441556066E-3</v>
      </c>
      <c r="H2208" s="3">
        <f>1-E2208/MAX(E$2:E2208)</f>
        <v>0.61014598788538765</v>
      </c>
      <c r="I2208" s="3">
        <f ca="1">IFERROR(E2208/AVERAGE(OFFSET(E2208,0,0,-计算结果!B$18,1))-1,E2208/AVERAGE(OFFSET(E2208,0,0,-ROW(),1))-1)</f>
        <v>3.0974867136293716E-2</v>
      </c>
      <c r="J2208" s="4" t="str">
        <f ca="1">IF(OR(AND(I2208&lt;计算结果!B$19,I2208&gt;计算结果!B$20),I2208&lt;计算结果!B$21),"买","卖")</f>
        <v>买</v>
      </c>
      <c r="K2208" s="4" t="str">
        <f t="shared" ca="1" si="103"/>
        <v/>
      </c>
      <c r="L2208" s="3">
        <f ca="1">IF(J2207="买",E2208/E2207-1,0)-IF(K2208=1,计算结果!B$17,0)</f>
        <v>2.4895430441556066E-3</v>
      </c>
      <c r="M2208" s="2">
        <f t="shared" ca="1" si="104"/>
        <v>9.1836552545498193</v>
      </c>
      <c r="N2208" s="3">
        <f ca="1">1-M2208/MAX(M$2:M2208)</f>
        <v>0.1988489386428689</v>
      </c>
    </row>
    <row r="2209" spans="1:14" x14ac:dyDescent="0.15">
      <c r="A2209" s="1">
        <v>41683</v>
      </c>
      <c r="B2209">
        <v>2288.4499999999998</v>
      </c>
      <c r="C2209">
        <v>2307.4699999999998</v>
      </c>
      <c r="D2209">
        <v>2278.2600000000002</v>
      </c>
      <c r="E2209" s="2">
        <v>2279.5500000000002</v>
      </c>
      <c r="F2209" s="19">
        <v>87352123392</v>
      </c>
      <c r="G2209" s="3">
        <f t="shared" si="102"/>
        <v>-5.106382978723345E-3</v>
      </c>
      <c r="H2209" s="3">
        <f>1-E2209/MAX(E$2:E2209)</f>
        <v>0.61213673177703665</v>
      </c>
      <c r="I2209" s="3">
        <f ca="1">IFERROR(E2209/AVERAGE(OFFSET(E2209,0,0,-计算结果!B$18,1))-1,E2209/AVERAGE(OFFSET(E2209,0,0,-ROW(),1))-1)</f>
        <v>2.3513274250192451E-2</v>
      </c>
      <c r="J2209" s="4" t="str">
        <f ca="1">IF(OR(AND(I2209&lt;计算结果!B$19,I2209&gt;计算结果!B$20),I2209&lt;计算结果!B$21),"买","卖")</f>
        <v>买</v>
      </c>
      <c r="K2209" s="4" t="str">
        <f t="shared" ca="1" si="103"/>
        <v/>
      </c>
      <c r="L2209" s="3">
        <f ca="1">IF(J2208="买",E2209/E2208-1,0)-IF(K2209=1,计算结果!B$17,0)</f>
        <v>-5.106382978723345E-3</v>
      </c>
      <c r="M2209" s="2">
        <f t="shared" ca="1" si="104"/>
        <v>9.1367599936755237</v>
      </c>
      <c r="N2209" s="3">
        <f ca="1">1-M2209/MAX(M$2:M2209)</f>
        <v>0.20293992278596895</v>
      </c>
    </row>
    <row r="2210" spans="1:14" x14ac:dyDescent="0.15">
      <c r="A2210" s="1">
        <v>41684</v>
      </c>
      <c r="B2210">
        <v>2278.4</v>
      </c>
      <c r="C2210">
        <v>2295.85</v>
      </c>
      <c r="D2210">
        <v>2274.4299999999998</v>
      </c>
      <c r="E2210" s="2">
        <v>2295.5700000000002</v>
      </c>
      <c r="F2210" s="19">
        <v>64613326848</v>
      </c>
      <c r="G2210" s="3">
        <f t="shared" si="102"/>
        <v>7.0277028360861138E-3</v>
      </c>
      <c r="H2210" s="3">
        <f>1-E2210/MAX(E$2:E2210)</f>
        <v>0.60941094398693252</v>
      </c>
      <c r="I2210" s="3">
        <f ca="1">IFERROR(E2210/AVERAGE(OFFSET(E2210,0,0,-计算结果!B$18,1))-1,E2210/AVERAGE(OFFSET(E2210,0,0,-ROW(),1))-1)</f>
        <v>2.8583846605557905E-2</v>
      </c>
      <c r="J2210" s="4" t="str">
        <f ca="1">IF(OR(AND(I2210&lt;计算结果!B$19,I2210&gt;计算结果!B$20),I2210&lt;计算结果!B$21),"买","卖")</f>
        <v>买</v>
      </c>
      <c r="K2210" s="4" t="str">
        <f t="shared" ca="1" si="103"/>
        <v/>
      </c>
      <c r="L2210" s="3">
        <f ca="1">IF(J2209="买",E2210/E2209-1,0)-IF(K2210=1,计算结果!B$17,0)</f>
        <v>7.0277028360861138E-3</v>
      </c>
      <c r="M2210" s="2">
        <f t="shared" ca="1" si="104"/>
        <v>9.2009704277957152</v>
      </c>
      <c r="N2210" s="3">
        <f ca="1">1-M2210/MAX(M$2:M2210)</f>
        <v>0.19733842142080094</v>
      </c>
    </row>
    <row r="2211" spans="1:14" x14ac:dyDescent="0.15">
      <c r="A2211" s="1">
        <v>41687</v>
      </c>
      <c r="B2211">
        <v>2308.79</v>
      </c>
      <c r="C2211">
        <v>2315.58</v>
      </c>
      <c r="D2211">
        <v>2293.5500000000002</v>
      </c>
      <c r="E2211" s="2">
        <v>2311.65</v>
      </c>
      <c r="F2211" s="19">
        <v>86871351296</v>
      </c>
      <c r="G2211" s="3">
        <f t="shared" si="102"/>
        <v>7.0047961944093018E-3</v>
      </c>
      <c r="H2211" s="3">
        <f>1-E2211/MAX(E$2:E2211)</f>
        <v>0.60667494725379423</v>
      </c>
      <c r="I2211" s="3">
        <f ca="1">IFERROR(E2211/AVERAGE(OFFSET(E2211,0,0,-计算结果!B$18,1))-1,E2211/AVERAGE(OFFSET(E2211,0,0,-ROW(),1))-1)</f>
        <v>3.3147360501754264E-2</v>
      </c>
      <c r="J2211" s="4" t="str">
        <f ca="1">IF(OR(AND(I2211&lt;计算结果!B$19,I2211&gt;计算结果!B$20),I2211&lt;计算结果!B$21),"买","卖")</f>
        <v>买</v>
      </c>
      <c r="K2211" s="4" t="str">
        <f t="shared" ca="1" si="103"/>
        <v/>
      </c>
      <c r="L2211" s="3">
        <f ca="1">IF(J2210="买",E2211/E2210-1,0)-IF(K2211=1,计算结果!B$17,0)</f>
        <v>7.0047961944093018E-3</v>
      </c>
      <c r="M2211" s="2">
        <f t="shared" ca="1" si="104"/>
        <v>9.2654213504332112</v>
      </c>
      <c r="N2211" s="3">
        <f ca="1">1-M2211/MAX(M$2:M2211)</f>
        <v>0.19171594064977082</v>
      </c>
    </row>
    <row r="2212" spans="1:14" x14ac:dyDescent="0.15">
      <c r="A2212" s="1">
        <v>41688</v>
      </c>
      <c r="B2212">
        <v>2310.31</v>
      </c>
      <c r="C2212">
        <v>2310.31</v>
      </c>
      <c r="D2212">
        <v>2276.11</v>
      </c>
      <c r="E2212" s="2">
        <v>2282.44</v>
      </c>
      <c r="F2212" s="19">
        <v>88107270144</v>
      </c>
      <c r="G2212" s="3">
        <f t="shared" si="102"/>
        <v>-1.2635995933640509E-2</v>
      </c>
      <c r="H2212" s="3">
        <f>1-E2212/MAX(E$2:E2212)</f>
        <v>0.61164500102089425</v>
      </c>
      <c r="I2212" s="3">
        <f ca="1">IFERROR(E2212/AVERAGE(OFFSET(E2212,0,0,-计算结果!B$18,1))-1,E2212/AVERAGE(OFFSET(E2212,0,0,-ROW(),1))-1)</f>
        <v>1.8307460844261936E-2</v>
      </c>
      <c r="J2212" s="4" t="str">
        <f ca="1">IF(OR(AND(I2212&lt;计算结果!B$19,I2212&gt;计算结果!B$20),I2212&lt;计算结果!B$21),"买","卖")</f>
        <v>买</v>
      </c>
      <c r="K2212" s="4" t="str">
        <f t="shared" ca="1" si="103"/>
        <v/>
      </c>
      <c r="L2212" s="3">
        <f ca="1">IF(J2211="买",E2212/E2211-1,0)-IF(K2212=1,计算结果!B$17,0)</f>
        <v>-1.2635995933640509E-2</v>
      </c>
      <c r="M2212" s="2">
        <f t="shared" ca="1" si="104"/>
        <v>9.1483435239256714</v>
      </c>
      <c r="N2212" s="3">
        <f ca="1">1-M2212/MAX(M$2:M2212)</f>
        <v>0.2019294147369467</v>
      </c>
    </row>
    <row r="2213" spans="1:14" x14ac:dyDescent="0.15">
      <c r="A2213" s="1">
        <v>41689</v>
      </c>
      <c r="B2213">
        <v>2280.9299999999998</v>
      </c>
      <c r="C2213">
        <v>2317.42</v>
      </c>
      <c r="D2213">
        <v>2274.15</v>
      </c>
      <c r="E2213" s="2">
        <v>2308.66</v>
      </c>
      <c r="F2213" s="19">
        <v>88341897216</v>
      </c>
      <c r="G2213" s="3">
        <f t="shared" si="102"/>
        <v>1.1487706139044151E-2</v>
      </c>
      <c r="H2213" s="3">
        <f>1-E2213/MAX(E$2:E2213)</f>
        <v>0.60718369291499352</v>
      </c>
      <c r="I2213" s="3">
        <f ca="1">IFERROR(E2213/AVERAGE(OFFSET(E2213,0,0,-计算结果!B$18,1))-1,E2213/AVERAGE(OFFSET(E2213,0,0,-ROW(),1))-1)</f>
        <v>2.669295748758449E-2</v>
      </c>
      <c r="J2213" s="4" t="str">
        <f ca="1">IF(OR(AND(I2213&lt;计算结果!B$19,I2213&gt;计算结果!B$20),I2213&lt;计算结果!B$21),"买","卖")</f>
        <v>买</v>
      </c>
      <c r="K2213" s="4" t="str">
        <f t="shared" ca="1" si="103"/>
        <v/>
      </c>
      <c r="L2213" s="3">
        <f ca="1">IF(J2212="买",E2213/E2212-1,0)-IF(K2213=1,计算结果!B$17,0)</f>
        <v>1.1487706139044151E-2</v>
      </c>
      <c r="M2213" s="2">
        <f t="shared" ca="1" si="104"/>
        <v>9.253437005987557</v>
      </c>
      <c r="N2213" s="3">
        <f ca="1">1-M2213/MAX(M$2:M2213)</f>
        <v>0.19276141437522976</v>
      </c>
    </row>
    <row r="2214" spans="1:14" x14ac:dyDescent="0.15">
      <c r="A2214" s="1">
        <v>41690</v>
      </c>
      <c r="B2214">
        <v>2314.09</v>
      </c>
      <c r="C2214">
        <v>2331.6999999999998</v>
      </c>
      <c r="D2214">
        <v>2286.1999999999998</v>
      </c>
      <c r="E2214" s="2">
        <v>2287.44</v>
      </c>
      <c r="F2214" s="19">
        <v>91771592704</v>
      </c>
      <c r="G2214" s="3">
        <f t="shared" si="102"/>
        <v>-9.1914790397892299E-3</v>
      </c>
      <c r="H2214" s="3">
        <f>1-E2214/MAX(E$2:E2214)</f>
        <v>0.6107942557680528</v>
      </c>
      <c r="I2214" s="3">
        <f ca="1">IFERROR(E2214/AVERAGE(OFFSET(E2214,0,0,-计算结果!B$18,1))-1,E2214/AVERAGE(OFFSET(E2214,0,0,-ROW(),1))-1)</f>
        <v>1.4212900880165247E-2</v>
      </c>
      <c r="J2214" s="4" t="str">
        <f ca="1">IF(OR(AND(I2214&lt;计算结果!B$19,I2214&gt;计算结果!B$20),I2214&lt;计算结果!B$21),"买","卖")</f>
        <v>买</v>
      </c>
      <c r="K2214" s="4" t="str">
        <f t="shared" ca="1" si="103"/>
        <v/>
      </c>
      <c r="L2214" s="3">
        <f ca="1">IF(J2213="买",E2214/E2213-1,0)-IF(K2214=1,计算结果!B$17,0)</f>
        <v>-9.1914790397892299E-3</v>
      </c>
      <c r="M2214" s="2">
        <f t="shared" ca="1" si="104"/>
        <v>9.168384233701012</v>
      </c>
      <c r="N2214" s="3">
        <f ca="1">1-M2214/MAX(M$2:M2214)</f>
        <v>0.20018113091510903</v>
      </c>
    </row>
    <row r="2215" spans="1:14" x14ac:dyDescent="0.15">
      <c r="A2215" s="1">
        <v>41691</v>
      </c>
      <c r="B2215">
        <v>2284.0300000000002</v>
      </c>
      <c r="C2215">
        <v>2287.87</v>
      </c>
      <c r="D2215">
        <v>2250.65</v>
      </c>
      <c r="E2215" s="2">
        <v>2264.29</v>
      </c>
      <c r="F2215" s="19">
        <v>69908185088</v>
      </c>
      <c r="G2215" s="3">
        <f t="shared" si="102"/>
        <v>-1.01204840345539E-2</v>
      </c>
      <c r="H2215" s="3">
        <f>1-E2215/MAX(E$2:E2215)</f>
        <v>0.61473320628870898</v>
      </c>
      <c r="I2215" s="3">
        <f ca="1">IFERROR(E2215/AVERAGE(OFFSET(E2215,0,0,-计算结果!B$18,1))-1,E2215/AVERAGE(OFFSET(E2215,0,0,-ROW(),1))-1)</f>
        <v>2.0509517183049386E-3</v>
      </c>
      <c r="J2215" s="4" t="str">
        <f ca="1">IF(OR(AND(I2215&lt;计算结果!B$19,I2215&gt;计算结果!B$20),I2215&lt;计算结果!B$21),"买","卖")</f>
        <v>买</v>
      </c>
      <c r="K2215" s="4" t="str">
        <f t="shared" ca="1" si="103"/>
        <v/>
      </c>
      <c r="L2215" s="3">
        <f ca="1">IF(J2214="买",E2215/E2214-1,0)-IF(K2215=1,计算结果!B$17,0)</f>
        <v>-1.01204840345539E-2</v>
      </c>
      <c r="M2215" s="2">
        <f t="shared" ca="1" si="104"/>
        <v>9.0755957474411844</v>
      </c>
      <c r="N2215" s="3">
        <f ca="1">1-M2215/MAX(M$2:M2215)</f>
        <v>0.20827568501021765</v>
      </c>
    </row>
    <row r="2216" spans="1:14" x14ac:dyDescent="0.15">
      <c r="A2216" s="1">
        <v>41694</v>
      </c>
      <c r="B2216">
        <v>2246.7199999999998</v>
      </c>
      <c r="C2216">
        <v>2246.7199999999998</v>
      </c>
      <c r="D2216">
        <v>2194.16</v>
      </c>
      <c r="E2216" s="2">
        <v>2214.5100000000002</v>
      </c>
      <c r="F2216" s="19">
        <v>79599149056</v>
      </c>
      <c r="G2216" s="3">
        <f t="shared" si="102"/>
        <v>-2.1984816432524035E-2</v>
      </c>
      <c r="H2216" s="3">
        <f>1-E2216/MAX(E$2:E2216)</f>
        <v>0.62320322602599876</v>
      </c>
      <c r="I2216" s="3">
        <f ca="1">IFERROR(E2216/AVERAGE(OFFSET(E2216,0,0,-计算结果!B$18,1))-1,E2216/AVERAGE(OFFSET(E2216,0,0,-ROW(),1))-1)</f>
        <v>-1.9272713584196244E-2</v>
      </c>
      <c r="J2216" s="4" t="str">
        <f ca="1">IF(OR(AND(I2216&lt;计算结果!B$19,I2216&gt;计算结果!B$20),I2216&lt;计算结果!B$21),"买","卖")</f>
        <v>卖</v>
      </c>
      <c r="K2216" s="4">
        <f t="shared" ca="1" si="103"/>
        <v>1</v>
      </c>
      <c r="L2216" s="3">
        <f ca="1">IF(J2215="买",E2216/E2215-1,0)-IF(K2216=1,计算结果!B$17,0)</f>
        <v>-2.1984816432524035E-2</v>
      </c>
      <c r="M2216" s="2">
        <f t="shared" ca="1" si="104"/>
        <v>8.8760704409178945</v>
      </c>
      <c r="N2216" s="3">
        <f ca="1">1-M2216/MAX(M$2:M2216)</f>
        <v>0.22568159874043381</v>
      </c>
    </row>
    <row r="2217" spans="1:14" x14ac:dyDescent="0.15">
      <c r="A2217" s="1">
        <v>41695</v>
      </c>
      <c r="B2217">
        <v>2216.5100000000002</v>
      </c>
      <c r="C2217">
        <v>2225.21</v>
      </c>
      <c r="D2217">
        <v>2150.09</v>
      </c>
      <c r="E2217" s="2">
        <v>2157.91</v>
      </c>
      <c r="F2217" s="19">
        <v>88306573312</v>
      </c>
      <c r="G2217" s="3">
        <f t="shared" si="102"/>
        <v>-2.5558701473463841E-2</v>
      </c>
      <c r="H2217" s="3">
        <f>1-E2217/MAX(E$2:E2217)</f>
        <v>0.63283366228816451</v>
      </c>
      <c r="I2217" s="3">
        <f ca="1">IFERROR(E2217/AVERAGE(OFFSET(E2217,0,0,-计算结果!B$18,1))-1,E2217/AVERAGE(OFFSET(E2217,0,0,-ROW(),1))-1)</f>
        <v>-4.2596189894487435E-2</v>
      </c>
      <c r="J2217" s="4" t="str">
        <f ca="1">IF(OR(AND(I2217&lt;计算结果!B$19,I2217&gt;计算结果!B$20),I2217&lt;计算结果!B$21),"买","卖")</f>
        <v>卖</v>
      </c>
      <c r="K2217" s="4" t="str">
        <f t="shared" ca="1" si="103"/>
        <v/>
      </c>
      <c r="L2217" s="3">
        <f ca="1">IF(J2216="买",E2217/E2216-1,0)-IF(K2217=1,计算结果!B$17,0)</f>
        <v>0</v>
      </c>
      <c r="M2217" s="2">
        <f t="shared" ca="1" si="104"/>
        <v>8.8760704409178945</v>
      </c>
      <c r="N2217" s="3">
        <f ca="1">1-M2217/MAX(M$2:M2217)</f>
        <v>0.22568159874043381</v>
      </c>
    </row>
    <row r="2218" spans="1:14" x14ac:dyDescent="0.15">
      <c r="A2218" s="1">
        <v>41696</v>
      </c>
      <c r="B2218">
        <v>2147.7399999999998</v>
      </c>
      <c r="C2218">
        <v>2164.6999999999998</v>
      </c>
      <c r="D2218">
        <v>2137.08</v>
      </c>
      <c r="E2218" s="2">
        <v>2163.4</v>
      </c>
      <c r="F2218" s="19">
        <v>68640579584</v>
      </c>
      <c r="G2218" s="3">
        <f t="shared" si="102"/>
        <v>2.54412834640938E-3</v>
      </c>
      <c r="H2218" s="3">
        <f>1-E2218/MAX(E$2:E2218)</f>
        <v>0.63189954400054438</v>
      </c>
      <c r="I2218" s="3">
        <f ca="1">IFERROR(E2218/AVERAGE(OFFSET(E2218,0,0,-计算结果!B$18,1))-1,E2218/AVERAGE(OFFSET(E2218,0,0,-ROW(),1))-1)</f>
        <v>-3.8209851006156259E-2</v>
      </c>
      <c r="J2218" s="4" t="str">
        <f ca="1">IF(OR(AND(I2218&lt;计算结果!B$19,I2218&gt;计算结果!B$20),I2218&lt;计算结果!B$21),"买","卖")</f>
        <v>卖</v>
      </c>
      <c r="K2218" s="4" t="str">
        <f t="shared" ca="1" si="103"/>
        <v/>
      </c>
      <c r="L2218" s="3">
        <f ca="1">IF(J2217="买",E2218/E2217-1,0)-IF(K2218=1,计算结果!B$17,0)</f>
        <v>0</v>
      </c>
      <c r="M2218" s="2">
        <f t="shared" ca="1" si="104"/>
        <v>8.8760704409178945</v>
      </c>
      <c r="N2218" s="3">
        <f ca="1">1-M2218/MAX(M$2:M2218)</f>
        <v>0.22568159874043381</v>
      </c>
    </row>
    <row r="2219" spans="1:14" x14ac:dyDescent="0.15">
      <c r="A2219" s="1">
        <v>41697</v>
      </c>
      <c r="B2219">
        <v>2170.81</v>
      </c>
      <c r="C2219">
        <v>2180.06</v>
      </c>
      <c r="D2219">
        <v>2150.14</v>
      </c>
      <c r="E2219" s="2">
        <v>2154.11</v>
      </c>
      <c r="F2219" s="19">
        <v>81588002816</v>
      </c>
      <c r="G2219" s="3">
        <f t="shared" si="102"/>
        <v>-4.2941665896274461E-3</v>
      </c>
      <c r="H2219" s="3">
        <f>1-E2219/MAX(E$2:E2219)</f>
        <v>0.63348022868032394</v>
      </c>
      <c r="I2219" s="3">
        <f ca="1">IFERROR(E2219/AVERAGE(OFFSET(E2219,0,0,-计算结果!B$18,1))-1,E2219/AVERAGE(OFFSET(E2219,0,0,-ROW(),1))-1)</f>
        <v>-4.0875723907422779E-2</v>
      </c>
      <c r="J2219" s="4" t="str">
        <f ca="1">IF(OR(AND(I2219&lt;计算结果!B$19,I2219&gt;计算结果!B$20),I2219&lt;计算结果!B$21),"买","卖")</f>
        <v>卖</v>
      </c>
      <c r="K2219" s="4" t="str">
        <f t="shared" ca="1" si="103"/>
        <v/>
      </c>
      <c r="L2219" s="3">
        <f ca="1">IF(J2218="买",E2219/E2218-1,0)-IF(K2219=1,计算结果!B$17,0)</f>
        <v>0</v>
      </c>
      <c r="M2219" s="2">
        <f t="shared" ca="1" si="104"/>
        <v>8.8760704409178945</v>
      </c>
      <c r="N2219" s="3">
        <f ca="1">1-M2219/MAX(M$2:M2219)</f>
        <v>0.22568159874043381</v>
      </c>
    </row>
    <row r="2220" spans="1:14" x14ac:dyDescent="0.15">
      <c r="A2220" s="1">
        <v>41698</v>
      </c>
      <c r="B2220">
        <v>2149.4499999999998</v>
      </c>
      <c r="C2220">
        <v>2180.4699999999998</v>
      </c>
      <c r="D2220">
        <v>2133.5500000000002</v>
      </c>
      <c r="E2220" s="2">
        <v>2178.9699999999998</v>
      </c>
      <c r="F2220" s="19">
        <v>70216802304</v>
      </c>
      <c r="G2220" s="3">
        <f t="shared" si="102"/>
        <v>1.1540729117825776E-2</v>
      </c>
      <c r="H2220" s="3">
        <f>1-E2220/MAX(E$2:E2220)</f>
        <v>0.62925032328319608</v>
      </c>
      <c r="I2220" s="3">
        <f ca="1">IFERROR(E2220/AVERAGE(OFFSET(E2220,0,0,-计算结果!B$18,1))-1,E2220/AVERAGE(OFFSET(E2220,0,0,-ROW(),1))-1)</f>
        <v>-2.8824418634883053E-2</v>
      </c>
      <c r="J2220" s="4" t="str">
        <f ca="1">IF(OR(AND(I2220&lt;计算结果!B$19,I2220&gt;计算结果!B$20),I2220&lt;计算结果!B$21),"买","卖")</f>
        <v>卖</v>
      </c>
      <c r="K2220" s="4" t="str">
        <f t="shared" ca="1" si="103"/>
        <v/>
      </c>
      <c r="L2220" s="3">
        <f ca="1">IF(J2219="买",E2220/E2219-1,0)-IF(K2220=1,计算结果!B$17,0)</f>
        <v>0</v>
      </c>
      <c r="M2220" s="2">
        <f t="shared" ca="1" si="104"/>
        <v>8.8760704409178945</v>
      </c>
      <c r="N2220" s="3">
        <f ca="1">1-M2220/MAX(M$2:M2220)</f>
        <v>0.22568159874043381</v>
      </c>
    </row>
    <row r="2221" spans="1:14" x14ac:dyDescent="0.15">
      <c r="A2221" s="1">
        <v>41701</v>
      </c>
      <c r="B2221">
        <v>2173.91</v>
      </c>
      <c r="C2221">
        <v>2194.2199999999998</v>
      </c>
      <c r="D2221">
        <v>2167.91</v>
      </c>
      <c r="E2221" s="2">
        <v>2190.37</v>
      </c>
      <c r="F2221" s="19">
        <v>69408743424</v>
      </c>
      <c r="G2221" s="3">
        <f t="shared" si="102"/>
        <v>5.2318297177107453E-3</v>
      </c>
      <c r="H2221" s="3">
        <f>1-E2221/MAX(E$2:E2221)</f>
        <v>0.62731062410671745</v>
      </c>
      <c r="I2221" s="3">
        <f ca="1">IFERROR(E2221/AVERAGE(OFFSET(E2221,0,0,-计算结果!B$18,1))-1,E2221/AVERAGE(OFFSET(E2221,0,0,-ROW(),1))-1)</f>
        <v>-2.2838227487066431E-2</v>
      </c>
      <c r="J2221" s="4" t="str">
        <f ca="1">IF(OR(AND(I2221&lt;计算结果!B$19,I2221&gt;计算结果!B$20),I2221&lt;计算结果!B$21),"买","卖")</f>
        <v>卖</v>
      </c>
      <c r="K2221" s="4" t="str">
        <f t="shared" ca="1" si="103"/>
        <v/>
      </c>
      <c r="L2221" s="3">
        <f ca="1">IF(J2220="买",E2221/E2220-1,0)-IF(K2221=1,计算结果!B$17,0)</f>
        <v>0</v>
      </c>
      <c r="M2221" s="2">
        <f t="shared" ca="1" si="104"/>
        <v>8.8760704409178945</v>
      </c>
      <c r="N2221" s="3">
        <f ca="1">1-M2221/MAX(M$2:M2221)</f>
        <v>0.22568159874043381</v>
      </c>
    </row>
    <row r="2222" spans="1:14" x14ac:dyDescent="0.15">
      <c r="A2222" s="1">
        <v>41702</v>
      </c>
      <c r="B2222">
        <v>2183.86</v>
      </c>
      <c r="C2222">
        <v>2188.6</v>
      </c>
      <c r="D2222">
        <v>2161.59</v>
      </c>
      <c r="E2222" s="2">
        <v>2184.27</v>
      </c>
      <c r="F2222" s="19">
        <v>64691437568</v>
      </c>
      <c r="G2222" s="3">
        <f t="shared" si="102"/>
        <v>-2.7849176166583334E-3</v>
      </c>
      <c r="H2222" s="3">
        <f>1-E2222/MAX(E$2:E2222)</f>
        <v>0.62834853331518414</v>
      </c>
      <c r="I2222" s="3">
        <f ca="1">IFERROR(E2222/AVERAGE(OFFSET(E2222,0,0,-计算结果!B$18,1))-1,E2222/AVERAGE(OFFSET(E2222,0,0,-ROW(),1))-1)</f>
        <v>-2.5120282787287618E-2</v>
      </c>
      <c r="J2222" s="4" t="str">
        <f ca="1">IF(OR(AND(I2222&lt;计算结果!B$19,I2222&gt;计算结果!B$20),I2222&lt;计算结果!B$21),"买","卖")</f>
        <v>卖</v>
      </c>
      <c r="K2222" s="4" t="str">
        <f t="shared" ca="1" si="103"/>
        <v/>
      </c>
      <c r="L2222" s="3">
        <f ca="1">IF(J2221="买",E2222/E2221-1,0)-IF(K2222=1,计算结果!B$17,0)</f>
        <v>0</v>
      </c>
      <c r="M2222" s="2">
        <f t="shared" ca="1" si="104"/>
        <v>8.8760704409178945</v>
      </c>
      <c r="N2222" s="3">
        <f ca="1">1-M2222/MAX(M$2:M2222)</f>
        <v>0.22568159874043381</v>
      </c>
    </row>
    <row r="2223" spans="1:14" x14ac:dyDescent="0.15">
      <c r="A2223" s="1">
        <v>41703</v>
      </c>
      <c r="B2223">
        <v>2187.35</v>
      </c>
      <c r="C2223">
        <v>2189.09</v>
      </c>
      <c r="D2223">
        <v>2159.59</v>
      </c>
      <c r="E2223" s="2">
        <v>2163.98</v>
      </c>
      <c r="F2223" s="19">
        <v>55669678080</v>
      </c>
      <c r="G2223" s="3">
        <f t="shared" si="102"/>
        <v>-9.2891446570250169E-3</v>
      </c>
      <c r="H2223" s="3">
        <f>1-E2223/MAX(E$2:E2223)</f>
        <v>0.63180085755121485</v>
      </c>
      <c r="I2223" s="3">
        <f ca="1">IFERROR(E2223/AVERAGE(OFFSET(E2223,0,0,-计算结果!B$18,1))-1,E2223/AVERAGE(OFFSET(E2223,0,0,-ROW(),1))-1)</f>
        <v>-3.3013202599905811E-2</v>
      </c>
      <c r="J2223" s="4" t="str">
        <f ca="1">IF(OR(AND(I2223&lt;计算结果!B$19,I2223&gt;计算结果!B$20),I2223&lt;计算结果!B$21),"买","卖")</f>
        <v>卖</v>
      </c>
      <c r="K2223" s="4" t="str">
        <f t="shared" ca="1" si="103"/>
        <v/>
      </c>
      <c r="L2223" s="3">
        <f ca="1">IF(J2222="买",E2223/E2222-1,0)-IF(K2223=1,计算结果!B$17,0)</f>
        <v>0</v>
      </c>
      <c r="M2223" s="2">
        <f t="shared" ca="1" si="104"/>
        <v>8.8760704409178945</v>
      </c>
      <c r="N2223" s="3">
        <f ca="1">1-M2223/MAX(M$2:M2223)</f>
        <v>0.22568159874043381</v>
      </c>
    </row>
    <row r="2224" spans="1:14" x14ac:dyDescent="0.15">
      <c r="A2224" s="1">
        <v>41704</v>
      </c>
      <c r="B2224">
        <v>2159.4</v>
      </c>
      <c r="C2224">
        <v>2181.4299999999998</v>
      </c>
      <c r="D2224">
        <v>2136.4499999999998</v>
      </c>
      <c r="E2224" s="2">
        <v>2173.63</v>
      </c>
      <c r="F2224" s="19">
        <v>61495025664</v>
      </c>
      <c r="G2224" s="3">
        <f t="shared" si="102"/>
        <v>4.4593757798132572E-3</v>
      </c>
      <c r="H2224" s="3">
        <f>1-E2224/MAX(E$2:E2224)</f>
        <v>0.63015891921323075</v>
      </c>
      <c r="I2224" s="3">
        <f ca="1">IFERROR(E2224/AVERAGE(OFFSET(E2224,0,0,-计算结果!B$18,1))-1,E2224/AVERAGE(OFFSET(E2224,0,0,-ROW(),1))-1)</f>
        <v>-2.6431562403888109E-2</v>
      </c>
      <c r="J2224" s="4" t="str">
        <f ca="1">IF(OR(AND(I2224&lt;计算结果!B$19,I2224&gt;计算结果!B$20),I2224&lt;计算结果!B$21),"买","卖")</f>
        <v>卖</v>
      </c>
      <c r="K2224" s="4" t="str">
        <f t="shared" ca="1" si="103"/>
        <v/>
      </c>
      <c r="L2224" s="3">
        <f ca="1">IF(J2223="买",E2224/E2223-1,0)-IF(K2224=1,计算结果!B$17,0)</f>
        <v>0</v>
      </c>
      <c r="M2224" s="2">
        <f t="shared" ca="1" si="104"/>
        <v>8.8760704409178945</v>
      </c>
      <c r="N2224" s="3">
        <f ca="1">1-M2224/MAX(M$2:M2224)</f>
        <v>0.22568159874043381</v>
      </c>
    </row>
    <row r="2225" spans="1:14" x14ac:dyDescent="0.15">
      <c r="A2225" s="1">
        <v>41705</v>
      </c>
      <c r="B2225">
        <v>2170.04</v>
      </c>
      <c r="C2225">
        <v>2189.39</v>
      </c>
      <c r="D2225">
        <v>2161.44</v>
      </c>
      <c r="E2225" s="2">
        <v>2168.36</v>
      </c>
      <c r="F2225" s="19">
        <v>58693177344</v>
      </c>
      <c r="G2225" s="3">
        <f t="shared" si="102"/>
        <v>-2.4245156719404637E-3</v>
      </c>
      <c r="H2225" s="3">
        <f>1-E2225/MAX(E$2:E2225)</f>
        <v>0.63105560470972566</v>
      </c>
      <c r="I2225" s="3">
        <f ca="1">IFERROR(E2225/AVERAGE(OFFSET(E2225,0,0,-计算结果!B$18,1))-1,E2225/AVERAGE(OFFSET(E2225,0,0,-ROW(),1))-1)</f>
        <v>-2.5951351572583881E-2</v>
      </c>
      <c r="J2225" s="4" t="str">
        <f ca="1">IF(OR(AND(I2225&lt;计算结果!B$19,I2225&gt;计算结果!B$20),I2225&lt;计算结果!B$21),"买","卖")</f>
        <v>卖</v>
      </c>
      <c r="K2225" s="4" t="str">
        <f t="shared" ca="1" si="103"/>
        <v/>
      </c>
      <c r="L2225" s="3">
        <f ca="1">IF(J2224="买",E2225/E2224-1,0)-IF(K2225=1,计算结果!B$17,0)</f>
        <v>0</v>
      </c>
      <c r="M2225" s="2">
        <f t="shared" ca="1" si="104"/>
        <v>8.8760704409178945</v>
      </c>
      <c r="N2225" s="3">
        <f ca="1">1-M2225/MAX(M$2:M2225)</f>
        <v>0.22568159874043381</v>
      </c>
    </row>
    <row r="2226" spans="1:14" x14ac:dyDescent="0.15">
      <c r="A2226" s="1">
        <v>41708</v>
      </c>
      <c r="B2226">
        <v>2149.6799999999998</v>
      </c>
      <c r="C2226">
        <v>2149.6799999999998</v>
      </c>
      <c r="D2226">
        <v>2095.0700000000002</v>
      </c>
      <c r="E2226" s="2">
        <v>2097.79</v>
      </c>
      <c r="F2226" s="19">
        <v>63086411776</v>
      </c>
      <c r="G2226" s="3">
        <f t="shared" si="102"/>
        <v>-3.2545333800660492E-2</v>
      </c>
      <c r="H2226" s="3">
        <f>1-E2226/MAX(E$2:E2226)</f>
        <v>0.64306302320833053</v>
      </c>
      <c r="I2226" s="3">
        <f ca="1">IFERROR(E2226/AVERAGE(OFFSET(E2226,0,0,-计算结果!B$18,1))-1,E2226/AVERAGE(OFFSET(E2226,0,0,-ROW(),1))-1)</f>
        <v>-5.3080354791871898E-2</v>
      </c>
      <c r="J2226" s="4" t="str">
        <f ca="1">IF(OR(AND(I2226&lt;计算结果!B$19,I2226&gt;计算结果!B$20),I2226&lt;计算结果!B$21),"买","卖")</f>
        <v>卖</v>
      </c>
      <c r="K2226" s="4" t="str">
        <f t="shared" ca="1" si="103"/>
        <v/>
      </c>
      <c r="L2226" s="3">
        <f ca="1">IF(J2225="买",E2226/E2225-1,0)-IF(K2226=1,计算结果!B$17,0)</f>
        <v>0</v>
      </c>
      <c r="M2226" s="2">
        <f t="shared" ca="1" si="104"/>
        <v>8.8760704409178945</v>
      </c>
      <c r="N2226" s="3">
        <f ca="1">1-M2226/MAX(M$2:M2226)</f>
        <v>0.22568159874043381</v>
      </c>
    </row>
    <row r="2227" spans="1:14" x14ac:dyDescent="0.15">
      <c r="A2227" s="1">
        <v>41709</v>
      </c>
      <c r="B2227">
        <v>2092.61</v>
      </c>
      <c r="C2227">
        <v>2118.79</v>
      </c>
      <c r="D2227">
        <v>2088.73</v>
      </c>
      <c r="E2227" s="2">
        <v>2108.66</v>
      </c>
      <c r="F2227" s="19">
        <v>53075783680</v>
      </c>
      <c r="G2227" s="3">
        <f t="shared" si="102"/>
        <v>5.1816435391529581E-3</v>
      </c>
      <c r="H2227" s="3">
        <f>1-E2227/MAX(E$2:E2227)</f>
        <v>0.6412135030286531</v>
      </c>
      <c r="I2227" s="3">
        <f ca="1">IFERROR(E2227/AVERAGE(OFFSET(E2227,0,0,-计算结果!B$18,1))-1,E2227/AVERAGE(OFFSET(E2227,0,0,-ROW(),1))-1)</f>
        <v>-4.4077206448092099E-2</v>
      </c>
      <c r="J2227" s="4" t="str">
        <f ca="1">IF(OR(AND(I2227&lt;计算结果!B$19,I2227&gt;计算结果!B$20),I2227&lt;计算结果!B$21),"买","卖")</f>
        <v>卖</v>
      </c>
      <c r="K2227" s="4" t="str">
        <f t="shared" ca="1" si="103"/>
        <v/>
      </c>
      <c r="L2227" s="3">
        <f ca="1">IF(J2226="买",E2227/E2226-1,0)-IF(K2227=1,计算结果!B$17,0)</f>
        <v>0</v>
      </c>
      <c r="M2227" s="2">
        <f t="shared" ca="1" si="104"/>
        <v>8.8760704409178945</v>
      </c>
      <c r="N2227" s="3">
        <f ca="1">1-M2227/MAX(M$2:M2227)</f>
        <v>0.22568159874043381</v>
      </c>
    </row>
    <row r="2228" spans="1:14" x14ac:dyDescent="0.15">
      <c r="A2228" s="1">
        <v>41710</v>
      </c>
      <c r="B2228">
        <v>2102.8000000000002</v>
      </c>
      <c r="C2228">
        <v>2130.59</v>
      </c>
      <c r="D2228">
        <v>2090.7600000000002</v>
      </c>
      <c r="E2228" s="2">
        <v>2114.13</v>
      </c>
      <c r="F2228" s="19">
        <v>60115238912</v>
      </c>
      <c r="G2228" s="3">
        <f t="shared" si="102"/>
        <v>2.5940644769666399E-3</v>
      </c>
      <c r="H2228" s="3">
        <f>1-E2228/MAX(E$2:E2228)</f>
        <v>0.6402827877220445</v>
      </c>
      <c r="I2228" s="3">
        <f ca="1">IFERROR(E2228/AVERAGE(OFFSET(E2228,0,0,-计算结果!B$18,1))-1,E2228/AVERAGE(OFFSET(E2228,0,0,-ROW(),1))-1)</f>
        <v>-3.7197874638484341E-2</v>
      </c>
      <c r="J2228" s="4" t="str">
        <f ca="1">IF(OR(AND(I2228&lt;计算结果!B$19,I2228&gt;计算结果!B$20),I2228&lt;计算结果!B$21),"买","卖")</f>
        <v>卖</v>
      </c>
      <c r="K2228" s="4" t="str">
        <f t="shared" ca="1" si="103"/>
        <v/>
      </c>
      <c r="L2228" s="3">
        <f ca="1">IF(J2227="买",E2228/E2227-1,0)-IF(K2228=1,计算结果!B$17,0)</f>
        <v>0</v>
      </c>
      <c r="M2228" s="2">
        <f t="shared" ca="1" si="104"/>
        <v>8.8760704409178945</v>
      </c>
      <c r="N2228" s="3">
        <f ca="1">1-M2228/MAX(M$2:M2228)</f>
        <v>0.22568159874043381</v>
      </c>
    </row>
    <row r="2229" spans="1:14" x14ac:dyDescent="0.15">
      <c r="A2229" s="1">
        <v>41711</v>
      </c>
      <c r="B2229">
        <v>2119.5500000000002</v>
      </c>
      <c r="C2229">
        <v>2149.44</v>
      </c>
      <c r="D2229">
        <v>2115.9899999999998</v>
      </c>
      <c r="E2229" s="2">
        <v>2140.33</v>
      </c>
      <c r="F2229" s="19">
        <v>59163095040</v>
      </c>
      <c r="G2229" s="3">
        <f t="shared" si="102"/>
        <v>1.2392804605203978E-2</v>
      </c>
      <c r="H2229" s="3">
        <f>1-E2229/MAX(E$2:E2229)</f>
        <v>0.63582488259715508</v>
      </c>
      <c r="I2229" s="3">
        <f ca="1">IFERROR(E2229/AVERAGE(OFFSET(E2229,0,0,-计算结果!B$18,1))-1,E2229/AVERAGE(OFFSET(E2229,0,0,-ROW(),1))-1)</f>
        <v>-2.1022660136075344E-2</v>
      </c>
      <c r="J2229" s="4" t="str">
        <f ca="1">IF(OR(AND(I2229&lt;计算结果!B$19,I2229&gt;计算结果!B$20),I2229&lt;计算结果!B$21),"买","卖")</f>
        <v>卖</v>
      </c>
      <c r="K2229" s="4" t="str">
        <f t="shared" ca="1" si="103"/>
        <v/>
      </c>
      <c r="L2229" s="3">
        <f ca="1">IF(J2228="买",E2229/E2228-1,0)-IF(K2229=1,计算结果!B$17,0)</f>
        <v>0</v>
      </c>
      <c r="M2229" s="2">
        <f t="shared" ca="1" si="104"/>
        <v>8.8760704409178945</v>
      </c>
      <c r="N2229" s="3">
        <f ca="1">1-M2229/MAX(M$2:M2229)</f>
        <v>0.22568159874043381</v>
      </c>
    </row>
    <row r="2230" spans="1:14" x14ac:dyDescent="0.15">
      <c r="A2230" s="1">
        <v>41712</v>
      </c>
      <c r="B2230">
        <v>2129.87</v>
      </c>
      <c r="C2230">
        <v>2140.38</v>
      </c>
      <c r="D2230">
        <v>2109.5700000000002</v>
      </c>
      <c r="E2230" s="2">
        <v>2122.84</v>
      </c>
      <c r="F2230" s="19">
        <v>49805246464</v>
      </c>
      <c r="G2230" s="3">
        <f t="shared" si="102"/>
        <v>-8.1716370840009267E-3</v>
      </c>
      <c r="H2230" s="3">
        <f>1-E2230/MAX(E$2:E2230)</f>
        <v>0.63880078949159458</v>
      </c>
      <c r="I2230" s="3">
        <f ca="1">IFERROR(E2230/AVERAGE(OFFSET(E2230,0,0,-计算结果!B$18,1))-1,E2230/AVERAGE(OFFSET(E2230,0,0,-ROW(),1))-1)</f>
        <v>-2.5068601673995827E-2</v>
      </c>
      <c r="J2230" s="4" t="str">
        <f ca="1">IF(OR(AND(I2230&lt;计算结果!B$19,I2230&gt;计算结果!B$20),I2230&lt;计算结果!B$21),"买","卖")</f>
        <v>卖</v>
      </c>
      <c r="K2230" s="4" t="str">
        <f t="shared" ca="1" si="103"/>
        <v/>
      </c>
      <c r="L2230" s="3">
        <f ca="1">IF(J2229="买",E2230/E2229-1,0)-IF(K2230=1,计算结果!B$17,0)</f>
        <v>0</v>
      </c>
      <c r="M2230" s="2">
        <f t="shared" ca="1" si="104"/>
        <v>8.8760704409178945</v>
      </c>
      <c r="N2230" s="3">
        <f ca="1">1-M2230/MAX(M$2:M2230)</f>
        <v>0.22568159874043381</v>
      </c>
    </row>
    <row r="2231" spans="1:14" x14ac:dyDescent="0.15">
      <c r="A2231" s="1">
        <v>41715</v>
      </c>
      <c r="B2231">
        <v>2132.79</v>
      </c>
      <c r="C2231">
        <v>2143.1999999999998</v>
      </c>
      <c r="D2231">
        <v>2118.9499999999998</v>
      </c>
      <c r="E2231" s="2">
        <v>2143.04</v>
      </c>
      <c r="F2231" s="19">
        <v>47571288064</v>
      </c>
      <c r="G2231" s="3">
        <f t="shared" si="102"/>
        <v>9.5155546343577146E-3</v>
      </c>
      <c r="H2231" s="3">
        <f>1-E2231/MAX(E$2:E2231)</f>
        <v>0.63536377867011495</v>
      </c>
      <c r="I2231" s="3">
        <f ca="1">IFERROR(E2231/AVERAGE(OFFSET(E2231,0,0,-计算结果!B$18,1))-1,E2231/AVERAGE(OFFSET(E2231,0,0,-ROW(),1))-1)</f>
        <v>-1.1614985434827418E-2</v>
      </c>
      <c r="J2231" s="4" t="str">
        <f ca="1">IF(OR(AND(I2231&lt;计算结果!B$19,I2231&gt;计算结果!B$20),I2231&lt;计算结果!B$21),"买","卖")</f>
        <v>卖</v>
      </c>
      <c r="K2231" s="4" t="str">
        <f t="shared" ca="1" si="103"/>
        <v/>
      </c>
      <c r="L2231" s="3">
        <f ca="1">IF(J2230="买",E2231/E2230-1,0)-IF(K2231=1,计算结果!B$17,0)</f>
        <v>0</v>
      </c>
      <c r="M2231" s="2">
        <f t="shared" ca="1" si="104"/>
        <v>8.8760704409178945</v>
      </c>
      <c r="N2231" s="3">
        <f ca="1">1-M2231/MAX(M$2:M2231)</f>
        <v>0.22568159874043381</v>
      </c>
    </row>
    <row r="2232" spans="1:14" x14ac:dyDescent="0.15">
      <c r="A2232" s="1">
        <v>41716</v>
      </c>
      <c r="B2232">
        <v>2146.12</v>
      </c>
      <c r="C2232">
        <v>2152.46</v>
      </c>
      <c r="D2232">
        <v>2134.92</v>
      </c>
      <c r="E2232" s="2">
        <v>2138.13</v>
      </c>
      <c r="F2232" s="19">
        <v>54188441600</v>
      </c>
      <c r="G2232" s="3">
        <f t="shared" si="102"/>
        <v>-2.2911378229056867E-3</v>
      </c>
      <c r="H2232" s="3">
        <f>1-E2232/MAX(E$2:E2232)</f>
        <v>0.63619921050840533</v>
      </c>
      <c r="I2232" s="3">
        <f ca="1">IFERROR(E2232/AVERAGE(OFFSET(E2232,0,0,-计算结果!B$18,1))-1,E2232/AVERAGE(OFFSET(E2232,0,0,-ROW(),1))-1)</f>
        <v>-1.0092410449726752E-2</v>
      </c>
      <c r="J2232" s="4" t="str">
        <f ca="1">IF(OR(AND(I2232&lt;计算结果!B$19,I2232&gt;计算结果!B$20),I2232&lt;计算结果!B$21),"买","卖")</f>
        <v>卖</v>
      </c>
      <c r="K2232" s="4" t="str">
        <f t="shared" ca="1" si="103"/>
        <v/>
      </c>
      <c r="L2232" s="3">
        <f ca="1">IF(J2231="买",E2232/E2231-1,0)-IF(K2232=1,计算结果!B$17,0)</f>
        <v>0</v>
      </c>
      <c r="M2232" s="2">
        <f t="shared" ca="1" si="104"/>
        <v>8.8760704409178945</v>
      </c>
      <c r="N2232" s="3">
        <f ca="1">1-M2232/MAX(M$2:M2232)</f>
        <v>0.22568159874043381</v>
      </c>
    </row>
    <row r="2233" spans="1:14" x14ac:dyDescent="0.15">
      <c r="A2233" s="1">
        <v>41717</v>
      </c>
      <c r="B2233">
        <v>2131.2800000000002</v>
      </c>
      <c r="C2233">
        <v>2131.2800000000002</v>
      </c>
      <c r="D2233">
        <v>2101.29</v>
      </c>
      <c r="E2233" s="2">
        <v>2120.87</v>
      </c>
      <c r="F2233" s="19">
        <v>55283945472</v>
      </c>
      <c r="G2233" s="3">
        <f t="shared" si="102"/>
        <v>-8.0724745455141855E-3</v>
      </c>
      <c r="H2233" s="3">
        <f>1-E2233/MAX(E$2:E2233)</f>
        <v>0.63913598312121422</v>
      </c>
      <c r="I2233" s="3">
        <f ca="1">IFERROR(E2233/AVERAGE(OFFSET(E2233,0,0,-计算结果!B$18,1))-1,E2233/AVERAGE(OFFSET(E2233,0,0,-ROW(),1))-1)</f>
        <v>-1.4447803424783134E-2</v>
      </c>
      <c r="J2233" s="4" t="str">
        <f ca="1">IF(OR(AND(I2233&lt;计算结果!B$19,I2233&gt;计算结果!B$20),I2233&lt;计算结果!B$21),"买","卖")</f>
        <v>卖</v>
      </c>
      <c r="K2233" s="4" t="str">
        <f t="shared" ca="1" si="103"/>
        <v/>
      </c>
      <c r="L2233" s="3">
        <f ca="1">IF(J2232="买",E2233/E2232-1,0)-IF(K2233=1,计算结果!B$17,0)</f>
        <v>0</v>
      </c>
      <c r="M2233" s="2">
        <f t="shared" ca="1" si="104"/>
        <v>8.8760704409178945</v>
      </c>
      <c r="N2233" s="3">
        <f ca="1">1-M2233/MAX(M$2:M2233)</f>
        <v>0.22568159874043381</v>
      </c>
    </row>
    <row r="2234" spans="1:14" x14ac:dyDescent="0.15">
      <c r="A2234" s="1">
        <v>41718</v>
      </c>
      <c r="B2234">
        <v>2116.19</v>
      </c>
      <c r="C2234">
        <v>2134.79</v>
      </c>
      <c r="D2234">
        <v>2086.5</v>
      </c>
      <c r="E2234" s="2">
        <v>2086.9699999999998</v>
      </c>
      <c r="F2234" s="19">
        <v>58951602176</v>
      </c>
      <c r="G2234" s="3">
        <f t="shared" si="102"/>
        <v>-1.5984006563344311E-2</v>
      </c>
      <c r="H2234" s="3">
        <f>1-E2234/MAX(E$2:E2234)</f>
        <v>0.64490403593547951</v>
      </c>
      <c r="I2234" s="3">
        <f ca="1">IFERROR(E2234/AVERAGE(OFFSET(E2234,0,0,-计算结果!B$18,1))-1,E2234/AVERAGE(OFFSET(E2234,0,0,-ROW(),1))-1)</f>
        <v>-2.6997163264587676E-2</v>
      </c>
      <c r="J2234" s="4" t="str">
        <f ca="1">IF(OR(AND(I2234&lt;计算结果!B$19,I2234&gt;计算结果!B$20),I2234&lt;计算结果!B$21),"买","卖")</f>
        <v>卖</v>
      </c>
      <c r="K2234" s="4" t="str">
        <f t="shared" ca="1" si="103"/>
        <v/>
      </c>
      <c r="L2234" s="3">
        <f ca="1">IF(J2233="买",E2234/E2233-1,0)-IF(K2234=1,计算结果!B$17,0)</f>
        <v>0</v>
      </c>
      <c r="M2234" s="2">
        <f t="shared" ca="1" si="104"/>
        <v>8.8760704409178945</v>
      </c>
      <c r="N2234" s="3">
        <f ca="1">1-M2234/MAX(M$2:M2234)</f>
        <v>0.22568159874043381</v>
      </c>
    </row>
    <row r="2235" spans="1:14" x14ac:dyDescent="0.15">
      <c r="A2235" s="1">
        <v>41719</v>
      </c>
      <c r="B2235">
        <v>2079.87</v>
      </c>
      <c r="C2235">
        <v>2163.23</v>
      </c>
      <c r="D2235">
        <v>2077.7600000000002</v>
      </c>
      <c r="E2235" s="2">
        <v>2158.8000000000002</v>
      </c>
      <c r="F2235" s="19">
        <v>83560513536</v>
      </c>
      <c r="G2235" s="3">
        <f t="shared" si="102"/>
        <v>3.4418319381687601E-2</v>
      </c>
      <c r="H2235" s="3">
        <f>1-E2235/MAX(E$2:E2235)</f>
        <v>0.63268222963315868</v>
      </c>
      <c r="I2235" s="3">
        <f ca="1">IFERROR(E2235/AVERAGE(OFFSET(E2235,0,0,-计算结果!B$18,1))-1,E2235/AVERAGE(OFFSET(E2235,0,0,-ROW(),1))-1)</f>
        <v>6.4687576488686727E-3</v>
      </c>
      <c r="J2235" s="4" t="str">
        <f ca="1">IF(OR(AND(I2235&lt;计算结果!B$19,I2235&gt;计算结果!B$20),I2235&lt;计算结果!B$21),"买","卖")</f>
        <v>买</v>
      </c>
      <c r="K2235" s="4">
        <f t="shared" ca="1" si="103"/>
        <v>1</v>
      </c>
      <c r="L2235" s="3">
        <f ca="1">IF(J2234="买",E2235/E2234-1,0)-IF(K2235=1,计算结果!B$17,0)</f>
        <v>0</v>
      </c>
      <c r="M2235" s="2">
        <f t="shared" ca="1" si="104"/>
        <v>8.8760704409178945</v>
      </c>
      <c r="N2235" s="3">
        <f ca="1">1-M2235/MAX(M$2:M2235)</f>
        <v>0.22568159874043381</v>
      </c>
    </row>
    <row r="2236" spans="1:14" x14ac:dyDescent="0.15">
      <c r="A2236" s="1">
        <v>41722</v>
      </c>
      <c r="B2236">
        <v>2161.9</v>
      </c>
      <c r="C2236">
        <v>2186.73</v>
      </c>
      <c r="D2236">
        <v>2150.87</v>
      </c>
      <c r="E2236" s="2">
        <v>2176.5500000000002</v>
      </c>
      <c r="F2236" s="19">
        <v>81203912704</v>
      </c>
      <c r="G2236" s="3">
        <f t="shared" si="102"/>
        <v>8.2221604595145159E-3</v>
      </c>
      <c r="H2236" s="3">
        <f>1-E2236/MAX(E$2:E2236)</f>
        <v>0.62966208398557133</v>
      </c>
      <c r="I2236" s="3">
        <f ca="1">IFERROR(E2236/AVERAGE(OFFSET(E2236,0,0,-计算结果!B$18,1))-1,E2236/AVERAGE(OFFSET(E2236,0,0,-ROW(),1))-1)</f>
        <v>1.4398603897280982E-2</v>
      </c>
      <c r="J2236" s="4" t="str">
        <f ca="1">IF(OR(AND(I2236&lt;计算结果!B$19,I2236&gt;计算结果!B$20),I2236&lt;计算结果!B$21),"买","卖")</f>
        <v>买</v>
      </c>
      <c r="K2236" s="4" t="str">
        <f t="shared" ca="1" si="103"/>
        <v/>
      </c>
      <c r="L2236" s="3">
        <f ca="1">IF(J2235="买",E2236/E2235-1,0)-IF(K2236=1,计算结果!B$17,0)</f>
        <v>8.2221604595145159E-3</v>
      </c>
      <c r="M2236" s="2">
        <f t="shared" ca="1" si="104"/>
        <v>8.9490509163330749</v>
      </c>
      <c r="N2236" s="3">
        <f ca="1">1-M2236/MAX(M$2:M2236)</f>
        <v>0.21931502859852303</v>
      </c>
    </row>
    <row r="2237" spans="1:14" x14ac:dyDescent="0.15">
      <c r="A2237" s="1">
        <v>41723</v>
      </c>
      <c r="B2237">
        <v>2170.7800000000002</v>
      </c>
      <c r="C2237">
        <v>2191.4899999999998</v>
      </c>
      <c r="D2237">
        <v>2164.67</v>
      </c>
      <c r="E2237" s="2">
        <v>2174.44</v>
      </c>
      <c r="F2237" s="19">
        <v>67548475392</v>
      </c>
      <c r="G2237" s="3">
        <f t="shared" si="102"/>
        <v>-9.6942408858058382E-4</v>
      </c>
      <c r="H2237" s="3">
        <f>1-E2237/MAX(E$2:E2237)</f>
        <v>0.6300210984822705</v>
      </c>
      <c r="I2237" s="3">
        <f ca="1">IFERROR(E2237/AVERAGE(OFFSET(E2237,0,0,-计算结果!B$18,1))-1,E2237/AVERAGE(OFFSET(E2237,0,0,-ROW(),1))-1)</f>
        <v>1.2882053861937415E-2</v>
      </c>
      <c r="J2237" s="4" t="str">
        <f ca="1">IF(OR(AND(I2237&lt;计算结果!B$19,I2237&gt;计算结果!B$20),I2237&lt;计算结果!B$21),"买","卖")</f>
        <v>买</v>
      </c>
      <c r="K2237" s="4" t="str">
        <f t="shared" ca="1" si="103"/>
        <v/>
      </c>
      <c r="L2237" s="3">
        <f ca="1">IF(J2236="买",E2237/E2236-1,0)-IF(K2237=1,计算结果!B$17,0)</f>
        <v>-9.6942408858058382E-4</v>
      </c>
      <c r="M2237" s="2">
        <f t="shared" ca="1" si="104"/>
        <v>8.9403754908048469</v>
      </c>
      <c r="N2237" s="3">
        <f ca="1">1-M2237/MAX(M$2:M2237)</f>
        <v>0.22007184341539243</v>
      </c>
    </row>
    <row r="2238" spans="1:14" x14ac:dyDescent="0.15">
      <c r="A2238" s="1">
        <v>41724</v>
      </c>
      <c r="B2238">
        <v>2181.23</v>
      </c>
      <c r="C2238">
        <v>2186.08</v>
      </c>
      <c r="D2238">
        <v>2165.2199999999998</v>
      </c>
      <c r="E2238" s="2">
        <v>2171.0500000000002</v>
      </c>
      <c r="F2238" s="19">
        <v>50116022272</v>
      </c>
      <c r="G2238" s="3">
        <f t="shared" si="102"/>
        <v>-1.559022093044593E-3</v>
      </c>
      <c r="H2238" s="3">
        <f>1-E2238/MAX(E$2:E2238)</f>
        <v>0.63059790376369695</v>
      </c>
      <c r="I2238" s="3">
        <f ca="1">IFERROR(E2238/AVERAGE(OFFSET(E2238,0,0,-计算结果!B$18,1))-1,E2238/AVERAGE(OFFSET(E2238,0,0,-ROW(),1))-1)</f>
        <v>1.1510265125131092E-2</v>
      </c>
      <c r="J2238" s="4" t="str">
        <f ca="1">IF(OR(AND(I2238&lt;计算结果!B$19,I2238&gt;计算结果!B$20),I2238&lt;计算结果!B$21),"买","卖")</f>
        <v>买</v>
      </c>
      <c r="K2238" s="4" t="str">
        <f t="shared" ca="1" si="103"/>
        <v/>
      </c>
      <c r="L2238" s="3">
        <f ca="1">IF(J2237="买",E2238/E2237-1,0)-IF(K2238=1,计算结果!B$17,0)</f>
        <v>-1.559022093044593E-3</v>
      </c>
      <c r="M2238" s="2">
        <f t="shared" ca="1" si="104"/>
        <v>8.9264372478945671</v>
      </c>
      <c r="N2238" s="3">
        <f ca="1">1-M2238/MAX(M$2:M2238)</f>
        <v>0.22128776864249544</v>
      </c>
    </row>
    <row r="2239" spans="1:14" x14ac:dyDescent="0.15">
      <c r="A2239" s="1">
        <v>41725</v>
      </c>
      <c r="B2239">
        <v>2168.34</v>
      </c>
      <c r="C2239">
        <v>2186.89</v>
      </c>
      <c r="D2239">
        <v>2146.92</v>
      </c>
      <c r="E2239" s="2">
        <v>2155.71</v>
      </c>
      <c r="F2239" s="19">
        <v>62175858688</v>
      </c>
      <c r="G2239" s="3">
        <f t="shared" si="102"/>
        <v>-7.0657055341886155E-3</v>
      </c>
      <c r="H2239" s="3">
        <f>1-E2239/MAX(E$2:E2239)</f>
        <v>0.63320799019941465</v>
      </c>
      <c r="I2239" s="3">
        <f ca="1">IFERROR(E2239/AVERAGE(OFFSET(E2239,0,0,-计算结果!B$18,1))-1,E2239/AVERAGE(OFFSET(E2239,0,0,-ROW(),1))-1)</f>
        <v>5.2650872872870291E-3</v>
      </c>
      <c r="J2239" s="4" t="str">
        <f ca="1">IF(OR(AND(I2239&lt;计算结果!B$19,I2239&gt;计算结果!B$20),I2239&lt;计算结果!B$21),"买","卖")</f>
        <v>买</v>
      </c>
      <c r="K2239" s="4" t="str">
        <f t="shared" ca="1" si="103"/>
        <v/>
      </c>
      <c r="L2239" s="3">
        <f ca="1">IF(J2238="买",E2239/E2238-1,0)-IF(K2239=1,计算结果!B$17,0)</f>
        <v>-7.0657055341886155E-3</v>
      </c>
      <c r="M2239" s="2">
        <f t="shared" ca="1" si="104"/>
        <v>8.8633656708315307</v>
      </c>
      <c r="N2239" s="3">
        <f ca="1">1-M2239/MAX(M$2:M2239)</f>
        <v>0.22678991996513864</v>
      </c>
    </row>
    <row r="2240" spans="1:14" x14ac:dyDescent="0.15">
      <c r="A2240" s="1">
        <v>41726</v>
      </c>
      <c r="B2240">
        <v>2154.5100000000002</v>
      </c>
      <c r="C2240">
        <v>2172.67</v>
      </c>
      <c r="D2240">
        <v>2144.58</v>
      </c>
      <c r="E2240" s="2">
        <v>2151.96</v>
      </c>
      <c r="F2240" s="19">
        <v>60123340800</v>
      </c>
      <c r="G2240" s="3">
        <f t="shared" si="102"/>
        <v>-1.7395660826363679E-3</v>
      </c>
      <c r="H2240" s="3">
        <f>1-E2240/MAX(E$2:E2240)</f>
        <v>0.63384604913904585</v>
      </c>
      <c r="I2240" s="3">
        <f ca="1">IFERROR(E2240/AVERAGE(OFFSET(E2240,0,0,-计算结果!B$18,1))-1,E2240/AVERAGE(OFFSET(E2240,0,0,-ROW(),1))-1)</f>
        <v>4.3570657376572619E-3</v>
      </c>
      <c r="J2240" s="4" t="str">
        <f ca="1">IF(OR(AND(I2240&lt;计算结果!B$19,I2240&gt;计算结果!B$20),I2240&lt;计算结果!B$21),"买","卖")</f>
        <v>买</v>
      </c>
      <c r="K2240" s="4" t="str">
        <f t="shared" ca="1" si="103"/>
        <v/>
      </c>
      <c r="L2240" s="3">
        <f ca="1">IF(J2239="买",E2240/E2239-1,0)-IF(K2240=1,计算结果!B$17,0)</f>
        <v>-1.7395660826363679E-3</v>
      </c>
      <c r="M2240" s="2">
        <f t="shared" ca="1" si="104"/>
        <v>8.847947260532548</v>
      </c>
      <c r="N2240" s="3">
        <f ca="1">1-M2240/MAX(M$2:M2240)</f>
        <v>0.22813496999511984</v>
      </c>
    </row>
    <row r="2241" spans="1:14" x14ac:dyDescent="0.15">
      <c r="A2241" s="1">
        <v>41729</v>
      </c>
      <c r="B2241">
        <v>2156.0500000000002</v>
      </c>
      <c r="C2241">
        <v>2165.25</v>
      </c>
      <c r="D2241">
        <v>2134.42</v>
      </c>
      <c r="E2241" s="2">
        <v>2146.3000000000002</v>
      </c>
      <c r="F2241" s="19">
        <v>48105021440</v>
      </c>
      <c r="G2241" s="3">
        <f t="shared" si="102"/>
        <v>-2.6301604119034483E-3</v>
      </c>
      <c r="H2241" s="3">
        <f>1-E2241/MAX(E$2:E2241)</f>
        <v>0.63480909276526232</v>
      </c>
      <c r="I2241" s="3">
        <f ca="1">IFERROR(E2241/AVERAGE(OFFSET(E2241,0,0,-计算结果!B$18,1))-1,E2241/AVERAGE(OFFSET(E2241,0,0,-ROW(),1))-1)</f>
        <v>2.1748626962279083E-3</v>
      </c>
      <c r="J2241" s="4" t="str">
        <f ca="1">IF(OR(AND(I2241&lt;计算结果!B$19,I2241&gt;计算结果!B$20),I2241&lt;计算结果!B$21),"买","卖")</f>
        <v>买</v>
      </c>
      <c r="K2241" s="4" t="str">
        <f t="shared" ca="1" si="103"/>
        <v/>
      </c>
      <c r="L2241" s="3">
        <f ca="1">IF(J2240="买",E2241/E2240-1,0)-IF(K2241=1,计算结果!B$17,0)</f>
        <v>-2.6301604119034483E-3</v>
      </c>
      <c r="M2241" s="2">
        <f t="shared" ca="1" si="104"/>
        <v>8.8246757399212861</v>
      </c>
      <c r="N2241" s="3">
        <f ca="1">1-M2241/MAX(M$2:M2241)</f>
        <v>0.23016509884037128</v>
      </c>
    </row>
    <row r="2242" spans="1:14" x14ac:dyDescent="0.15">
      <c r="A2242" s="1">
        <v>41730</v>
      </c>
      <c r="B2242">
        <v>2143.7199999999998</v>
      </c>
      <c r="C2242">
        <v>2170.1</v>
      </c>
      <c r="D2242">
        <v>2141.15</v>
      </c>
      <c r="E2242" s="2">
        <v>2163.11</v>
      </c>
      <c r="F2242" s="19">
        <v>43659063296</v>
      </c>
      <c r="G2242" s="3">
        <f t="shared" si="102"/>
        <v>7.8320831197875584E-3</v>
      </c>
      <c r="H2242" s="3">
        <f>1-E2242/MAX(E$2:E2242)</f>
        <v>0.63194888722520925</v>
      </c>
      <c r="I2242" s="3">
        <f ca="1">IFERROR(E2242/AVERAGE(OFFSET(E2242,0,0,-计算结果!B$18,1))-1,E2242/AVERAGE(OFFSET(E2242,0,0,-ROW(),1))-1)</f>
        <v>1.0299685721284035E-2</v>
      </c>
      <c r="J2242" s="4" t="str">
        <f ca="1">IF(OR(AND(I2242&lt;计算结果!B$19,I2242&gt;计算结果!B$20),I2242&lt;计算结果!B$21),"买","卖")</f>
        <v>买</v>
      </c>
      <c r="K2242" s="4" t="str">
        <f t="shared" ca="1" si="103"/>
        <v/>
      </c>
      <c r="L2242" s="3">
        <f ca="1">IF(J2241="买",E2242/E2241-1,0)-IF(K2242=1,计算结果!B$17,0)</f>
        <v>7.8320831197875584E-3</v>
      </c>
      <c r="M2242" s="2">
        <f t="shared" ca="1" si="104"/>
        <v>8.8937913338215218</v>
      </c>
      <c r="N2242" s="3">
        <f ca="1">1-M2242/MAX(M$2:M2242)</f>
        <v>0.22413568790597571</v>
      </c>
    </row>
    <row r="2243" spans="1:14" x14ac:dyDescent="0.15">
      <c r="A2243" s="1">
        <v>41731</v>
      </c>
      <c r="B2243">
        <v>2166.0700000000002</v>
      </c>
      <c r="C2243">
        <v>2182.6799999999998</v>
      </c>
      <c r="D2243">
        <v>2164.0100000000002</v>
      </c>
      <c r="E2243" s="2">
        <v>2180.73</v>
      </c>
      <c r="F2243" s="19">
        <v>56777150464</v>
      </c>
      <c r="G2243" s="3">
        <f t="shared" ref="G2243:G2306" si="105">E2243/E2242-1</f>
        <v>8.1456791379079796E-3</v>
      </c>
      <c r="H2243" s="3">
        <f>1-E2243/MAX(E$2:E2243)</f>
        <v>0.62895086095419583</v>
      </c>
      <c r="I2243" s="3">
        <f ca="1">IFERROR(E2243/AVERAGE(OFFSET(E2243,0,0,-计算结果!B$18,1))-1,E2243/AVERAGE(OFFSET(E2243,0,0,-ROW(),1))-1)</f>
        <v>1.8202447070029271E-2</v>
      </c>
      <c r="J2243" s="4" t="str">
        <f ca="1">IF(OR(AND(I2243&lt;计算结果!B$19,I2243&gt;计算结果!B$20),I2243&lt;计算结果!B$21),"买","卖")</f>
        <v>买</v>
      </c>
      <c r="K2243" s="4" t="str">
        <f t="shared" ca="1" si="103"/>
        <v/>
      </c>
      <c r="L2243" s="3">
        <f ca="1">IF(J2242="买",E2243/E2242-1,0)-IF(K2243=1,计算结果!B$17,0)</f>
        <v>8.1456791379079796E-3</v>
      </c>
      <c r="M2243" s="2">
        <f t="shared" ca="1" si="104"/>
        <v>8.9662373043463379</v>
      </c>
      <c r="N2243" s="3">
        <f ca="1">1-M2243/MAX(M$2:M2243)</f>
        <v>0.21781574616510413</v>
      </c>
    </row>
    <row r="2244" spans="1:14" x14ac:dyDescent="0.15">
      <c r="A2244" s="1">
        <v>41732</v>
      </c>
      <c r="B2244">
        <v>2188.64</v>
      </c>
      <c r="C2244">
        <v>2196.14</v>
      </c>
      <c r="D2244">
        <v>2160.75</v>
      </c>
      <c r="E2244" s="2">
        <v>2165.0100000000002</v>
      </c>
      <c r="F2244" s="19">
        <v>57708859392</v>
      </c>
      <c r="G2244" s="3">
        <f t="shared" si="105"/>
        <v>-7.2085952868992109E-3</v>
      </c>
      <c r="H2244" s="3">
        <f>1-E2244/MAX(E$2:E2244)</f>
        <v>0.63162560402912948</v>
      </c>
      <c r="I2244" s="3">
        <f ca="1">IFERROR(E2244/AVERAGE(OFFSET(E2244,0,0,-计算结果!B$18,1))-1,E2244/AVERAGE(OFFSET(E2244,0,0,-ROW(),1))-1)</f>
        <v>9.1031194011803596E-3</v>
      </c>
      <c r="J2244" s="4" t="str">
        <f ca="1">IF(OR(AND(I2244&lt;计算结果!B$19,I2244&gt;计算结果!B$20),I2244&lt;计算结果!B$21),"买","卖")</f>
        <v>买</v>
      </c>
      <c r="K2244" s="4" t="str">
        <f t="shared" ref="K2244:K2307" ca="1" si="106">IF(J2243&lt;&gt;J2244,1,"")</f>
        <v/>
      </c>
      <c r="L2244" s="3">
        <f ca="1">IF(J2243="买",E2244/E2243-1,0)-IF(K2244=1,计算结果!B$17,0)</f>
        <v>-7.2085952868992109E-3</v>
      </c>
      <c r="M2244" s="2">
        <f t="shared" ref="M2244:M2307" ca="1" si="107">IFERROR(M2243*(1+L2244),M2243)</f>
        <v>8.9016033283730067</v>
      </c>
      <c r="N2244" s="3">
        <f ca="1">1-M2244/MAX(M$2:M2244)</f>
        <v>0.22345419589078519</v>
      </c>
    </row>
    <row r="2245" spans="1:14" x14ac:dyDescent="0.15">
      <c r="A2245" s="1">
        <v>41733</v>
      </c>
      <c r="B2245">
        <v>2157.98</v>
      </c>
      <c r="C2245">
        <v>2186.15</v>
      </c>
      <c r="D2245">
        <v>2155.2800000000002</v>
      </c>
      <c r="E2245" s="2">
        <v>2185.4699999999998</v>
      </c>
      <c r="F2245" s="19">
        <v>43912626176</v>
      </c>
      <c r="G2245" s="3">
        <f t="shared" si="105"/>
        <v>9.4503027699639475E-3</v>
      </c>
      <c r="H2245" s="3">
        <f>1-E2245/MAX(E$2:E2245)</f>
        <v>0.62814435445450223</v>
      </c>
      <c r="I2245" s="3">
        <f ca="1">IFERROR(E2245/AVERAGE(OFFSET(E2245,0,0,-计算结果!B$18,1))-1,E2245/AVERAGE(OFFSET(E2245,0,0,-ROW(),1))-1)</f>
        <v>1.6617461902487474E-2</v>
      </c>
      <c r="J2245" s="4" t="str">
        <f ca="1">IF(OR(AND(I2245&lt;计算结果!B$19,I2245&gt;计算结果!B$20),I2245&lt;计算结果!B$21),"买","卖")</f>
        <v>买</v>
      </c>
      <c r="K2245" s="4" t="str">
        <f t="shared" ca="1" si="106"/>
        <v/>
      </c>
      <c r="L2245" s="3">
        <f ca="1">IF(J2244="买",E2245/E2244-1,0)-IF(K2245=1,计算结果!B$17,0)</f>
        <v>9.4503027699639475E-3</v>
      </c>
      <c r="M2245" s="2">
        <f t="shared" ca="1" si="107"/>
        <v>8.9857261749642507</v>
      </c>
      <c r="N2245" s="3">
        <f ca="1">1-M2245/MAX(M$2:M2245)</f>
        <v>0.21611560292720799</v>
      </c>
    </row>
    <row r="2246" spans="1:14" x14ac:dyDescent="0.15">
      <c r="A2246" s="1">
        <v>41737</v>
      </c>
      <c r="B2246">
        <v>2179.92</v>
      </c>
      <c r="C2246">
        <v>2243.9699999999998</v>
      </c>
      <c r="D2246">
        <v>2178.9</v>
      </c>
      <c r="E2246" s="2">
        <v>2237.3200000000002</v>
      </c>
      <c r="F2246" s="19">
        <v>85692891136</v>
      </c>
      <c r="G2246" s="3">
        <f t="shared" si="105"/>
        <v>2.3724873825767601E-2</v>
      </c>
      <c r="H2246" s="3">
        <f>1-E2246/MAX(E$2:E2246)</f>
        <v>0.6193221261825359</v>
      </c>
      <c r="I2246" s="3">
        <f ca="1">IFERROR(E2246/AVERAGE(OFFSET(E2246,0,0,-计算结果!B$18,1))-1,E2246/AVERAGE(OFFSET(E2246,0,0,-ROW(),1))-1)</f>
        <v>3.7433830096528453E-2</v>
      </c>
      <c r="J2246" s="4" t="str">
        <f ca="1">IF(OR(AND(I2246&lt;计算结果!B$19,I2246&gt;计算结果!B$20),I2246&lt;计算结果!B$21),"买","卖")</f>
        <v>买</v>
      </c>
      <c r="K2246" s="4" t="str">
        <f t="shared" ca="1" si="106"/>
        <v/>
      </c>
      <c r="L2246" s="3">
        <f ca="1">IF(J2245="买",E2246/E2245-1,0)-IF(K2246=1,计算结果!B$17,0)</f>
        <v>2.3724873825767601E-2</v>
      </c>
      <c r="M2246" s="2">
        <f t="shared" ca="1" si="107"/>
        <v>9.1989113946981753</v>
      </c>
      <c r="N2246" s="3">
        <f ca="1">1-M2246/MAX(M$2:M2246)</f>
        <v>0.19751804451266808</v>
      </c>
    </row>
    <row r="2247" spans="1:14" x14ac:dyDescent="0.15">
      <c r="A2247" s="1">
        <v>41738</v>
      </c>
      <c r="B2247">
        <v>2239.79</v>
      </c>
      <c r="C2247">
        <v>2246.79</v>
      </c>
      <c r="D2247">
        <v>2228.9899999999998</v>
      </c>
      <c r="E2247" s="2">
        <v>2238.62</v>
      </c>
      <c r="F2247" s="19">
        <v>61178630144</v>
      </c>
      <c r="G2247" s="3">
        <f t="shared" si="105"/>
        <v>5.8105233046679139E-4</v>
      </c>
      <c r="H2247" s="3">
        <f>1-E2247/MAX(E$2:E2247)</f>
        <v>0.61910093241679709</v>
      </c>
      <c r="I2247" s="3">
        <f ca="1">IFERROR(E2247/AVERAGE(OFFSET(E2247,0,0,-计算结果!B$18,1))-1,E2247/AVERAGE(OFFSET(E2247,0,0,-ROW(),1))-1)</f>
        <v>3.5414930061268945E-2</v>
      </c>
      <c r="J2247" s="4" t="str">
        <f ca="1">IF(OR(AND(I2247&lt;计算结果!B$19,I2247&gt;计算结果!B$20),I2247&lt;计算结果!B$21),"买","卖")</f>
        <v>买</v>
      </c>
      <c r="K2247" s="4" t="str">
        <f t="shared" ca="1" si="106"/>
        <v/>
      </c>
      <c r="L2247" s="3">
        <f ca="1">IF(J2246="买",E2247/E2246-1,0)-IF(K2247=1,计算结果!B$17,0)</f>
        <v>5.8105233046679139E-4</v>
      </c>
      <c r="M2247" s="2">
        <f t="shared" ca="1" si="107"/>
        <v>9.2042564436018228</v>
      </c>
      <c r="N2247" s="3">
        <f ca="1">1-M2247/MAX(M$2:M2247)</f>
        <v>0.19705176050227446</v>
      </c>
    </row>
    <row r="2248" spans="1:14" x14ac:dyDescent="0.15">
      <c r="A2248" s="1">
        <v>41739</v>
      </c>
      <c r="B2248">
        <v>2241.4499999999998</v>
      </c>
      <c r="C2248">
        <v>2290.7399999999998</v>
      </c>
      <c r="D2248">
        <v>2229.5100000000002</v>
      </c>
      <c r="E2248" s="2">
        <v>2273.7600000000002</v>
      </c>
      <c r="F2248" s="19">
        <v>101616812032</v>
      </c>
      <c r="G2248" s="3">
        <f t="shared" si="105"/>
        <v>1.5697170578302888E-2</v>
      </c>
      <c r="H2248" s="3">
        <f>1-E2248/MAX(E$2:E2248)</f>
        <v>0.61312189477982715</v>
      </c>
      <c r="I2248" s="3">
        <f ca="1">IFERROR(E2248/AVERAGE(OFFSET(E2248,0,0,-计算结果!B$18,1))-1,E2248/AVERAGE(OFFSET(E2248,0,0,-ROW(),1))-1)</f>
        <v>4.7605396151924495E-2</v>
      </c>
      <c r="J2248" s="4" t="str">
        <f ca="1">IF(OR(AND(I2248&lt;计算结果!B$19,I2248&gt;计算结果!B$20),I2248&lt;计算结果!B$21),"买","卖")</f>
        <v>买</v>
      </c>
      <c r="K2248" s="4" t="str">
        <f t="shared" ca="1" si="106"/>
        <v/>
      </c>
      <c r="L2248" s="3">
        <f ca="1">IF(J2247="买",E2248/E2247-1,0)-IF(K2248=1,计算结果!B$17,0)</f>
        <v>1.5697170578302888E-2</v>
      </c>
      <c r="M2248" s="2">
        <f t="shared" ca="1" si="107"/>
        <v>9.3487372270434843</v>
      </c>
      <c r="N2248" s="3">
        <f ca="1">1-M2248/MAX(M$2:M2248)</f>
        <v>0.18444774502133066</v>
      </c>
    </row>
    <row r="2249" spans="1:14" x14ac:dyDescent="0.15">
      <c r="A2249" s="1">
        <v>41740</v>
      </c>
      <c r="B2249">
        <v>2269.56</v>
      </c>
      <c r="C2249">
        <v>2281.1</v>
      </c>
      <c r="D2249">
        <v>2261.13</v>
      </c>
      <c r="E2249" s="2">
        <v>2270.67</v>
      </c>
      <c r="F2249" s="19">
        <v>86154854400</v>
      </c>
      <c r="G2249" s="3">
        <f t="shared" si="105"/>
        <v>-1.3589824783618587E-3</v>
      </c>
      <c r="H2249" s="3">
        <f>1-E2249/MAX(E$2:E2249)</f>
        <v>0.61364765534608312</v>
      </c>
      <c r="I2249" s="3">
        <f ca="1">IFERROR(E2249/AVERAGE(OFFSET(E2249,0,0,-计算结果!B$18,1))-1,E2249/AVERAGE(OFFSET(E2249,0,0,-ROW(),1))-1)</f>
        <v>4.2775096203719443E-2</v>
      </c>
      <c r="J2249" s="4" t="str">
        <f ca="1">IF(OR(AND(I2249&lt;计算结果!B$19,I2249&gt;计算结果!B$20),I2249&lt;计算结果!B$21),"买","卖")</f>
        <v>买</v>
      </c>
      <c r="K2249" s="4" t="str">
        <f t="shared" ca="1" si="106"/>
        <v/>
      </c>
      <c r="L2249" s="3">
        <f ca="1">IF(J2248="买",E2249/E2248-1,0)-IF(K2249=1,计算结果!B$17,0)</f>
        <v>-1.3589824783618587E-3</v>
      </c>
      <c r="M2249" s="2">
        <f t="shared" ca="1" si="107"/>
        <v>9.3360324569571222</v>
      </c>
      <c r="N2249" s="3">
        <f ca="1">1-M2249/MAX(M$2:M2249)</f>
        <v>0.18555606624603527</v>
      </c>
    </row>
    <row r="2250" spans="1:14" x14ac:dyDescent="0.15">
      <c r="A2250" s="1">
        <v>41743</v>
      </c>
      <c r="B2250">
        <v>2267.94</v>
      </c>
      <c r="C2250">
        <v>2275.83</v>
      </c>
      <c r="D2250">
        <v>2255.46</v>
      </c>
      <c r="E2250" s="2">
        <v>2268.61</v>
      </c>
      <c r="F2250" s="19">
        <v>60254150656</v>
      </c>
      <c r="G2250" s="3">
        <f t="shared" si="105"/>
        <v>-9.072212166453264E-4</v>
      </c>
      <c r="H2250" s="3">
        <f>1-E2250/MAX(E$2:E2250)</f>
        <v>0.61399816239025384</v>
      </c>
      <c r="I2250" s="3">
        <f ca="1">IFERROR(E2250/AVERAGE(OFFSET(E2250,0,0,-计算结果!B$18,1))-1,E2250/AVERAGE(OFFSET(E2250,0,0,-ROW(),1))-1)</f>
        <v>3.8372372441098257E-2</v>
      </c>
      <c r="J2250" s="4" t="str">
        <f ca="1">IF(OR(AND(I2250&lt;计算结果!B$19,I2250&gt;计算结果!B$20),I2250&lt;计算结果!B$21),"买","卖")</f>
        <v>买</v>
      </c>
      <c r="K2250" s="4" t="str">
        <f t="shared" ca="1" si="106"/>
        <v/>
      </c>
      <c r="L2250" s="3">
        <f ca="1">IF(J2249="买",E2250/E2249-1,0)-IF(K2250=1,计算结果!B$17,0)</f>
        <v>-9.072212166453264E-4</v>
      </c>
      <c r="M2250" s="2">
        <f t="shared" ca="1" si="107"/>
        <v>9.3275626102328815</v>
      </c>
      <c r="N2250" s="3">
        <f ca="1">1-M2250/MAX(M$2:M2250)</f>
        <v>0.18629494706250493</v>
      </c>
    </row>
    <row r="2251" spans="1:14" x14ac:dyDescent="0.15">
      <c r="A2251" s="1">
        <v>41744</v>
      </c>
      <c r="B2251">
        <v>2261.41</v>
      </c>
      <c r="C2251">
        <v>2261.4699999999998</v>
      </c>
      <c r="D2251">
        <v>2225.6799999999998</v>
      </c>
      <c r="E2251" s="2">
        <v>2229.46</v>
      </c>
      <c r="F2251" s="19">
        <v>62599114752</v>
      </c>
      <c r="G2251" s="3">
        <f t="shared" si="105"/>
        <v>-1.7257263258118494E-2</v>
      </c>
      <c r="H2251" s="3">
        <f>1-E2251/MAX(E$2:E2251)</f>
        <v>0.62065949772000273</v>
      </c>
      <c r="I2251" s="3">
        <f ca="1">IFERROR(E2251/AVERAGE(OFFSET(E2251,0,0,-计算结果!B$18,1))-1,E2251/AVERAGE(OFFSET(E2251,0,0,-ROW(),1))-1)</f>
        <v>1.7642908982836047E-2</v>
      </c>
      <c r="J2251" s="4" t="str">
        <f ca="1">IF(OR(AND(I2251&lt;计算结果!B$19,I2251&gt;计算结果!B$20),I2251&lt;计算结果!B$21),"买","卖")</f>
        <v>买</v>
      </c>
      <c r="K2251" s="4" t="str">
        <f t="shared" ca="1" si="106"/>
        <v/>
      </c>
      <c r="L2251" s="3">
        <f ca="1">IF(J2250="买",E2251/E2250-1,0)-IF(K2251=1,计算结果!B$17,0)</f>
        <v>-1.7257263258118494E-2</v>
      </c>
      <c r="M2251" s="2">
        <f t="shared" ca="1" si="107"/>
        <v>9.1665944067115106</v>
      </c>
      <c r="N2251" s="3">
        <f ca="1">1-M2251/MAX(M$2:M2251)</f>
        <v>0.20033726937550844</v>
      </c>
    </row>
    <row r="2252" spans="1:14" x14ac:dyDescent="0.15">
      <c r="A2252" s="1">
        <v>41745</v>
      </c>
      <c r="B2252">
        <v>2223.4699999999998</v>
      </c>
      <c r="C2252">
        <v>2245.31</v>
      </c>
      <c r="D2252">
        <v>2221.15</v>
      </c>
      <c r="E2252" s="2">
        <v>2232.5300000000002</v>
      </c>
      <c r="F2252" s="19">
        <v>47770218496</v>
      </c>
      <c r="G2252" s="3">
        <f t="shared" si="105"/>
        <v>1.3770150619434318E-3</v>
      </c>
      <c r="H2252" s="3">
        <f>1-E2252/MAX(E$2:E2252)</f>
        <v>0.62013714013475796</v>
      </c>
      <c r="I2252" s="3">
        <f ca="1">IFERROR(E2252/AVERAGE(OFFSET(E2252,0,0,-计算结果!B$18,1))-1,E2252/AVERAGE(OFFSET(E2252,0,0,-ROW(),1))-1)</f>
        <v>1.529657580450805E-2</v>
      </c>
      <c r="J2252" s="4" t="str">
        <f ca="1">IF(OR(AND(I2252&lt;计算结果!B$19,I2252&gt;计算结果!B$20),I2252&lt;计算结果!B$21),"买","卖")</f>
        <v>买</v>
      </c>
      <c r="K2252" s="4" t="str">
        <f t="shared" ca="1" si="106"/>
        <v/>
      </c>
      <c r="L2252" s="3">
        <f ca="1">IF(J2251="买",E2252/E2251-1,0)-IF(K2252=1,计算结果!B$17,0)</f>
        <v>1.3770150619434318E-3</v>
      </c>
      <c r="M2252" s="2">
        <f t="shared" ca="1" si="107"/>
        <v>9.1792169452762788</v>
      </c>
      <c r="N2252" s="3">
        <f ca="1">1-M2252/MAX(M$2:M2252)</f>
        <v>0.19923612175096372</v>
      </c>
    </row>
    <row r="2253" spans="1:14" x14ac:dyDescent="0.15">
      <c r="A2253" s="1">
        <v>41746</v>
      </c>
      <c r="B2253">
        <v>2238.7800000000002</v>
      </c>
      <c r="C2253">
        <v>2241.62</v>
      </c>
      <c r="D2253">
        <v>2221.9499999999998</v>
      </c>
      <c r="E2253" s="2">
        <v>2224.8000000000002</v>
      </c>
      <c r="F2253" s="19">
        <v>45096435712</v>
      </c>
      <c r="G2253" s="3">
        <f t="shared" si="105"/>
        <v>-3.4624394744975362E-3</v>
      </c>
      <c r="H2253" s="3">
        <f>1-E2253/MAX(E$2:E2253)</f>
        <v>0.62145239229565097</v>
      </c>
      <c r="I2253" s="3">
        <f ca="1">IFERROR(E2253/AVERAGE(OFFSET(E2253,0,0,-计算结果!B$18,1))-1,E2253/AVERAGE(OFFSET(E2253,0,0,-ROW(),1))-1)</f>
        <v>1.0096831718630739E-2</v>
      </c>
      <c r="J2253" s="4" t="str">
        <f ca="1">IF(OR(AND(I2253&lt;计算结果!B$19,I2253&gt;计算结果!B$20),I2253&lt;计算结果!B$21),"买","卖")</f>
        <v>买</v>
      </c>
      <c r="K2253" s="4" t="str">
        <f t="shared" ca="1" si="106"/>
        <v/>
      </c>
      <c r="L2253" s="3">
        <f ca="1">IF(J2252="买",E2253/E2252-1,0)-IF(K2253=1,计算结果!B$17,0)</f>
        <v>-3.4624394744975362E-3</v>
      </c>
      <c r="M2253" s="2">
        <f t="shared" ca="1" si="107"/>
        <v>9.1474344621799784</v>
      </c>
      <c r="N2253" s="3">
        <f ca="1">1-M2253/MAX(M$2:M2253)</f>
        <v>0.20200871821276489</v>
      </c>
    </row>
    <row r="2254" spans="1:14" x14ac:dyDescent="0.15">
      <c r="A2254" s="1">
        <v>41747</v>
      </c>
      <c r="B2254">
        <v>2215.88</v>
      </c>
      <c r="C2254">
        <v>2228.77</v>
      </c>
      <c r="D2254">
        <v>2203.0500000000002</v>
      </c>
      <c r="E2254" s="2">
        <v>2224.48</v>
      </c>
      <c r="F2254" s="19">
        <v>45709615104</v>
      </c>
      <c r="G2254" s="3">
        <f t="shared" si="105"/>
        <v>-1.4383315354193904E-4</v>
      </c>
      <c r="H2254" s="3">
        <f>1-E2254/MAX(E$2:E2254)</f>
        <v>0.62150683999183287</v>
      </c>
      <c r="I2254" s="3">
        <f ca="1">IFERROR(E2254/AVERAGE(OFFSET(E2254,0,0,-计算结果!B$18,1))-1,E2254/AVERAGE(OFFSET(E2254,0,0,-ROW(),1))-1)</f>
        <v>8.7320435843880606E-3</v>
      </c>
      <c r="J2254" s="4" t="str">
        <f ca="1">IF(OR(AND(I2254&lt;计算结果!B$19,I2254&gt;计算结果!B$20),I2254&lt;计算结果!B$21),"买","卖")</f>
        <v>买</v>
      </c>
      <c r="K2254" s="4" t="str">
        <f t="shared" ca="1" si="106"/>
        <v/>
      </c>
      <c r="L2254" s="3">
        <f ca="1">IF(J2253="买",E2254/E2253-1,0)-IF(K2254=1,计算结果!B$17,0)</f>
        <v>-1.4383315354193904E-4</v>
      </c>
      <c r="M2254" s="2">
        <f t="shared" ca="1" si="107"/>
        <v>9.1461187578344649</v>
      </c>
      <c r="N2254" s="3">
        <f ca="1">1-M2254/MAX(M$2:M2254)</f>
        <v>0.2021234958153233</v>
      </c>
    </row>
    <row r="2255" spans="1:14" x14ac:dyDescent="0.15">
      <c r="A2255" s="1">
        <v>41750</v>
      </c>
      <c r="B2255">
        <v>2209.94</v>
      </c>
      <c r="C2255">
        <v>2231.71</v>
      </c>
      <c r="D2255">
        <v>2186.7600000000002</v>
      </c>
      <c r="E2255" s="2">
        <v>2187.25</v>
      </c>
      <c r="F2255" s="19">
        <v>51856113664</v>
      </c>
      <c r="G2255" s="3">
        <f t="shared" si="105"/>
        <v>-1.6736495720348188E-2</v>
      </c>
      <c r="H2255" s="3">
        <f>1-E2255/MAX(E$2:E2255)</f>
        <v>0.62784148914449056</v>
      </c>
      <c r="I2255" s="3">
        <f ca="1">IFERROR(E2255/AVERAGE(OFFSET(E2255,0,0,-计算结果!B$18,1))-1,E2255/AVERAGE(OFFSET(E2255,0,0,-ROW(),1))-1)</f>
        <v>-8.4705808873233313E-3</v>
      </c>
      <c r="J2255" s="4" t="str">
        <f ca="1">IF(OR(AND(I2255&lt;计算结果!B$19,I2255&gt;计算结果!B$20),I2255&lt;计算结果!B$21),"买","卖")</f>
        <v>卖</v>
      </c>
      <c r="K2255" s="4">
        <f t="shared" ca="1" si="106"/>
        <v>1</v>
      </c>
      <c r="L2255" s="3">
        <f ca="1">IF(J2254="买",E2255/E2254-1,0)-IF(K2255=1,计算结果!B$17,0)</f>
        <v>-1.6736495720348188E-2</v>
      </c>
      <c r="M2255" s="2">
        <f t="shared" ca="1" si="107"/>
        <v>8.9930447803861728</v>
      </c>
      <c r="N2255" s="3">
        <f ca="1">1-M2255/MAX(M$2:M2255)</f>
        <v>0.21547715251297639</v>
      </c>
    </row>
    <row r="2256" spans="1:14" x14ac:dyDescent="0.15">
      <c r="A2256" s="1">
        <v>41751</v>
      </c>
      <c r="B2256">
        <v>2184.02</v>
      </c>
      <c r="C2256">
        <v>2196.85</v>
      </c>
      <c r="D2256">
        <v>2165.0700000000002</v>
      </c>
      <c r="E2256" s="2">
        <v>2196.8000000000002</v>
      </c>
      <c r="F2256" s="19">
        <v>52351991808</v>
      </c>
      <c r="G2256" s="3">
        <f t="shared" si="105"/>
        <v>4.3662132815178722E-3</v>
      </c>
      <c r="H2256" s="3">
        <f>1-E2256/MAX(E$2:E2256)</f>
        <v>0.62621656571156326</v>
      </c>
      <c r="I2256" s="3">
        <f ca="1">IFERROR(E2256/AVERAGE(OFFSET(E2256,0,0,-计算结果!B$18,1))-1,E2256/AVERAGE(OFFSET(E2256,0,0,-ROW(),1))-1)</f>
        <v>-4.7867506246132008E-3</v>
      </c>
      <c r="J2256" s="4" t="str">
        <f ca="1">IF(OR(AND(I2256&lt;计算结果!B$19,I2256&gt;计算结果!B$20),I2256&lt;计算结果!B$21),"买","卖")</f>
        <v>卖</v>
      </c>
      <c r="K2256" s="4" t="str">
        <f t="shared" ca="1" si="106"/>
        <v/>
      </c>
      <c r="L2256" s="3">
        <f ca="1">IF(J2255="买",E2256/E2255-1,0)-IF(K2256=1,计算结果!B$17,0)</f>
        <v>0</v>
      </c>
      <c r="M2256" s="2">
        <f t="shared" ca="1" si="107"/>
        <v>8.9930447803861728</v>
      </c>
      <c r="N2256" s="3">
        <f ca="1">1-M2256/MAX(M$2:M2256)</f>
        <v>0.21547715251297639</v>
      </c>
    </row>
    <row r="2257" spans="1:14" x14ac:dyDescent="0.15">
      <c r="A2257" s="1">
        <v>41752</v>
      </c>
      <c r="B2257">
        <v>2191.23</v>
      </c>
      <c r="C2257">
        <v>2205.59</v>
      </c>
      <c r="D2257">
        <v>2187.39</v>
      </c>
      <c r="E2257" s="2">
        <v>2194.67</v>
      </c>
      <c r="F2257" s="19">
        <v>45191151616</v>
      </c>
      <c r="G2257" s="3">
        <f t="shared" si="105"/>
        <v>-9.6959213401315303E-4</v>
      </c>
      <c r="H2257" s="3">
        <f>1-E2257/MAX(E$2:E2257)</f>
        <v>0.62657898318927385</v>
      </c>
      <c r="I2257" s="3">
        <f ca="1">IFERROR(E2257/AVERAGE(OFFSET(E2257,0,0,-计算结果!B$18,1))-1,E2257/AVERAGE(OFFSET(E2257,0,0,-ROW(),1))-1)</f>
        <v>-6.7256619367359605E-3</v>
      </c>
      <c r="J2257" s="4" t="str">
        <f ca="1">IF(OR(AND(I2257&lt;计算结果!B$19,I2257&gt;计算结果!B$20),I2257&lt;计算结果!B$21),"买","卖")</f>
        <v>卖</v>
      </c>
      <c r="K2257" s="4" t="str">
        <f t="shared" ca="1" si="106"/>
        <v/>
      </c>
      <c r="L2257" s="3">
        <f ca="1">IF(J2256="买",E2257/E2256-1,0)-IF(K2257=1,计算结果!B$17,0)</f>
        <v>0</v>
      </c>
      <c r="M2257" s="2">
        <f t="shared" ca="1" si="107"/>
        <v>8.9930447803861728</v>
      </c>
      <c r="N2257" s="3">
        <f ca="1">1-M2257/MAX(M$2:M2257)</f>
        <v>0.21547715251297639</v>
      </c>
    </row>
    <row r="2258" spans="1:14" x14ac:dyDescent="0.15">
      <c r="A2258" s="1">
        <v>41753</v>
      </c>
      <c r="B2258">
        <v>2192.77</v>
      </c>
      <c r="C2258">
        <v>2209.4499999999998</v>
      </c>
      <c r="D2258">
        <v>2186.7600000000002</v>
      </c>
      <c r="E2258" s="2">
        <v>2190.4699999999998</v>
      </c>
      <c r="F2258" s="19">
        <v>41927012352</v>
      </c>
      <c r="G2258" s="3">
        <f t="shared" si="105"/>
        <v>-1.9137273485309025E-3</v>
      </c>
      <c r="H2258" s="3">
        <f>1-E2258/MAX(E$2:E2258)</f>
        <v>0.62729360920166066</v>
      </c>
      <c r="I2258" s="3">
        <f ca="1">IFERROR(E2258/AVERAGE(OFFSET(E2258,0,0,-计算结果!B$18,1))-1,E2258/AVERAGE(OFFSET(E2258,0,0,-ROW(),1))-1)</f>
        <v>-9.5855168266514301E-3</v>
      </c>
      <c r="J2258" s="4" t="str">
        <f ca="1">IF(OR(AND(I2258&lt;计算结果!B$19,I2258&gt;计算结果!B$20),I2258&lt;计算结果!B$21),"买","卖")</f>
        <v>卖</v>
      </c>
      <c r="K2258" s="4" t="str">
        <f t="shared" ca="1" si="106"/>
        <v/>
      </c>
      <c r="L2258" s="3">
        <f ca="1">IF(J2257="买",E2258/E2257-1,0)-IF(K2258=1,计算结果!B$17,0)</f>
        <v>0</v>
      </c>
      <c r="M2258" s="2">
        <f t="shared" ca="1" si="107"/>
        <v>8.9930447803861728</v>
      </c>
      <c r="N2258" s="3">
        <f ca="1">1-M2258/MAX(M$2:M2258)</f>
        <v>0.21547715251297639</v>
      </c>
    </row>
    <row r="2259" spans="1:14" x14ac:dyDescent="0.15">
      <c r="A2259" s="1">
        <v>41754</v>
      </c>
      <c r="B2259">
        <v>2195.81</v>
      </c>
      <c r="C2259">
        <v>2201.71</v>
      </c>
      <c r="D2259">
        <v>2167.64</v>
      </c>
      <c r="E2259" s="2">
        <v>2167.83</v>
      </c>
      <c r="F2259" s="19">
        <v>52092022784</v>
      </c>
      <c r="G2259" s="3">
        <f t="shared" si="105"/>
        <v>-1.0335681383447315E-2</v>
      </c>
      <c r="H2259" s="3">
        <f>1-E2259/MAX(E$2:E2259)</f>
        <v>0.63114578370652685</v>
      </c>
      <c r="I2259" s="3">
        <f ca="1">IFERROR(E2259/AVERAGE(OFFSET(E2259,0,0,-计算结果!B$18,1))-1,E2259/AVERAGE(OFFSET(E2259,0,0,-ROW(),1))-1)</f>
        <v>-2.0351936741666576E-2</v>
      </c>
      <c r="J2259" s="4" t="str">
        <f ca="1">IF(OR(AND(I2259&lt;计算结果!B$19,I2259&gt;计算结果!B$20),I2259&lt;计算结果!B$21),"买","卖")</f>
        <v>卖</v>
      </c>
      <c r="K2259" s="4" t="str">
        <f t="shared" ca="1" si="106"/>
        <v/>
      </c>
      <c r="L2259" s="3">
        <f ca="1">IF(J2258="买",E2259/E2258-1,0)-IF(K2259=1,计算结果!B$17,0)</f>
        <v>0</v>
      </c>
      <c r="M2259" s="2">
        <f t="shared" ca="1" si="107"/>
        <v>8.9930447803861728</v>
      </c>
      <c r="N2259" s="3">
        <f ca="1">1-M2259/MAX(M$2:M2259)</f>
        <v>0.21547715251297639</v>
      </c>
    </row>
    <row r="2260" spans="1:14" x14ac:dyDescent="0.15">
      <c r="A2260" s="1">
        <v>41757</v>
      </c>
      <c r="B2260">
        <v>2165.77</v>
      </c>
      <c r="C2260">
        <v>2171.39</v>
      </c>
      <c r="D2260">
        <v>2132.69</v>
      </c>
      <c r="E2260" s="2">
        <v>2134.9699999999998</v>
      </c>
      <c r="F2260" s="19">
        <v>49998811136</v>
      </c>
      <c r="G2260" s="3">
        <f t="shared" si="105"/>
        <v>-1.5158015158015181E-2</v>
      </c>
      <c r="H2260" s="3">
        <f>1-E2260/MAX(E$2:E2260)</f>
        <v>0.63673688150820118</v>
      </c>
      <c r="I2260" s="3">
        <f ca="1">IFERROR(E2260/AVERAGE(OFFSET(E2260,0,0,-计算结果!B$18,1))-1,E2260/AVERAGE(OFFSET(E2260,0,0,-ROW(),1))-1)</f>
        <v>-3.4519369552136747E-2</v>
      </c>
      <c r="J2260" s="4" t="str">
        <f ca="1">IF(OR(AND(I2260&lt;计算结果!B$19,I2260&gt;计算结果!B$20),I2260&lt;计算结果!B$21),"买","卖")</f>
        <v>卖</v>
      </c>
      <c r="K2260" s="4" t="str">
        <f t="shared" ca="1" si="106"/>
        <v/>
      </c>
      <c r="L2260" s="3">
        <f ca="1">IF(J2259="买",E2260/E2259-1,0)-IF(K2260=1,计算结果!B$17,0)</f>
        <v>0</v>
      </c>
      <c r="M2260" s="2">
        <f t="shared" ca="1" si="107"/>
        <v>8.9930447803861728</v>
      </c>
      <c r="N2260" s="3">
        <f ca="1">1-M2260/MAX(M$2:M2260)</f>
        <v>0.21547715251297639</v>
      </c>
    </row>
    <row r="2261" spans="1:14" x14ac:dyDescent="0.15">
      <c r="A2261" s="1">
        <v>41758</v>
      </c>
      <c r="B2261">
        <v>2134.41</v>
      </c>
      <c r="C2261">
        <v>2159.38</v>
      </c>
      <c r="D2261">
        <v>2131.7800000000002</v>
      </c>
      <c r="E2261" s="2">
        <v>2158.4699999999998</v>
      </c>
      <c r="F2261" s="19">
        <v>41550352384</v>
      </c>
      <c r="G2261" s="3">
        <f t="shared" si="105"/>
        <v>1.1007180428764807E-2</v>
      </c>
      <c r="H2261" s="3">
        <f>1-E2261/MAX(E$2:E2261)</f>
        <v>0.63273837881984618</v>
      </c>
      <c r="I2261" s="3">
        <f ca="1">IFERROR(E2261/AVERAGE(OFFSET(E2261,0,0,-计算结果!B$18,1))-1,E2261/AVERAGE(OFFSET(E2261,0,0,-ROW(),1))-1)</f>
        <v>-2.3345958227996899E-2</v>
      </c>
      <c r="J2261" s="4" t="str">
        <f ca="1">IF(OR(AND(I2261&lt;计算结果!B$19,I2261&gt;计算结果!B$20),I2261&lt;计算结果!B$21),"买","卖")</f>
        <v>卖</v>
      </c>
      <c r="K2261" s="4" t="str">
        <f t="shared" ca="1" si="106"/>
        <v/>
      </c>
      <c r="L2261" s="3">
        <f ca="1">IF(J2260="买",E2261/E2260-1,0)-IF(K2261=1,计算结果!B$17,0)</f>
        <v>0</v>
      </c>
      <c r="M2261" s="2">
        <f t="shared" ca="1" si="107"/>
        <v>8.9930447803861728</v>
      </c>
      <c r="N2261" s="3">
        <f ca="1">1-M2261/MAX(M$2:M2261)</f>
        <v>0.21547715251297639</v>
      </c>
    </row>
    <row r="2262" spans="1:14" x14ac:dyDescent="0.15">
      <c r="A2262" s="1">
        <v>41759</v>
      </c>
      <c r="B2262">
        <v>2158.7600000000002</v>
      </c>
      <c r="C2262">
        <v>2164.17</v>
      </c>
      <c r="D2262">
        <v>2153.12</v>
      </c>
      <c r="E2262" s="2">
        <v>2158.66</v>
      </c>
      <c r="F2262" s="19">
        <v>39493021696</v>
      </c>
      <c r="G2262" s="3">
        <f t="shared" si="105"/>
        <v>8.8025314227246909E-5</v>
      </c>
      <c r="H2262" s="3">
        <f>1-E2262/MAX(E$2:E2262)</f>
        <v>0.6327060505002382</v>
      </c>
      <c r="I2262" s="3">
        <f ca="1">IFERROR(E2262/AVERAGE(OFFSET(E2262,0,0,-计算结果!B$18,1))-1,E2262/AVERAGE(OFFSET(E2262,0,0,-ROW(),1))-1)</f>
        <v>-2.3104052712719869E-2</v>
      </c>
      <c r="J2262" s="4" t="str">
        <f ca="1">IF(OR(AND(I2262&lt;计算结果!B$19,I2262&gt;计算结果!B$20),I2262&lt;计算结果!B$21),"买","卖")</f>
        <v>卖</v>
      </c>
      <c r="K2262" s="4" t="str">
        <f t="shared" ca="1" si="106"/>
        <v/>
      </c>
      <c r="L2262" s="3">
        <f ca="1">IF(J2261="买",E2262/E2261-1,0)-IF(K2262=1,计算结果!B$17,0)</f>
        <v>0</v>
      </c>
      <c r="M2262" s="2">
        <f t="shared" ca="1" si="107"/>
        <v>8.9930447803861728</v>
      </c>
      <c r="N2262" s="3">
        <f ca="1">1-M2262/MAX(M$2:M2262)</f>
        <v>0.21547715251297639</v>
      </c>
    </row>
    <row r="2263" spans="1:14" x14ac:dyDescent="0.15">
      <c r="A2263" s="1">
        <v>41764</v>
      </c>
      <c r="B2263">
        <v>2152.59</v>
      </c>
      <c r="C2263">
        <v>2161.6999999999998</v>
      </c>
      <c r="D2263">
        <v>2131.23</v>
      </c>
      <c r="E2263" s="2">
        <v>2156.4699999999998</v>
      </c>
      <c r="F2263" s="19">
        <v>41470451712</v>
      </c>
      <c r="G2263" s="3">
        <f t="shared" si="105"/>
        <v>-1.0145182659613283E-3</v>
      </c>
      <c r="H2263" s="3">
        <f>1-E2263/MAX(E$2:E2263)</f>
        <v>0.63307867692098285</v>
      </c>
      <c r="I2263" s="3">
        <f ca="1">IFERROR(E2263/AVERAGE(OFFSET(E2263,0,0,-计算结果!B$18,1))-1,E2263/AVERAGE(OFFSET(E2263,0,0,-ROW(),1))-1)</f>
        <v>-2.3383076065319308E-2</v>
      </c>
      <c r="J2263" s="4" t="str">
        <f ca="1">IF(OR(AND(I2263&lt;计算结果!B$19,I2263&gt;计算结果!B$20),I2263&lt;计算结果!B$21),"买","卖")</f>
        <v>卖</v>
      </c>
      <c r="K2263" s="4" t="str">
        <f t="shared" ca="1" si="106"/>
        <v/>
      </c>
      <c r="L2263" s="3">
        <f ca="1">IF(J2262="买",E2263/E2262-1,0)-IF(K2263=1,计算结果!B$17,0)</f>
        <v>0</v>
      </c>
      <c r="M2263" s="2">
        <f t="shared" ca="1" si="107"/>
        <v>8.9930447803861728</v>
      </c>
      <c r="N2263" s="3">
        <f ca="1">1-M2263/MAX(M$2:M2263)</f>
        <v>0.21547715251297639</v>
      </c>
    </row>
    <row r="2264" spans="1:14" x14ac:dyDescent="0.15">
      <c r="A2264" s="1">
        <v>41765</v>
      </c>
      <c r="B2264">
        <v>2151.39</v>
      </c>
      <c r="C2264">
        <v>2173.62</v>
      </c>
      <c r="D2264">
        <v>2150.11</v>
      </c>
      <c r="E2264" s="2">
        <v>2157.33</v>
      </c>
      <c r="F2264" s="19">
        <v>41486450688</v>
      </c>
      <c r="G2264" s="3">
        <f t="shared" si="105"/>
        <v>3.9879989056190723E-4</v>
      </c>
      <c r="H2264" s="3">
        <f>1-E2264/MAX(E$2:E2264)</f>
        <v>0.63293234873749404</v>
      </c>
      <c r="I2264" s="3">
        <f ca="1">IFERROR(E2264/AVERAGE(OFFSET(E2264,0,0,-计算结果!B$18,1))-1,E2264/AVERAGE(OFFSET(E2264,0,0,-ROW(),1))-1)</f>
        <v>-2.1023374010641582E-2</v>
      </c>
      <c r="J2264" s="4" t="str">
        <f ca="1">IF(OR(AND(I2264&lt;计算结果!B$19,I2264&gt;计算结果!B$20),I2264&lt;计算结果!B$21),"买","卖")</f>
        <v>卖</v>
      </c>
      <c r="K2264" s="4" t="str">
        <f t="shared" ca="1" si="106"/>
        <v/>
      </c>
      <c r="L2264" s="3">
        <f ca="1">IF(J2263="买",E2264/E2263-1,0)-IF(K2264=1,计算结果!B$17,0)</f>
        <v>0</v>
      </c>
      <c r="M2264" s="2">
        <f t="shared" ca="1" si="107"/>
        <v>8.9930447803861728</v>
      </c>
      <c r="N2264" s="3">
        <f ca="1">1-M2264/MAX(M$2:M2264)</f>
        <v>0.21547715251297639</v>
      </c>
    </row>
    <row r="2265" spans="1:14" x14ac:dyDescent="0.15">
      <c r="A2265" s="1">
        <v>41766</v>
      </c>
      <c r="B2265">
        <v>2151.4699999999998</v>
      </c>
      <c r="C2265">
        <v>2153.7199999999998</v>
      </c>
      <c r="D2265">
        <v>2136.9899999999998</v>
      </c>
      <c r="E2265" s="2">
        <v>2137.3200000000002</v>
      </c>
      <c r="F2265" s="19">
        <v>37751021568</v>
      </c>
      <c r="G2265" s="3">
        <f t="shared" si="105"/>
        <v>-9.2753542573458247E-3</v>
      </c>
      <c r="H2265" s="3">
        <f>1-E2265/MAX(E$2:E2265)</f>
        <v>0.63633703123936569</v>
      </c>
      <c r="I2265" s="3">
        <f ca="1">IFERROR(E2265/AVERAGE(OFFSET(E2265,0,0,-计算结果!B$18,1))-1,E2265/AVERAGE(OFFSET(E2265,0,0,-ROW(),1))-1)</f>
        <v>-2.7620432938072259E-2</v>
      </c>
      <c r="J2265" s="4" t="str">
        <f ca="1">IF(OR(AND(I2265&lt;计算结果!B$19,I2265&gt;计算结果!B$20),I2265&lt;计算结果!B$21),"买","卖")</f>
        <v>卖</v>
      </c>
      <c r="K2265" s="4" t="str">
        <f t="shared" ca="1" si="106"/>
        <v/>
      </c>
      <c r="L2265" s="3">
        <f ca="1">IF(J2264="买",E2265/E2264-1,0)-IF(K2265=1,计算结果!B$17,0)</f>
        <v>0</v>
      </c>
      <c r="M2265" s="2">
        <f t="shared" ca="1" si="107"/>
        <v>8.9930447803861728</v>
      </c>
      <c r="N2265" s="3">
        <f ca="1">1-M2265/MAX(M$2:M2265)</f>
        <v>0.21547715251297639</v>
      </c>
    </row>
    <row r="2266" spans="1:14" x14ac:dyDescent="0.15">
      <c r="A2266" s="1">
        <v>41767</v>
      </c>
      <c r="B2266">
        <v>2132.04</v>
      </c>
      <c r="C2266">
        <v>2168.21</v>
      </c>
      <c r="D2266">
        <v>2128.3200000000002</v>
      </c>
      <c r="E2266" s="2">
        <v>2135.5</v>
      </c>
      <c r="F2266" s="19">
        <v>40729772032</v>
      </c>
      <c r="G2266" s="3">
        <f t="shared" si="105"/>
        <v>-8.5153369640489363E-4</v>
      </c>
      <c r="H2266" s="3">
        <f>1-E2266/MAX(E$2:E2266)</f>
        <v>0.63664670251139999</v>
      </c>
      <c r="I2266" s="3">
        <f ca="1">IFERROR(E2266/AVERAGE(OFFSET(E2266,0,0,-计算结果!B$18,1))-1,E2266/AVERAGE(OFFSET(E2266,0,0,-ROW(),1))-1)</f>
        <v>-2.5041412722323186E-2</v>
      </c>
      <c r="J2266" s="4" t="str">
        <f ca="1">IF(OR(AND(I2266&lt;计算结果!B$19,I2266&gt;计算结果!B$20),I2266&lt;计算结果!B$21),"买","卖")</f>
        <v>卖</v>
      </c>
      <c r="K2266" s="4" t="str">
        <f t="shared" ca="1" si="106"/>
        <v/>
      </c>
      <c r="L2266" s="3">
        <f ca="1">IF(J2265="买",E2266/E2265-1,0)-IF(K2266=1,计算结果!B$17,0)</f>
        <v>0</v>
      </c>
      <c r="M2266" s="2">
        <f t="shared" ca="1" si="107"/>
        <v>8.9930447803861728</v>
      </c>
      <c r="N2266" s="3">
        <f ca="1">1-M2266/MAX(M$2:M2266)</f>
        <v>0.21547715251297639</v>
      </c>
    </row>
    <row r="2267" spans="1:14" x14ac:dyDescent="0.15">
      <c r="A2267" s="1">
        <v>41768</v>
      </c>
      <c r="B2267">
        <v>2138.84</v>
      </c>
      <c r="C2267">
        <v>2141.56</v>
      </c>
      <c r="D2267">
        <v>2120.6</v>
      </c>
      <c r="E2267" s="2">
        <v>2133.91</v>
      </c>
      <c r="F2267" s="19">
        <v>40242745344</v>
      </c>
      <c r="G2267" s="3">
        <f t="shared" si="105"/>
        <v>-7.445563099977015E-4</v>
      </c>
      <c r="H2267" s="3">
        <f>1-E2267/MAX(E$2:E2267)</f>
        <v>0.63691723950180357</v>
      </c>
      <c r="I2267" s="3">
        <f ca="1">IFERROR(E2267/AVERAGE(OFFSET(E2267,0,0,-计算结果!B$18,1))-1,E2267/AVERAGE(OFFSET(E2267,0,0,-ROW(),1))-1)</f>
        <v>-2.2376190298025955E-2</v>
      </c>
      <c r="J2267" s="4" t="str">
        <f ca="1">IF(OR(AND(I2267&lt;计算结果!B$19,I2267&gt;计算结果!B$20),I2267&lt;计算结果!B$21),"买","卖")</f>
        <v>卖</v>
      </c>
      <c r="K2267" s="4" t="str">
        <f t="shared" ca="1" si="106"/>
        <v/>
      </c>
      <c r="L2267" s="3">
        <f ca="1">IF(J2266="买",E2267/E2266-1,0)-IF(K2267=1,计算结果!B$17,0)</f>
        <v>0</v>
      </c>
      <c r="M2267" s="2">
        <f t="shared" ca="1" si="107"/>
        <v>8.9930447803861728</v>
      </c>
      <c r="N2267" s="3">
        <f ca="1">1-M2267/MAX(M$2:M2267)</f>
        <v>0.21547715251297639</v>
      </c>
    </row>
    <row r="2268" spans="1:14" x14ac:dyDescent="0.15">
      <c r="A2268" s="1">
        <v>41771</v>
      </c>
      <c r="B2268">
        <v>2150.31</v>
      </c>
      <c r="C2268">
        <v>2184.33</v>
      </c>
      <c r="D2268">
        <v>2139.48</v>
      </c>
      <c r="E2268" s="2">
        <v>2180.0500000000002</v>
      </c>
      <c r="F2268" s="19">
        <v>66275508224</v>
      </c>
      <c r="G2268" s="3">
        <f t="shared" si="105"/>
        <v>2.1622280227376223E-2</v>
      </c>
      <c r="H2268" s="3">
        <f>1-E2268/MAX(E$2:E2268)</f>
        <v>0.62906656230858227</v>
      </c>
      <c r="I2268" s="3">
        <f ca="1">IFERROR(E2268/AVERAGE(OFFSET(E2268,0,0,-计算结果!B$18,1))-1,E2268/AVERAGE(OFFSET(E2268,0,0,-ROW(),1))-1)</f>
        <v>1.0185972438947477E-3</v>
      </c>
      <c r="J2268" s="4" t="str">
        <f ca="1">IF(OR(AND(I2268&lt;计算结果!B$19,I2268&gt;计算结果!B$20),I2268&lt;计算结果!B$21),"买","卖")</f>
        <v>买</v>
      </c>
      <c r="K2268" s="4">
        <f t="shared" ca="1" si="106"/>
        <v>1</v>
      </c>
      <c r="L2268" s="3">
        <f ca="1">IF(J2267="买",E2268/E2267-1,0)-IF(K2268=1,计算结果!B$17,0)</f>
        <v>0</v>
      </c>
      <c r="M2268" s="2">
        <f t="shared" ca="1" si="107"/>
        <v>8.9930447803861728</v>
      </c>
      <c r="N2268" s="3">
        <f ca="1">1-M2268/MAX(M$2:M2268)</f>
        <v>0.21547715251297639</v>
      </c>
    </row>
    <row r="2269" spans="1:14" x14ac:dyDescent="0.15">
      <c r="A2269" s="1">
        <v>41772</v>
      </c>
      <c r="B2269">
        <v>2180.06</v>
      </c>
      <c r="C2269">
        <v>2185.0500000000002</v>
      </c>
      <c r="D2269">
        <v>2167.77</v>
      </c>
      <c r="E2269" s="2">
        <v>2174.85</v>
      </c>
      <c r="F2269" s="19">
        <v>50241277952</v>
      </c>
      <c r="G2269" s="3">
        <f t="shared" si="105"/>
        <v>-2.3852663929727624E-3</v>
      </c>
      <c r="H2269" s="3">
        <f>1-E2269/MAX(E$2:E2269)</f>
        <v>0.62995133737153752</v>
      </c>
      <c r="I2269" s="3">
        <f ca="1">IFERROR(E2269/AVERAGE(OFFSET(E2269,0,0,-计算结果!B$18,1))-1,E2269/AVERAGE(OFFSET(E2269,0,0,-ROW(),1))-1)</f>
        <v>2.4012449688637361E-5</v>
      </c>
      <c r="J2269" s="4" t="str">
        <f ca="1">IF(OR(AND(I2269&lt;计算结果!B$19,I2269&gt;计算结果!B$20),I2269&lt;计算结果!B$21),"买","卖")</f>
        <v>买</v>
      </c>
      <c r="K2269" s="4" t="str">
        <f t="shared" ca="1" si="106"/>
        <v/>
      </c>
      <c r="L2269" s="3">
        <f ca="1">IF(J2268="买",E2269/E2268-1,0)-IF(K2269=1,计算结果!B$17,0)</f>
        <v>-2.3852663929727624E-3</v>
      </c>
      <c r="M2269" s="2">
        <f t="shared" ca="1" si="107"/>
        <v>8.9715939729010188</v>
      </c>
      <c r="N2269" s="3">
        <f ca="1">1-M2269/MAX(M$2:M2269)</f>
        <v>0.21734844849560653</v>
      </c>
    </row>
    <row r="2270" spans="1:14" x14ac:dyDescent="0.15">
      <c r="A2270" s="1">
        <v>41773</v>
      </c>
      <c r="B2270">
        <v>2175.09</v>
      </c>
      <c r="C2270">
        <v>2184.2199999999998</v>
      </c>
      <c r="D2270">
        <v>2169</v>
      </c>
      <c r="E2270" s="2">
        <v>2172.37</v>
      </c>
      <c r="F2270" s="19">
        <v>39214125056</v>
      </c>
      <c r="G2270" s="3">
        <f t="shared" si="105"/>
        <v>-1.140308527024847E-3</v>
      </c>
      <c r="H2270" s="3">
        <f>1-E2270/MAX(E$2:E2270)</f>
        <v>0.63037330701694683</v>
      </c>
      <c r="I2270" s="3">
        <f ca="1">IFERROR(E2270/AVERAGE(OFFSET(E2270,0,0,-计算结果!B$18,1))-1,E2270/AVERAGE(OFFSET(E2270,0,0,-ROW(),1))-1)</f>
        <v>4.2112049777154326E-4</v>
      </c>
      <c r="J2270" s="4" t="str">
        <f ca="1">IF(OR(AND(I2270&lt;计算结果!B$19,I2270&gt;计算结果!B$20),I2270&lt;计算结果!B$21),"买","卖")</f>
        <v>买</v>
      </c>
      <c r="K2270" s="4" t="str">
        <f t="shared" ca="1" si="106"/>
        <v/>
      </c>
      <c r="L2270" s="3">
        <f ca="1">IF(J2269="买",E2270/E2269-1,0)-IF(K2270=1,计算结果!B$17,0)</f>
        <v>-1.140308527024847E-3</v>
      </c>
      <c r="M2270" s="2">
        <f t="shared" ca="1" si="107"/>
        <v>8.9613635877927145</v>
      </c>
      <c r="N2270" s="3">
        <f ca="1">1-M2270/MAX(M$2:M2270)</f>
        <v>0.21824091273347623</v>
      </c>
    </row>
    <row r="2271" spans="1:14" x14ac:dyDescent="0.15">
      <c r="A2271" s="1">
        <v>41774</v>
      </c>
      <c r="B2271">
        <v>2169.2800000000002</v>
      </c>
      <c r="C2271">
        <v>2171.4499999999998</v>
      </c>
      <c r="D2271">
        <v>2142.34</v>
      </c>
      <c r="E2271" s="2">
        <v>2144.08</v>
      </c>
      <c r="F2271" s="19">
        <v>38938529792</v>
      </c>
      <c r="G2271" s="3">
        <f t="shared" si="105"/>
        <v>-1.3022643472336615E-2</v>
      </c>
      <c r="H2271" s="3">
        <f>1-E2271/MAX(E$2:E2271)</f>
        <v>0.63518682365752399</v>
      </c>
      <c r="I2271" s="3">
        <f ca="1">IFERROR(E2271/AVERAGE(OFFSET(E2271,0,0,-计算结果!B$18,1))-1,E2271/AVERAGE(OFFSET(E2271,0,0,-ROW(),1))-1)</f>
        <v>-1.0563643877732232E-2</v>
      </c>
      <c r="J2271" s="4" t="str">
        <f ca="1">IF(OR(AND(I2271&lt;计算结果!B$19,I2271&gt;计算结果!B$20),I2271&lt;计算结果!B$21),"买","卖")</f>
        <v>卖</v>
      </c>
      <c r="K2271" s="4">
        <f t="shared" ca="1" si="106"/>
        <v>1</v>
      </c>
      <c r="L2271" s="3">
        <f ca="1">IF(J2270="买",E2271/E2270-1,0)-IF(K2271=1,计算结果!B$17,0)</f>
        <v>-1.3022643472336615E-2</v>
      </c>
      <c r="M2271" s="2">
        <f t="shared" ca="1" si="107"/>
        <v>8.844662944762911</v>
      </c>
      <c r="N2271" s="3">
        <f ca="1">1-M2271/MAX(M$2:M2271)</f>
        <v>0.22842148260820738</v>
      </c>
    </row>
    <row r="2272" spans="1:14" x14ac:dyDescent="0.15">
      <c r="A2272" s="1">
        <v>41775</v>
      </c>
      <c r="B2272">
        <v>2143.9299999999998</v>
      </c>
      <c r="C2272">
        <v>2150.5</v>
      </c>
      <c r="D2272">
        <v>2132.19</v>
      </c>
      <c r="E2272" s="2">
        <v>2145.9499999999998</v>
      </c>
      <c r="F2272" s="19">
        <v>34987585536</v>
      </c>
      <c r="G2272" s="3">
        <f t="shared" si="105"/>
        <v>8.7216894891972707E-4</v>
      </c>
      <c r="H2272" s="3">
        <f>1-E2272/MAX(E$2:E2272)</f>
        <v>0.63486864493296125</v>
      </c>
      <c r="I2272" s="3">
        <f ca="1">IFERROR(E2272/AVERAGE(OFFSET(E2272,0,0,-计算结果!B$18,1))-1,E2272/AVERAGE(OFFSET(E2272,0,0,-ROW(),1))-1)</f>
        <v>-7.7028896432933536E-3</v>
      </c>
      <c r="J2272" s="4" t="str">
        <f ca="1">IF(OR(AND(I2272&lt;计算结果!B$19,I2272&gt;计算结果!B$20),I2272&lt;计算结果!B$21),"买","卖")</f>
        <v>卖</v>
      </c>
      <c r="K2272" s="4" t="str">
        <f t="shared" ca="1" si="106"/>
        <v/>
      </c>
      <c r="L2272" s="3">
        <f ca="1">IF(J2271="买",E2272/E2271-1,0)-IF(K2272=1,计算结果!B$17,0)</f>
        <v>0</v>
      </c>
      <c r="M2272" s="2">
        <f t="shared" ca="1" si="107"/>
        <v>8.844662944762911</v>
      </c>
      <c r="N2272" s="3">
        <f ca="1">1-M2272/MAX(M$2:M2272)</f>
        <v>0.22842148260820738</v>
      </c>
    </row>
    <row r="2273" spans="1:14" x14ac:dyDescent="0.15">
      <c r="A2273" s="1">
        <v>41778</v>
      </c>
      <c r="B2273">
        <v>2139.36</v>
      </c>
      <c r="C2273">
        <v>2139.36</v>
      </c>
      <c r="D2273">
        <v>2105.71</v>
      </c>
      <c r="E2273" s="2">
        <v>2115.14</v>
      </c>
      <c r="F2273" s="19">
        <v>37135949824</v>
      </c>
      <c r="G2273" s="3">
        <f t="shared" si="105"/>
        <v>-1.4357277662573664E-2</v>
      </c>
      <c r="H2273" s="3">
        <f>1-E2273/MAX(E$2:E2273)</f>
        <v>0.64011093718097056</v>
      </c>
      <c r="I2273" s="3">
        <f ca="1">IFERROR(E2273/AVERAGE(OFFSET(E2273,0,0,-计算结果!B$18,1))-1,E2273/AVERAGE(OFFSET(E2273,0,0,-ROW(),1))-1)</f>
        <v>-2.0134428555103945E-2</v>
      </c>
      <c r="J2273" s="4" t="str">
        <f ca="1">IF(OR(AND(I2273&lt;计算结果!B$19,I2273&gt;计算结果!B$20),I2273&lt;计算结果!B$21),"买","卖")</f>
        <v>卖</v>
      </c>
      <c r="K2273" s="4" t="str">
        <f t="shared" ca="1" si="106"/>
        <v/>
      </c>
      <c r="L2273" s="3">
        <f ca="1">IF(J2272="买",E2273/E2272-1,0)-IF(K2273=1,计算结果!B$17,0)</f>
        <v>0</v>
      </c>
      <c r="M2273" s="2">
        <f t="shared" ca="1" si="107"/>
        <v>8.844662944762911</v>
      </c>
      <c r="N2273" s="3">
        <f ca="1">1-M2273/MAX(M$2:M2273)</f>
        <v>0.22842148260820738</v>
      </c>
    </row>
    <row r="2274" spans="1:14" x14ac:dyDescent="0.15">
      <c r="A2274" s="1">
        <v>41779</v>
      </c>
      <c r="B2274">
        <v>2124.71</v>
      </c>
      <c r="C2274">
        <v>2131.5700000000002</v>
      </c>
      <c r="D2274">
        <v>2110.7199999999998</v>
      </c>
      <c r="E2274" s="2">
        <v>2115.77</v>
      </c>
      <c r="F2274" s="19">
        <v>31576338432</v>
      </c>
      <c r="G2274" s="3">
        <f t="shared" si="105"/>
        <v>2.9785262441262006E-4</v>
      </c>
      <c r="H2274" s="3">
        <f>1-E2274/MAX(E$2:E2274)</f>
        <v>0.64000374327911247</v>
      </c>
      <c r="I2274" s="3">
        <f ca="1">IFERROR(E2274/AVERAGE(OFFSET(E2274,0,0,-计算结果!B$18,1))-1,E2274/AVERAGE(OFFSET(E2274,0,0,-ROW(),1))-1)</f>
        <v>-1.7794227598474044E-2</v>
      </c>
      <c r="J2274" s="4" t="str">
        <f ca="1">IF(OR(AND(I2274&lt;计算结果!B$19,I2274&gt;计算结果!B$20),I2274&lt;计算结果!B$21),"买","卖")</f>
        <v>卖</v>
      </c>
      <c r="K2274" s="4" t="str">
        <f t="shared" ca="1" si="106"/>
        <v/>
      </c>
      <c r="L2274" s="3">
        <f ca="1">IF(J2273="买",E2274/E2273-1,0)-IF(K2274=1,计算结果!B$17,0)</f>
        <v>0</v>
      </c>
      <c r="M2274" s="2">
        <f t="shared" ca="1" si="107"/>
        <v>8.844662944762911</v>
      </c>
      <c r="N2274" s="3">
        <f ca="1">1-M2274/MAX(M$2:M2274)</f>
        <v>0.22842148260820738</v>
      </c>
    </row>
    <row r="2275" spans="1:14" x14ac:dyDescent="0.15">
      <c r="A2275" s="1">
        <v>41780</v>
      </c>
      <c r="B2275">
        <v>2106.7600000000002</v>
      </c>
      <c r="C2275">
        <v>2136.1</v>
      </c>
      <c r="D2275">
        <v>2096.5100000000002</v>
      </c>
      <c r="E2275" s="2">
        <v>2135.9</v>
      </c>
      <c r="F2275" s="19">
        <v>32246808576</v>
      </c>
      <c r="G2275" s="3">
        <f t="shared" si="105"/>
        <v>9.5142666735987813E-3</v>
      </c>
      <c r="H2275" s="3">
        <f>1-E2275/MAX(E$2:E2275)</f>
        <v>0.63657864289117261</v>
      </c>
      <c r="I2275" s="3">
        <f ca="1">IFERROR(E2275/AVERAGE(OFFSET(E2275,0,0,-计算结果!B$18,1))-1,E2275/AVERAGE(OFFSET(E2275,0,0,-ROW(),1))-1)</f>
        <v>-6.9440713479824723E-3</v>
      </c>
      <c r="J2275" s="4" t="str">
        <f ca="1">IF(OR(AND(I2275&lt;计算结果!B$19,I2275&gt;计算结果!B$20),I2275&lt;计算结果!B$21),"买","卖")</f>
        <v>卖</v>
      </c>
      <c r="K2275" s="4" t="str">
        <f t="shared" ca="1" si="106"/>
        <v/>
      </c>
      <c r="L2275" s="3">
        <f ca="1">IF(J2274="买",E2275/E2274-1,0)-IF(K2275=1,计算结果!B$17,0)</f>
        <v>0</v>
      </c>
      <c r="M2275" s="2">
        <f t="shared" ca="1" si="107"/>
        <v>8.844662944762911</v>
      </c>
      <c r="N2275" s="3">
        <f ca="1">1-M2275/MAX(M$2:M2275)</f>
        <v>0.22842148260820738</v>
      </c>
    </row>
    <row r="2276" spans="1:14" x14ac:dyDescent="0.15">
      <c r="A2276" s="1">
        <v>41781</v>
      </c>
      <c r="B2276">
        <v>2134.09</v>
      </c>
      <c r="C2276">
        <v>2160.91</v>
      </c>
      <c r="D2276">
        <v>2128.86</v>
      </c>
      <c r="E2276" s="2">
        <v>2130.87</v>
      </c>
      <c r="F2276" s="19">
        <v>39227551744</v>
      </c>
      <c r="G2276" s="3">
        <f t="shared" si="105"/>
        <v>-2.3549791656913843E-3</v>
      </c>
      <c r="H2276" s="3">
        <f>1-E2276/MAX(E$2:E2276)</f>
        <v>0.6374344926155312</v>
      </c>
      <c r="I2276" s="3">
        <f ca="1">IFERROR(E2276/AVERAGE(OFFSET(E2276,0,0,-计算结果!B$18,1))-1,E2276/AVERAGE(OFFSET(E2276,0,0,-ROW(),1))-1)</f>
        <v>-7.7551827116700833E-3</v>
      </c>
      <c r="J2276" s="4" t="str">
        <f ca="1">IF(OR(AND(I2276&lt;计算结果!B$19,I2276&gt;计算结果!B$20),I2276&lt;计算结果!B$21),"买","卖")</f>
        <v>卖</v>
      </c>
      <c r="K2276" s="4" t="str">
        <f t="shared" ca="1" si="106"/>
        <v/>
      </c>
      <c r="L2276" s="3">
        <f ca="1">IF(J2275="买",E2276/E2275-1,0)-IF(K2276=1,计算结果!B$17,0)</f>
        <v>0</v>
      </c>
      <c r="M2276" s="2">
        <f t="shared" ca="1" si="107"/>
        <v>8.844662944762911</v>
      </c>
      <c r="N2276" s="3">
        <f ca="1">1-M2276/MAX(M$2:M2276)</f>
        <v>0.22842148260820738</v>
      </c>
    </row>
    <row r="2277" spans="1:14" x14ac:dyDescent="0.15">
      <c r="A2277" s="1">
        <v>41782</v>
      </c>
      <c r="B2277">
        <v>2130.77</v>
      </c>
      <c r="C2277">
        <v>2148.58</v>
      </c>
      <c r="D2277">
        <v>2128.66</v>
      </c>
      <c r="E2277" s="2">
        <v>2148.41</v>
      </c>
      <c r="F2277" s="19">
        <v>32420020224</v>
      </c>
      <c r="G2277" s="3">
        <f t="shared" si="105"/>
        <v>8.231379671214123E-3</v>
      </c>
      <c r="H2277" s="3">
        <f>1-E2277/MAX(E$2:E2277)</f>
        <v>0.63445007826856326</v>
      </c>
      <c r="I2277" s="3">
        <f ca="1">IFERROR(E2277/AVERAGE(OFFSET(E2277,0,0,-计算结果!B$18,1))-1,E2277/AVERAGE(OFFSET(E2277,0,0,-ROW(),1))-1)</f>
        <v>9.1520813996859296E-4</v>
      </c>
      <c r="J2277" s="4" t="str">
        <f ca="1">IF(OR(AND(I2277&lt;计算结果!B$19,I2277&gt;计算结果!B$20),I2277&lt;计算结果!B$21),"买","卖")</f>
        <v>买</v>
      </c>
      <c r="K2277" s="4">
        <f t="shared" ca="1" si="106"/>
        <v>1</v>
      </c>
      <c r="L2277" s="3">
        <f ca="1">IF(J2276="买",E2277/E2276-1,0)-IF(K2277=1,计算结果!B$17,0)</f>
        <v>0</v>
      </c>
      <c r="M2277" s="2">
        <f t="shared" ca="1" si="107"/>
        <v>8.844662944762911</v>
      </c>
      <c r="N2277" s="3">
        <f ca="1">1-M2277/MAX(M$2:M2277)</f>
        <v>0.22842148260820738</v>
      </c>
    </row>
    <row r="2278" spans="1:14" x14ac:dyDescent="0.15">
      <c r="A2278" s="1">
        <v>41785</v>
      </c>
      <c r="B2278">
        <v>2161.89</v>
      </c>
      <c r="C2278">
        <v>2165.42</v>
      </c>
      <c r="D2278">
        <v>2147.4499999999998</v>
      </c>
      <c r="E2278" s="2">
        <v>2155.98</v>
      </c>
      <c r="F2278" s="19">
        <v>37788483584</v>
      </c>
      <c r="G2278" s="3">
        <f t="shared" si="105"/>
        <v>3.5235360103518243E-3</v>
      </c>
      <c r="H2278" s="3">
        <f>1-E2278/MAX(E$2:E2278)</f>
        <v>0.63316204995576131</v>
      </c>
      <c r="I2278" s="3">
        <f ca="1">IFERROR(E2278/AVERAGE(OFFSET(E2278,0,0,-计算结果!B$18,1))-1,E2278/AVERAGE(OFFSET(E2278,0,0,-ROW(),1))-1)</f>
        <v>3.8960571983928105E-3</v>
      </c>
      <c r="J2278" s="4" t="str">
        <f ca="1">IF(OR(AND(I2278&lt;计算结果!B$19,I2278&gt;计算结果!B$20),I2278&lt;计算结果!B$21),"买","卖")</f>
        <v>买</v>
      </c>
      <c r="K2278" s="4" t="str">
        <f t="shared" ca="1" si="106"/>
        <v/>
      </c>
      <c r="L2278" s="3">
        <f ca="1">IF(J2277="买",E2278/E2277-1,0)-IF(K2278=1,计算结果!B$17,0)</f>
        <v>3.5235360103518243E-3</v>
      </c>
      <c r="M2278" s="2">
        <f t="shared" ca="1" si="107"/>
        <v>8.8758274331482081</v>
      </c>
      <c r="N2278" s="3">
        <f ca="1">1-M2278/MAX(M$2:M2278)</f>
        <v>0.22570279791736358</v>
      </c>
    </row>
    <row r="2279" spans="1:14" x14ac:dyDescent="0.15">
      <c r="A2279" s="1">
        <v>41786</v>
      </c>
      <c r="B2279">
        <v>2154.4</v>
      </c>
      <c r="C2279">
        <v>2160.0300000000002</v>
      </c>
      <c r="D2279">
        <v>2145.75</v>
      </c>
      <c r="E2279" s="2">
        <v>2147.2800000000002</v>
      </c>
      <c r="F2279" s="19">
        <v>32374255616</v>
      </c>
      <c r="G2279" s="3">
        <f t="shared" si="105"/>
        <v>-4.0352878969192041E-3</v>
      </c>
      <c r="H2279" s="3">
        <f>1-E2279/MAX(E$2:E2279)</f>
        <v>0.63464234669570541</v>
      </c>
      <c r="I2279" s="3">
        <f ca="1">IFERROR(E2279/AVERAGE(OFFSET(E2279,0,0,-计算结果!B$18,1))-1,E2279/AVERAGE(OFFSET(E2279,0,0,-ROW(),1))-1)</f>
        <v>1.3455523285310633E-4</v>
      </c>
      <c r="J2279" s="4" t="str">
        <f ca="1">IF(OR(AND(I2279&lt;计算结果!B$19,I2279&gt;计算结果!B$20),I2279&lt;计算结果!B$21),"买","卖")</f>
        <v>买</v>
      </c>
      <c r="K2279" s="4" t="str">
        <f t="shared" ca="1" si="106"/>
        <v/>
      </c>
      <c r="L2279" s="3">
        <f ca="1">IF(J2278="买",E2279/E2278-1,0)-IF(K2279=1,计算结果!B$17,0)</f>
        <v>-4.0352878969192041E-3</v>
      </c>
      <c r="M2279" s="2">
        <f t="shared" ca="1" si="107"/>
        <v>8.8400109141320815</v>
      </c>
      <c r="N2279" s="3">
        <f ca="1">1-M2279/MAX(M$2:M2279)</f>
        <v>0.22882731004554602</v>
      </c>
    </row>
    <row r="2280" spans="1:14" x14ac:dyDescent="0.15">
      <c r="A2280" s="1">
        <v>41787</v>
      </c>
      <c r="B2280">
        <v>2147.4699999999998</v>
      </c>
      <c r="C2280">
        <v>2171.17</v>
      </c>
      <c r="D2280">
        <v>2142.0100000000002</v>
      </c>
      <c r="E2280" s="2">
        <v>2169.35</v>
      </c>
      <c r="F2280" s="19">
        <v>45627621376</v>
      </c>
      <c r="G2280" s="3">
        <f t="shared" si="105"/>
        <v>1.0278119295108024E-2</v>
      </c>
      <c r="H2280" s="3">
        <f>1-E2280/MAX(E$2:E2280)</f>
        <v>0.63088715714966304</v>
      </c>
      <c r="I2280" s="3">
        <f ca="1">IFERROR(E2280/AVERAGE(OFFSET(E2280,0,0,-计算结果!B$18,1))-1,E2280/AVERAGE(OFFSET(E2280,0,0,-ROW(),1))-1)</f>
        <v>1.0134639606814044E-2</v>
      </c>
      <c r="J2280" s="4" t="str">
        <f ca="1">IF(OR(AND(I2280&lt;计算结果!B$19,I2280&gt;计算结果!B$20),I2280&lt;计算结果!B$21),"买","卖")</f>
        <v>买</v>
      </c>
      <c r="K2280" s="4" t="str">
        <f t="shared" ca="1" si="106"/>
        <v/>
      </c>
      <c r="L2280" s="3">
        <f ca="1">IF(J2279="买",E2280/E2279-1,0)-IF(K2280=1,计算结果!B$17,0)</f>
        <v>1.0278119295108024E-2</v>
      </c>
      <c r="M2280" s="2">
        <f t="shared" ca="1" si="107"/>
        <v>8.9308696008775872</v>
      </c>
      <c r="N2280" s="3">
        <f ca="1">1-M2280/MAX(M$2:M2280)</f>
        <v>0.22090110514106487</v>
      </c>
    </row>
    <row r="2281" spans="1:14" x14ac:dyDescent="0.15">
      <c r="A2281" s="1">
        <v>41788</v>
      </c>
      <c r="B2281">
        <v>2171.2600000000002</v>
      </c>
      <c r="C2281">
        <v>2178.09</v>
      </c>
      <c r="D2281">
        <v>2154.92</v>
      </c>
      <c r="E2281" s="2">
        <v>2155.16</v>
      </c>
      <c r="F2281" s="19">
        <v>41076912128</v>
      </c>
      <c r="G2281" s="3">
        <f t="shared" si="105"/>
        <v>-6.5411298315163346E-3</v>
      </c>
      <c r="H2281" s="3">
        <f>1-E2281/MAX(E$2:E2281)</f>
        <v>0.63330157217722727</v>
      </c>
      <c r="I2281" s="3">
        <f ca="1">IFERROR(E2281/AVERAGE(OFFSET(E2281,0,0,-计算结果!B$18,1))-1,E2281/AVERAGE(OFFSET(E2281,0,0,-ROW(),1))-1)</f>
        <v>3.5612266596851683E-3</v>
      </c>
      <c r="J2281" s="4" t="str">
        <f ca="1">IF(OR(AND(I2281&lt;计算结果!B$19,I2281&gt;计算结果!B$20),I2281&lt;计算结果!B$21),"买","卖")</f>
        <v>买</v>
      </c>
      <c r="K2281" s="4" t="str">
        <f t="shared" ca="1" si="106"/>
        <v/>
      </c>
      <c r="L2281" s="3">
        <f ca="1">IF(J2280="买",E2281/E2280-1,0)-IF(K2281=1,计算结果!B$17,0)</f>
        <v>-6.5411298315163346E-3</v>
      </c>
      <c r="M2281" s="2">
        <f t="shared" ca="1" si="107"/>
        <v>8.8724516233099049</v>
      </c>
      <c r="N2281" s="3">
        <f ca="1">1-M2281/MAX(M$2:M2281)</f>
        <v>0.22599729216392794</v>
      </c>
    </row>
    <row r="2282" spans="1:14" x14ac:dyDescent="0.15">
      <c r="A2282" s="1">
        <v>41789</v>
      </c>
      <c r="B2282">
        <v>2156.38</v>
      </c>
      <c r="C2282">
        <v>2166.91</v>
      </c>
      <c r="D2282">
        <v>2146.2199999999998</v>
      </c>
      <c r="E2282" s="2">
        <v>2156.46</v>
      </c>
      <c r="F2282" s="19">
        <v>39769198592</v>
      </c>
      <c r="G2282" s="3">
        <f t="shared" si="105"/>
        <v>6.0320347445208533E-4</v>
      </c>
      <c r="H2282" s="3">
        <f>1-E2282/MAX(E$2:E2282)</f>
        <v>0.63308037841148845</v>
      </c>
      <c r="I2282" s="3">
        <f ca="1">IFERROR(E2282/AVERAGE(OFFSET(E2282,0,0,-计算结果!B$18,1))-1,E2282/AVERAGE(OFFSET(E2282,0,0,-ROW(),1))-1)</f>
        <v>4.1891792256241178E-3</v>
      </c>
      <c r="J2282" s="4" t="str">
        <f ca="1">IF(OR(AND(I2282&lt;计算结果!B$19,I2282&gt;计算结果!B$20),I2282&lt;计算结果!B$21),"买","卖")</f>
        <v>买</v>
      </c>
      <c r="K2282" s="4" t="str">
        <f t="shared" ca="1" si="106"/>
        <v/>
      </c>
      <c r="L2282" s="3">
        <f ca="1">IF(J2281="买",E2282/E2281-1,0)-IF(K2282=1,计算结果!B$17,0)</f>
        <v>6.0320347445208533E-4</v>
      </c>
      <c r="M2282" s="2">
        <f t="shared" ca="1" si="107"/>
        <v>8.8778035169559928</v>
      </c>
      <c r="N2282" s="3">
        <f ca="1">1-M2282/MAX(M$2:M2282)</f>
        <v>0.22553041104132598</v>
      </c>
    </row>
    <row r="2283" spans="1:14" x14ac:dyDescent="0.15">
      <c r="A2283" s="1">
        <v>41793</v>
      </c>
      <c r="B2283">
        <v>2157.64</v>
      </c>
      <c r="C2283">
        <v>2168.9899999999998</v>
      </c>
      <c r="D2283">
        <v>2149.29</v>
      </c>
      <c r="E2283" s="2">
        <v>2149.92</v>
      </c>
      <c r="F2283" s="19">
        <v>37906227200</v>
      </c>
      <c r="G2283" s="3">
        <f t="shared" si="105"/>
        <v>-3.0327481149662328E-3</v>
      </c>
      <c r="H2283" s="3">
        <f>1-E2283/MAX(E$2:E2283)</f>
        <v>0.63419315320220515</v>
      </c>
      <c r="I2283" s="3">
        <f ca="1">IFERROR(E2283/AVERAGE(OFFSET(E2283,0,0,-计算结果!B$18,1))-1,E2283/AVERAGE(OFFSET(E2283,0,0,-ROW(),1))-1)</f>
        <v>8.1749400974251429E-4</v>
      </c>
      <c r="J2283" s="4" t="str">
        <f ca="1">IF(OR(AND(I2283&lt;计算结果!B$19,I2283&gt;计算结果!B$20),I2283&lt;计算结果!B$21),"买","卖")</f>
        <v>买</v>
      </c>
      <c r="K2283" s="4" t="str">
        <f t="shared" ca="1" si="106"/>
        <v/>
      </c>
      <c r="L2283" s="3">
        <f ca="1">IF(J2282="买",E2283/E2282-1,0)-IF(K2283=1,计算结果!B$17,0)</f>
        <v>-3.0327481149662328E-3</v>
      </c>
      <c r="M2283" s="2">
        <f t="shared" ca="1" si="107"/>
        <v>8.8508793750749035</v>
      </c>
      <c r="N2283" s="3">
        <f ca="1">1-M2283/MAX(M$2:M2283)</f>
        <v>0.22787918222733916</v>
      </c>
    </row>
    <row r="2284" spans="1:14" x14ac:dyDescent="0.15">
      <c r="A2284" s="1">
        <v>41794</v>
      </c>
      <c r="B2284">
        <v>2149.41</v>
      </c>
      <c r="C2284">
        <v>2149.4499999999998</v>
      </c>
      <c r="D2284">
        <v>2117.31</v>
      </c>
      <c r="E2284" s="2">
        <v>2128.27</v>
      </c>
      <c r="F2284" s="19">
        <v>35607023616</v>
      </c>
      <c r="G2284" s="3">
        <f t="shared" si="105"/>
        <v>-1.0070142144824046E-2</v>
      </c>
      <c r="H2284" s="3">
        <f>1-E2284/MAX(E$2:E2284)</f>
        <v>0.63787688014700872</v>
      </c>
      <c r="I2284" s="3">
        <f ca="1">IFERROR(E2284/AVERAGE(OFFSET(E2284,0,0,-计算结果!B$18,1))-1,E2284/AVERAGE(OFFSET(E2284,0,0,-ROW(),1))-1)</f>
        <v>-9.0755959950044041E-3</v>
      </c>
      <c r="J2284" s="4" t="str">
        <f ca="1">IF(OR(AND(I2284&lt;计算结果!B$19,I2284&gt;计算结果!B$20),I2284&lt;计算结果!B$21),"买","卖")</f>
        <v>卖</v>
      </c>
      <c r="K2284" s="4">
        <f t="shared" ca="1" si="106"/>
        <v>1</v>
      </c>
      <c r="L2284" s="3">
        <f ca="1">IF(J2283="买",E2284/E2283-1,0)-IF(K2284=1,计算结果!B$17,0)</f>
        <v>-1.0070142144824046E-2</v>
      </c>
      <c r="M2284" s="2">
        <f t="shared" ca="1" si="107"/>
        <v>8.761749761661207</v>
      </c>
      <c r="N2284" s="3">
        <f ca="1">1-M2284/MAX(M$2:M2284)</f>
        <v>0.23565454861528767</v>
      </c>
    </row>
    <row r="2285" spans="1:14" x14ac:dyDescent="0.15">
      <c r="A2285" s="1">
        <v>41795</v>
      </c>
      <c r="B2285">
        <v>2126.61</v>
      </c>
      <c r="C2285">
        <v>2150.9299999999998</v>
      </c>
      <c r="D2285">
        <v>2123.52</v>
      </c>
      <c r="E2285" s="2">
        <v>2150.6</v>
      </c>
      <c r="F2285" s="19">
        <v>33050775552</v>
      </c>
      <c r="G2285" s="3">
        <f t="shared" si="105"/>
        <v>1.0492089819430728E-2</v>
      </c>
      <c r="H2285" s="3">
        <f>1-E2285/MAX(E$2:E2285)</f>
        <v>0.63407745184781872</v>
      </c>
      <c r="I2285" s="3">
        <f ca="1">IFERROR(E2285/AVERAGE(OFFSET(E2285,0,0,-计算结果!B$18,1))-1,E2285/AVERAGE(OFFSET(E2285,0,0,-ROW(),1))-1)</f>
        <v>8.8917249558617684E-4</v>
      </c>
      <c r="J2285" s="4" t="str">
        <f ca="1">IF(OR(AND(I2285&lt;计算结果!B$19,I2285&gt;计算结果!B$20),I2285&lt;计算结果!B$21),"买","卖")</f>
        <v>买</v>
      </c>
      <c r="K2285" s="4">
        <f t="shared" ca="1" si="106"/>
        <v>1</v>
      </c>
      <c r="L2285" s="3">
        <f ca="1">IF(J2284="买",E2285/E2284-1,0)-IF(K2285=1,计算结果!B$17,0)</f>
        <v>0</v>
      </c>
      <c r="M2285" s="2">
        <f t="shared" ca="1" si="107"/>
        <v>8.761749761661207</v>
      </c>
      <c r="N2285" s="3">
        <f ca="1">1-M2285/MAX(M$2:M2285)</f>
        <v>0.23565454861528767</v>
      </c>
    </row>
    <row r="2286" spans="1:14" x14ac:dyDescent="0.15">
      <c r="A2286" s="1">
        <v>41796</v>
      </c>
      <c r="B2286">
        <v>2149.21</v>
      </c>
      <c r="C2286">
        <v>2149.7800000000002</v>
      </c>
      <c r="D2286">
        <v>2123.98</v>
      </c>
      <c r="E2286" s="2">
        <v>2134.7199999999998</v>
      </c>
      <c r="F2286" s="19">
        <v>32415598592</v>
      </c>
      <c r="G2286" s="3">
        <f t="shared" si="105"/>
        <v>-7.3839858644100254E-3</v>
      </c>
      <c r="H2286" s="3">
        <f>1-E2286/MAX(E$2:E2286)</f>
        <v>0.63677941877084332</v>
      </c>
      <c r="I2286" s="3">
        <f ca="1">IFERROR(E2286/AVERAGE(OFFSET(E2286,0,0,-计算结果!B$18,1))-1,E2286/AVERAGE(OFFSET(E2286,0,0,-ROW(),1))-1)</f>
        <v>-5.3356002472619846E-3</v>
      </c>
      <c r="J2286" s="4" t="str">
        <f ca="1">IF(OR(AND(I2286&lt;计算结果!B$19,I2286&gt;计算结果!B$20),I2286&lt;计算结果!B$21),"买","卖")</f>
        <v>卖</v>
      </c>
      <c r="K2286" s="4">
        <f t="shared" ca="1" si="106"/>
        <v>1</v>
      </c>
      <c r="L2286" s="3">
        <f ca="1">IF(J2285="买",E2286/E2285-1,0)-IF(K2286=1,计算结果!B$17,0)</f>
        <v>-7.3839858644100254E-3</v>
      </c>
      <c r="M2286" s="2">
        <f t="shared" ca="1" si="107"/>
        <v>8.6970531252736034</v>
      </c>
      <c r="N2286" s="3">
        <f ca="1">1-M2286/MAX(M$2:M2286)</f>
        <v>0.24129846462383842</v>
      </c>
    </row>
    <row r="2287" spans="1:14" x14ac:dyDescent="0.15">
      <c r="A2287" s="1">
        <v>41799</v>
      </c>
      <c r="B2287">
        <v>2128.2199999999998</v>
      </c>
      <c r="C2287">
        <v>2153.9</v>
      </c>
      <c r="D2287">
        <v>2126.67</v>
      </c>
      <c r="E2287" s="2">
        <v>2134.2800000000002</v>
      </c>
      <c r="F2287" s="19">
        <v>35326730240</v>
      </c>
      <c r="G2287" s="3">
        <f t="shared" si="105"/>
        <v>-2.0611602458386891E-4</v>
      </c>
      <c r="H2287" s="3">
        <f>1-E2287/MAX(E$2:E2287)</f>
        <v>0.63685428435309333</v>
      </c>
      <c r="I2287" s="3">
        <f ca="1">IFERROR(E2287/AVERAGE(OFFSET(E2287,0,0,-计算结果!B$18,1))-1,E2287/AVERAGE(OFFSET(E2287,0,0,-ROW(),1))-1)</f>
        <v>-4.4951466046960764E-3</v>
      </c>
      <c r="J2287" s="4" t="str">
        <f ca="1">IF(OR(AND(I2287&lt;计算结果!B$19,I2287&gt;计算结果!B$20),I2287&lt;计算结果!B$21),"买","卖")</f>
        <v>卖</v>
      </c>
      <c r="K2287" s="4" t="str">
        <f t="shared" ca="1" si="106"/>
        <v/>
      </c>
      <c r="L2287" s="3">
        <f ca="1">IF(J2286="买",E2287/E2286-1,0)-IF(K2287=1,计算结果!B$17,0)</f>
        <v>0</v>
      </c>
      <c r="M2287" s="2">
        <f t="shared" ca="1" si="107"/>
        <v>8.6970531252736034</v>
      </c>
      <c r="N2287" s="3">
        <f ca="1">1-M2287/MAX(M$2:M2287)</f>
        <v>0.24129846462383842</v>
      </c>
    </row>
    <row r="2288" spans="1:14" x14ac:dyDescent="0.15">
      <c r="A2288" s="1">
        <v>41800</v>
      </c>
      <c r="B2288">
        <v>2138.67</v>
      </c>
      <c r="C2288">
        <v>2161.5300000000002</v>
      </c>
      <c r="D2288">
        <v>2132.4499999999998</v>
      </c>
      <c r="E2288" s="2">
        <v>2161.27</v>
      </c>
      <c r="F2288" s="19">
        <v>44416139264</v>
      </c>
      <c r="G2288" s="3">
        <f t="shared" si="105"/>
        <v>1.2645950859305977E-2</v>
      </c>
      <c r="H2288" s="3">
        <f>1-E2288/MAX(E$2:E2288)</f>
        <v>0.63226196147825497</v>
      </c>
      <c r="I2288" s="3">
        <f ca="1">IFERROR(E2288/AVERAGE(OFFSET(E2288,0,0,-计算结果!B$18,1))-1,E2288/AVERAGE(OFFSET(E2288,0,0,-ROW(),1))-1)</f>
        <v>8.3840058725628275E-3</v>
      </c>
      <c r="J2288" s="4" t="str">
        <f ca="1">IF(OR(AND(I2288&lt;计算结果!B$19,I2288&gt;计算结果!B$20),I2288&lt;计算结果!B$21),"买","卖")</f>
        <v>买</v>
      </c>
      <c r="K2288" s="4">
        <f t="shared" ca="1" si="106"/>
        <v>1</v>
      </c>
      <c r="L2288" s="3">
        <f ca="1">IF(J2287="买",E2288/E2287-1,0)-IF(K2288=1,计算结果!B$17,0)</f>
        <v>0</v>
      </c>
      <c r="M2288" s="2">
        <f t="shared" ca="1" si="107"/>
        <v>8.6970531252736034</v>
      </c>
      <c r="N2288" s="3">
        <f ca="1">1-M2288/MAX(M$2:M2288)</f>
        <v>0.24129846462383842</v>
      </c>
    </row>
    <row r="2289" spans="1:14" x14ac:dyDescent="0.15">
      <c r="A2289" s="1">
        <v>41801</v>
      </c>
      <c r="B2289">
        <v>2156.15</v>
      </c>
      <c r="C2289">
        <v>2163.61</v>
      </c>
      <c r="D2289">
        <v>2152.08</v>
      </c>
      <c r="E2289" s="2">
        <v>2160.77</v>
      </c>
      <c r="F2289" s="19">
        <v>37311082496</v>
      </c>
      <c r="G2289" s="3">
        <f t="shared" si="105"/>
        <v>-2.3134545892000702E-4</v>
      </c>
      <c r="H2289" s="3">
        <f>1-E2289/MAX(E$2:E2289)</f>
        <v>0.63234703600353903</v>
      </c>
      <c r="I2289" s="3">
        <f ca="1">IFERROR(E2289/AVERAGE(OFFSET(E2289,0,0,-计算结果!B$18,1))-1,E2289/AVERAGE(OFFSET(E2289,0,0,-ROW(),1))-1)</f>
        <v>7.7147691087962045E-3</v>
      </c>
      <c r="J2289" s="4" t="str">
        <f ca="1">IF(OR(AND(I2289&lt;计算结果!B$19,I2289&gt;计算结果!B$20),I2289&lt;计算结果!B$21),"买","卖")</f>
        <v>买</v>
      </c>
      <c r="K2289" s="4" t="str">
        <f t="shared" ca="1" si="106"/>
        <v/>
      </c>
      <c r="L2289" s="3">
        <f ca="1">IF(J2288="买",E2289/E2288-1,0)-IF(K2289=1,计算结果!B$17,0)</f>
        <v>-2.3134545892000702E-4</v>
      </c>
      <c r="M2289" s="2">
        <f t="shared" ca="1" si="107"/>
        <v>8.6950411015270852</v>
      </c>
      <c r="N2289" s="3">
        <f ca="1">1-M2289/MAX(M$2:M2289)</f>
        <v>0.24147398677872334</v>
      </c>
    </row>
    <row r="2290" spans="1:14" x14ac:dyDescent="0.15">
      <c r="A2290" s="1">
        <v>41802</v>
      </c>
      <c r="B2290">
        <v>2156.7600000000002</v>
      </c>
      <c r="C2290">
        <v>2160.9899999999998</v>
      </c>
      <c r="D2290">
        <v>2148.41</v>
      </c>
      <c r="E2290" s="2">
        <v>2153.41</v>
      </c>
      <c r="F2290" s="19">
        <v>37252042752</v>
      </c>
      <c r="G2290" s="3">
        <f t="shared" si="105"/>
        <v>-3.4061931626226949E-3</v>
      </c>
      <c r="H2290" s="3">
        <f>1-E2290/MAX(E$2:E2290)</f>
        <v>0.6335993330157218</v>
      </c>
      <c r="I2290" s="3">
        <f ca="1">IFERROR(E2290/AVERAGE(OFFSET(E2290,0,0,-计算结果!B$18,1))-1,E2290/AVERAGE(OFFSET(E2290,0,0,-ROW(),1))-1)</f>
        <v>4.0882239876320892E-3</v>
      </c>
      <c r="J2290" s="4" t="str">
        <f ca="1">IF(OR(AND(I2290&lt;计算结果!B$19,I2290&gt;计算结果!B$20),I2290&lt;计算结果!B$21),"买","卖")</f>
        <v>买</v>
      </c>
      <c r="K2290" s="4" t="str">
        <f t="shared" ca="1" si="106"/>
        <v/>
      </c>
      <c r="L2290" s="3">
        <f ca="1">IF(J2289="买",E2290/E2289-1,0)-IF(K2290=1,计算结果!B$17,0)</f>
        <v>-3.4061931626226949E-3</v>
      </c>
      <c r="M2290" s="2">
        <f t="shared" ca="1" si="107"/>
        <v>8.6654241119783411</v>
      </c>
      <c r="N2290" s="3">
        <f ca="1">1-M2290/MAX(M$2:M2290)</f>
        <v>0.24405767289862912</v>
      </c>
    </row>
    <row r="2291" spans="1:14" x14ac:dyDescent="0.15">
      <c r="A2291" s="1">
        <v>41803</v>
      </c>
      <c r="B2291">
        <v>2150.9899999999998</v>
      </c>
      <c r="C2291">
        <v>2183.64</v>
      </c>
      <c r="D2291">
        <v>2150.5700000000002</v>
      </c>
      <c r="E2291" s="2">
        <v>2176.2399999999998</v>
      </c>
      <c r="F2291" s="19">
        <v>51765510144</v>
      </c>
      <c r="G2291" s="3">
        <f t="shared" si="105"/>
        <v>1.0601789719560939E-2</v>
      </c>
      <c r="H2291" s="3">
        <f>1-E2291/MAX(E$2:E2291)</f>
        <v>0.62971483019124763</v>
      </c>
      <c r="I2291" s="3">
        <f ca="1">IFERROR(E2291/AVERAGE(OFFSET(E2291,0,0,-计算结果!B$18,1))-1,E2291/AVERAGE(OFFSET(E2291,0,0,-ROW(),1))-1)</f>
        <v>1.3129819323382197E-2</v>
      </c>
      <c r="J2291" s="4" t="str">
        <f ca="1">IF(OR(AND(I2291&lt;计算结果!B$19,I2291&gt;计算结果!B$20),I2291&lt;计算结果!B$21),"买","卖")</f>
        <v>买</v>
      </c>
      <c r="K2291" s="4" t="str">
        <f t="shared" ca="1" si="106"/>
        <v/>
      </c>
      <c r="L2291" s="3">
        <f ca="1">IF(J2290="买",E2291/E2290-1,0)-IF(K2291=1,计算结果!B$17,0)</f>
        <v>1.0601789719560939E-2</v>
      </c>
      <c r="M2291" s="2">
        <f t="shared" ca="1" si="107"/>
        <v>8.7572931162443481</v>
      </c>
      <c r="N2291" s="3">
        <f ca="1">1-M2291/MAX(M$2:M2291)</f>
        <v>0.23604333130658484</v>
      </c>
    </row>
    <row r="2292" spans="1:14" x14ac:dyDescent="0.15">
      <c r="A2292" s="1">
        <v>41806</v>
      </c>
      <c r="B2292">
        <v>2176.44</v>
      </c>
      <c r="C2292">
        <v>2196.34</v>
      </c>
      <c r="D2292">
        <v>2174.2800000000002</v>
      </c>
      <c r="E2292" s="2">
        <v>2191.86</v>
      </c>
      <c r="F2292" s="19">
        <v>56904298496</v>
      </c>
      <c r="G2292" s="3">
        <f t="shared" si="105"/>
        <v>7.1775171856047759E-3</v>
      </c>
      <c r="H2292" s="3">
        <f>1-E2292/MAX(E$2:E2292)</f>
        <v>0.62705710202137066</v>
      </c>
      <c r="I2292" s="3">
        <f ca="1">IFERROR(E2292/AVERAGE(OFFSET(E2292,0,0,-计算结果!B$18,1))-1,E2292/AVERAGE(OFFSET(E2292,0,0,-ROW(),1))-1)</f>
        <v>1.839742390118948E-2</v>
      </c>
      <c r="J2292" s="4" t="str">
        <f ca="1">IF(OR(AND(I2292&lt;计算结果!B$19,I2292&gt;计算结果!B$20),I2292&lt;计算结果!B$21),"买","卖")</f>
        <v>买</v>
      </c>
      <c r="K2292" s="4" t="str">
        <f t="shared" ca="1" si="106"/>
        <v/>
      </c>
      <c r="L2292" s="3">
        <f ca="1">IF(J2291="买",E2292/E2291-1,0)-IF(K2292=1,计算结果!B$17,0)</f>
        <v>7.1775171856047759E-3</v>
      </c>
      <c r="M2292" s="2">
        <f t="shared" ca="1" si="107"/>
        <v>8.820148738085571</v>
      </c>
      <c r="N2292" s="3">
        <f ca="1">1-M2292/MAX(M$2:M2292)</f>
        <v>0.23056001918798041</v>
      </c>
    </row>
    <row r="2293" spans="1:14" x14ac:dyDescent="0.15">
      <c r="A2293" s="1">
        <v>41807</v>
      </c>
      <c r="B2293">
        <v>2185.6799999999998</v>
      </c>
      <c r="C2293">
        <v>2185.6799999999998</v>
      </c>
      <c r="D2293">
        <v>2168.44</v>
      </c>
      <c r="E2293" s="2">
        <v>2169.67</v>
      </c>
      <c r="F2293" s="19">
        <v>46244978688</v>
      </c>
      <c r="G2293" s="3">
        <f t="shared" si="105"/>
        <v>-1.012382177693838E-2</v>
      </c>
      <c r="H2293" s="3">
        <f>1-E2293/MAX(E$2:E2293)</f>
        <v>0.63083270945348124</v>
      </c>
      <c r="I2293" s="3">
        <f ca="1">IFERROR(E2293/AVERAGE(OFFSET(E2293,0,0,-计算结果!B$18,1))-1,E2293/AVERAGE(OFFSET(E2293,0,0,-ROW(),1))-1)</f>
        <v>7.2093735783189672E-3</v>
      </c>
      <c r="J2293" s="4" t="str">
        <f ca="1">IF(OR(AND(I2293&lt;计算结果!B$19,I2293&gt;计算结果!B$20),I2293&lt;计算结果!B$21),"买","卖")</f>
        <v>买</v>
      </c>
      <c r="K2293" s="4" t="str">
        <f t="shared" ca="1" si="106"/>
        <v/>
      </c>
      <c r="L2293" s="3">
        <f ca="1">IF(J2292="买",E2293/E2292-1,0)-IF(K2293=1,计算结果!B$17,0)</f>
        <v>-1.012382177693838E-2</v>
      </c>
      <c r="M2293" s="2">
        <f t="shared" ca="1" si="107"/>
        <v>8.730855124215104</v>
      </c>
      <c r="N2293" s="3">
        <f ca="1">1-M2293/MAX(M$2:M2293)</f>
        <v>0.23834969242177229</v>
      </c>
    </row>
    <row r="2294" spans="1:14" x14ac:dyDescent="0.15">
      <c r="A2294" s="1">
        <v>41808</v>
      </c>
      <c r="B2294">
        <v>2169.25</v>
      </c>
      <c r="C2294">
        <v>2172.5500000000002</v>
      </c>
      <c r="D2294">
        <v>2158.5</v>
      </c>
      <c r="E2294" s="2">
        <v>2160.2399999999998</v>
      </c>
      <c r="F2294" s="19">
        <v>42538094592</v>
      </c>
      <c r="G2294" s="3">
        <f t="shared" si="105"/>
        <v>-4.3462830753064896E-3</v>
      </c>
      <c r="H2294" s="3">
        <f>1-E2294/MAX(E$2:E2294)</f>
        <v>0.63243721500034034</v>
      </c>
      <c r="I2294" s="3">
        <f ca="1">IFERROR(E2294/AVERAGE(OFFSET(E2294,0,0,-计算结果!B$18,1))-1,E2294/AVERAGE(OFFSET(E2294,0,0,-ROW(),1))-1)</f>
        <v>2.0727303370875472E-3</v>
      </c>
      <c r="J2294" s="4" t="str">
        <f ca="1">IF(OR(AND(I2294&lt;计算结果!B$19,I2294&gt;计算结果!B$20),I2294&lt;计算结果!B$21),"买","卖")</f>
        <v>买</v>
      </c>
      <c r="K2294" s="4" t="str">
        <f t="shared" ca="1" si="106"/>
        <v/>
      </c>
      <c r="L2294" s="3">
        <f ca="1">IF(J2293="买",E2294/E2293-1,0)-IF(K2294=1,计算结果!B$17,0)</f>
        <v>-4.3462830753064896E-3</v>
      </c>
      <c r="M2294" s="2">
        <f t="shared" ca="1" si="107"/>
        <v>8.6929083563557743</v>
      </c>
      <c r="N2294" s="3">
        <f ca="1">1-M2294/MAX(M$2:M2294)</f>
        <v>0.24166004026290155</v>
      </c>
    </row>
    <row r="2295" spans="1:14" x14ac:dyDescent="0.15">
      <c r="A2295" s="1">
        <v>41809</v>
      </c>
      <c r="B2295">
        <v>2161.4299999999998</v>
      </c>
      <c r="C2295">
        <v>2166.41</v>
      </c>
      <c r="D2295">
        <v>2119.5</v>
      </c>
      <c r="E2295" s="2">
        <v>2126.91</v>
      </c>
      <c r="F2295" s="19">
        <v>46029746176</v>
      </c>
      <c r="G2295" s="3">
        <f t="shared" si="105"/>
        <v>-1.5428841239862212E-2</v>
      </c>
      <c r="H2295" s="3">
        <f>1-E2295/MAX(E$2:E2295)</f>
        <v>0.63810828285578169</v>
      </c>
      <c r="I2295" s="3">
        <f ca="1">IFERROR(E2295/AVERAGE(OFFSET(E2295,0,0,-计算结果!B$18,1))-1,E2295/AVERAGE(OFFSET(E2295,0,0,-ROW(),1))-1)</f>
        <v>-1.2841137433768357E-2</v>
      </c>
      <c r="J2295" s="4" t="str">
        <f ca="1">IF(OR(AND(I2295&lt;计算结果!B$19,I2295&gt;计算结果!B$20),I2295&lt;计算结果!B$21),"买","卖")</f>
        <v>卖</v>
      </c>
      <c r="K2295" s="4">
        <f t="shared" ca="1" si="106"/>
        <v>1</v>
      </c>
      <c r="L2295" s="3">
        <f ca="1">IF(J2294="买",E2295/E2294-1,0)-IF(K2295=1,计算结果!B$17,0)</f>
        <v>-1.5428841239862212E-2</v>
      </c>
      <c r="M2295" s="2">
        <f t="shared" ca="1" si="107"/>
        <v>8.5587868534128901</v>
      </c>
      <c r="N2295" s="3">
        <f ca="1">1-M2295/MAX(M$2:M2295)</f>
        <v>0.25336034710752864</v>
      </c>
    </row>
    <row r="2296" spans="1:14" x14ac:dyDescent="0.15">
      <c r="A2296" s="1">
        <v>41810</v>
      </c>
      <c r="B2296">
        <v>2124.96</v>
      </c>
      <c r="C2296">
        <v>2137.0300000000002</v>
      </c>
      <c r="D2296">
        <v>2120.81</v>
      </c>
      <c r="E2296" s="2">
        <v>2136.73</v>
      </c>
      <c r="F2296" s="19">
        <v>35425714176</v>
      </c>
      <c r="G2296" s="3">
        <f t="shared" si="105"/>
        <v>4.6170265784637454E-3</v>
      </c>
      <c r="H2296" s="3">
        <f>1-E2296/MAX(E$2:E2296)</f>
        <v>0.63643741917920105</v>
      </c>
      <c r="I2296" s="3">
        <f ca="1">IFERROR(E2296/AVERAGE(OFFSET(E2296,0,0,-计算结果!B$18,1))-1,E2296/AVERAGE(OFFSET(E2296,0,0,-ROW(),1))-1)</f>
        <v>-7.7909065158294766E-3</v>
      </c>
      <c r="J2296" s="4" t="str">
        <f ca="1">IF(OR(AND(I2296&lt;计算结果!B$19,I2296&gt;计算结果!B$20),I2296&lt;计算结果!B$21),"买","卖")</f>
        <v>卖</v>
      </c>
      <c r="K2296" s="4" t="str">
        <f t="shared" ca="1" si="106"/>
        <v/>
      </c>
      <c r="L2296" s="3">
        <f ca="1">IF(J2295="买",E2296/E2295-1,0)-IF(K2296=1,计算结果!B$17,0)</f>
        <v>0</v>
      </c>
      <c r="M2296" s="2">
        <f t="shared" ca="1" si="107"/>
        <v>8.5587868534128901</v>
      </c>
      <c r="N2296" s="3">
        <f ca="1">1-M2296/MAX(M$2:M2296)</f>
        <v>0.25336034710752864</v>
      </c>
    </row>
    <row r="2297" spans="1:14" x14ac:dyDescent="0.15">
      <c r="A2297" s="1">
        <v>41813</v>
      </c>
      <c r="B2297">
        <v>2137.9299999999998</v>
      </c>
      <c r="C2297">
        <v>2147.23</v>
      </c>
      <c r="D2297">
        <v>2132.4499999999998</v>
      </c>
      <c r="E2297" s="2">
        <v>2134.11</v>
      </c>
      <c r="F2297" s="19">
        <v>37112430592</v>
      </c>
      <c r="G2297" s="3">
        <f t="shared" si="105"/>
        <v>-1.2261727031491754E-3</v>
      </c>
      <c r="H2297" s="3">
        <f>1-E2297/MAX(E$2:E2297)</f>
        <v>0.63688320969168988</v>
      </c>
      <c r="I2297" s="3">
        <f ca="1">IFERROR(E2297/AVERAGE(OFFSET(E2297,0,0,-计算结果!B$18,1))-1,E2297/AVERAGE(OFFSET(E2297,0,0,-ROW(),1))-1)</f>
        <v>-8.6707163902318696E-3</v>
      </c>
      <c r="J2297" s="4" t="str">
        <f ca="1">IF(OR(AND(I2297&lt;计算结果!B$19,I2297&gt;计算结果!B$20),I2297&lt;计算结果!B$21),"买","卖")</f>
        <v>卖</v>
      </c>
      <c r="K2297" s="4" t="str">
        <f t="shared" ca="1" si="106"/>
        <v/>
      </c>
      <c r="L2297" s="3">
        <f ca="1">IF(J2296="买",E2297/E2296-1,0)-IF(K2297=1,计算结果!B$17,0)</f>
        <v>0</v>
      </c>
      <c r="M2297" s="2">
        <f t="shared" ca="1" si="107"/>
        <v>8.5587868534128901</v>
      </c>
      <c r="N2297" s="3">
        <f ca="1">1-M2297/MAX(M$2:M2297)</f>
        <v>0.25336034710752864</v>
      </c>
    </row>
    <row r="2298" spans="1:14" x14ac:dyDescent="0.15">
      <c r="A2298" s="1">
        <v>41814</v>
      </c>
      <c r="B2298">
        <v>2131.69</v>
      </c>
      <c r="C2298">
        <v>2145.21</v>
      </c>
      <c r="D2298">
        <v>2130.29</v>
      </c>
      <c r="E2298" s="2">
        <v>2144.8200000000002</v>
      </c>
      <c r="F2298" s="19">
        <v>38778507264</v>
      </c>
      <c r="G2298" s="3">
        <f t="shared" si="105"/>
        <v>5.0184854576380555E-3</v>
      </c>
      <c r="H2298" s="3">
        <f>1-E2298/MAX(E$2:E2298)</f>
        <v>0.6350609133601034</v>
      </c>
      <c r="I2298" s="3">
        <f ca="1">IFERROR(E2298/AVERAGE(OFFSET(E2298,0,0,-计算结果!B$18,1))-1,E2298/AVERAGE(OFFSET(E2298,0,0,-ROW(),1))-1)</f>
        <v>-3.0646520736753446E-3</v>
      </c>
      <c r="J2298" s="4" t="str">
        <f ca="1">IF(OR(AND(I2298&lt;计算结果!B$19,I2298&gt;计算结果!B$20),I2298&lt;计算结果!B$21),"买","卖")</f>
        <v>卖</v>
      </c>
      <c r="K2298" s="4" t="str">
        <f t="shared" ca="1" si="106"/>
        <v/>
      </c>
      <c r="L2298" s="3">
        <f ca="1">IF(J2297="买",E2298/E2297-1,0)-IF(K2298=1,计算结果!B$17,0)</f>
        <v>0</v>
      </c>
      <c r="M2298" s="2">
        <f t="shared" ca="1" si="107"/>
        <v>8.5587868534128901</v>
      </c>
      <c r="N2298" s="3">
        <f ca="1">1-M2298/MAX(M$2:M2298)</f>
        <v>0.25336034710752864</v>
      </c>
    </row>
    <row r="2299" spans="1:14" x14ac:dyDescent="0.15">
      <c r="A2299" s="1">
        <v>41815</v>
      </c>
      <c r="B2299">
        <v>2141.73</v>
      </c>
      <c r="C2299">
        <v>2141.73</v>
      </c>
      <c r="D2299">
        <v>2126.0300000000002</v>
      </c>
      <c r="E2299" s="2">
        <v>2133.37</v>
      </c>
      <c r="F2299" s="19">
        <v>33809315840</v>
      </c>
      <c r="G2299" s="3">
        <f t="shared" si="105"/>
        <v>-5.3384433192530389E-3</v>
      </c>
      <c r="H2299" s="3">
        <f>1-E2299/MAX(E$2:E2299)</f>
        <v>0.63700911998911047</v>
      </c>
      <c r="I2299" s="3">
        <f ca="1">IFERROR(E2299/AVERAGE(OFFSET(E2299,0,0,-计算结果!B$18,1))-1,E2299/AVERAGE(OFFSET(E2299,0,0,-ROW(),1))-1)</f>
        <v>-7.8284606232230658E-3</v>
      </c>
      <c r="J2299" s="4" t="str">
        <f ca="1">IF(OR(AND(I2299&lt;计算结果!B$19,I2299&gt;计算结果!B$20),I2299&lt;计算结果!B$21),"买","卖")</f>
        <v>卖</v>
      </c>
      <c r="K2299" s="4" t="str">
        <f t="shared" ca="1" si="106"/>
        <v/>
      </c>
      <c r="L2299" s="3">
        <f ca="1">IF(J2298="买",E2299/E2298-1,0)-IF(K2299=1,计算结果!B$17,0)</f>
        <v>0</v>
      </c>
      <c r="M2299" s="2">
        <f t="shared" ca="1" si="107"/>
        <v>8.5587868534128901</v>
      </c>
      <c r="N2299" s="3">
        <f ca="1">1-M2299/MAX(M$2:M2299)</f>
        <v>0.25336034710752864</v>
      </c>
    </row>
    <row r="2300" spans="1:14" x14ac:dyDescent="0.15">
      <c r="A2300" s="1">
        <v>41816</v>
      </c>
      <c r="B2300">
        <v>2135.16</v>
      </c>
      <c r="C2300">
        <v>2151.11</v>
      </c>
      <c r="D2300">
        <v>2134.89</v>
      </c>
      <c r="E2300" s="2">
        <v>2149.08</v>
      </c>
      <c r="F2300" s="19">
        <v>40601837568</v>
      </c>
      <c r="G2300" s="3">
        <f t="shared" si="105"/>
        <v>7.3639359323511844E-3</v>
      </c>
      <c r="H2300" s="3">
        <f>1-E2300/MAX(E$2:E2300)</f>
        <v>0.63433607840468254</v>
      </c>
      <c r="I2300" s="3">
        <f ca="1">IFERROR(E2300/AVERAGE(OFFSET(E2300,0,0,-计算结果!B$18,1))-1,E2300/AVERAGE(OFFSET(E2300,0,0,-ROW(),1))-1)</f>
        <v>-3.3155650402505454E-4</v>
      </c>
      <c r="J2300" s="4" t="str">
        <f ca="1">IF(OR(AND(I2300&lt;计算结果!B$19,I2300&gt;计算结果!B$20),I2300&lt;计算结果!B$21),"买","卖")</f>
        <v>卖</v>
      </c>
      <c r="K2300" s="4" t="str">
        <f t="shared" ca="1" si="106"/>
        <v/>
      </c>
      <c r="L2300" s="3">
        <f ca="1">IF(J2299="买",E2300/E2299-1,0)-IF(K2300=1,计算结果!B$17,0)</f>
        <v>0</v>
      </c>
      <c r="M2300" s="2">
        <f t="shared" ca="1" si="107"/>
        <v>8.5587868534128901</v>
      </c>
      <c r="N2300" s="3">
        <f ca="1">1-M2300/MAX(M$2:M2300)</f>
        <v>0.25336034710752864</v>
      </c>
    </row>
    <row r="2301" spans="1:14" x14ac:dyDescent="0.15">
      <c r="A2301" s="1">
        <v>41817</v>
      </c>
      <c r="B2301">
        <v>2146.37</v>
      </c>
      <c r="C2301">
        <v>2159.5300000000002</v>
      </c>
      <c r="D2301">
        <v>2138.9299999999998</v>
      </c>
      <c r="E2301" s="2">
        <v>2150.2600000000002</v>
      </c>
      <c r="F2301" s="19">
        <v>45525671936</v>
      </c>
      <c r="G2301" s="3">
        <f t="shared" si="105"/>
        <v>5.4907216111099721E-4</v>
      </c>
      <c r="H2301" s="3">
        <f>1-E2301/MAX(E$2:E2301)</f>
        <v>0.63413530252501182</v>
      </c>
      <c r="I2301" s="3">
        <f ca="1">IFERROR(E2301/AVERAGE(OFFSET(E2301,0,0,-计算结果!B$18,1))-1,E2301/AVERAGE(OFFSET(E2301,0,0,-ROW(),1))-1)</f>
        <v>2.0854539971337793E-4</v>
      </c>
      <c r="J2301" s="4" t="str">
        <f ca="1">IF(OR(AND(I2301&lt;计算结果!B$19,I2301&gt;计算结果!B$20),I2301&lt;计算结果!B$21),"买","卖")</f>
        <v>买</v>
      </c>
      <c r="K2301" s="4">
        <f t="shared" ca="1" si="106"/>
        <v>1</v>
      </c>
      <c r="L2301" s="3">
        <f ca="1">IF(J2300="买",E2301/E2300-1,0)-IF(K2301=1,计算结果!B$17,0)</f>
        <v>0</v>
      </c>
      <c r="M2301" s="2">
        <f t="shared" ca="1" si="107"/>
        <v>8.5587868534128901</v>
      </c>
      <c r="N2301" s="3">
        <f ca="1">1-M2301/MAX(M$2:M2301)</f>
        <v>0.25336034710752864</v>
      </c>
    </row>
    <row r="2302" spans="1:14" x14ac:dyDescent="0.15">
      <c r="A2302" s="1">
        <v>41820</v>
      </c>
      <c r="B2302">
        <v>2152.31</v>
      </c>
      <c r="C2302">
        <v>2168.2199999999998</v>
      </c>
      <c r="D2302">
        <v>2152.31</v>
      </c>
      <c r="E2302" s="2">
        <v>2165.12</v>
      </c>
      <c r="F2302" s="19">
        <v>50277572608</v>
      </c>
      <c r="G2302" s="3">
        <f t="shared" si="105"/>
        <v>6.9107921832707309E-3</v>
      </c>
      <c r="H2302" s="3">
        <f>1-E2302/MAX(E$2:E2302)</f>
        <v>0.63160688763356698</v>
      </c>
      <c r="I2302" s="3">
        <f ca="1">IFERROR(E2302/AVERAGE(OFFSET(E2302,0,0,-计算结果!B$18,1))-1,E2302/AVERAGE(OFFSET(E2302,0,0,-ROW(),1))-1)</f>
        <v>6.1626304492290451E-3</v>
      </c>
      <c r="J2302" s="4" t="str">
        <f ca="1">IF(OR(AND(I2302&lt;计算结果!B$19,I2302&gt;计算结果!B$20),I2302&lt;计算结果!B$21),"买","卖")</f>
        <v>买</v>
      </c>
      <c r="K2302" s="4" t="str">
        <f t="shared" ca="1" si="106"/>
        <v/>
      </c>
      <c r="L2302" s="3">
        <f ca="1">IF(J2301="买",E2302/E2301-1,0)-IF(K2302=1,计算结果!B$17,0)</f>
        <v>6.9107921832707309E-3</v>
      </c>
      <c r="M2302" s="2">
        <f t="shared" ca="1" si="107"/>
        <v>8.6179348506977362</v>
      </c>
      <c r="N2302" s="3">
        <f ca="1">1-M2302/MAX(M$2:M2302)</f>
        <v>0.24820047563059944</v>
      </c>
    </row>
    <row r="2303" spans="1:14" x14ac:dyDescent="0.15">
      <c r="A2303" s="1">
        <v>41821</v>
      </c>
      <c r="B2303">
        <v>2169.1999999999998</v>
      </c>
      <c r="C2303">
        <v>2171.15</v>
      </c>
      <c r="D2303">
        <v>2157.13</v>
      </c>
      <c r="E2303" s="2">
        <v>2164.56</v>
      </c>
      <c r="F2303" s="19">
        <v>49936285696</v>
      </c>
      <c r="G2303" s="3">
        <f t="shared" si="105"/>
        <v>-2.586461720366362E-4</v>
      </c>
      <c r="H2303" s="3">
        <f>1-E2303/MAX(E$2:E2303)</f>
        <v>0.63170217110188531</v>
      </c>
      <c r="I2303" s="3">
        <f ca="1">IFERROR(E2303/AVERAGE(OFFSET(E2303,0,0,-计算结果!B$18,1))-1,E2303/AVERAGE(OFFSET(E2303,0,0,-ROW(),1))-1)</f>
        <v>5.5399817587855615E-3</v>
      </c>
      <c r="J2303" s="4" t="str">
        <f ca="1">IF(OR(AND(I2303&lt;计算结果!B$19,I2303&gt;计算结果!B$20),I2303&lt;计算结果!B$21),"买","卖")</f>
        <v>买</v>
      </c>
      <c r="K2303" s="4" t="str">
        <f t="shared" ca="1" si="106"/>
        <v/>
      </c>
      <c r="L2303" s="3">
        <f ca="1">IF(J2302="买",E2303/E2302-1,0)-IF(K2303=1,计算结果!B$17,0)</f>
        <v>-2.586461720366362E-4</v>
      </c>
      <c r="M2303" s="2">
        <f t="shared" ca="1" si="107"/>
        <v>8.6157058548377421</v>
      </c>
      <c r="N2303" s="3">
        <f ca="1">1-M2303/MAX(M$2:M2303)</f>
        <v>0.24839492569971655</v>
      </c>
    </row>
    <row r="2304" spans="1:14" x14ac:dyDescent="0.15">
      <c r="A2304" s="1">
        <v>41822</v>
      </c>
      <c r="B2304">
        <v>2164</v>
      </c>
      <c r="C2304">
        <v>2171.5100000000002</v>
      </c>
      <c r="D2304">
        <v>2155.61</v>
      </c>
      <c r="E2304" s="2">
        <v>2170.87</v>
      </c>
      <c r="F2304" s="19">
        <v>53273657344</v>
      </c>
      <c r="G2304" s="3">
        <f t="shared" si="105"/>
        <v>2.9151421074029571E-3</v>
      </c>
      <c r="H2304" s="3">
        <f>1-E2304/MAX(E$2:E2304)</f>
        <v>0.63062853059279922</v>
      </c>
      <c r="I2304" s="3">
        <f ca="1">IFERROR(E2304/AVERAGE(OFFSET(E2304,0,0,-计算结果!B$18,1))-1,E2304/AVERAGE(OFFSET(E2304,0,0,-ROW(),1))-1)</f>
        <v>7.5312819320141333E-3</v>
      </c>
      <c r="J2304" s="4" t="str">
        <f ca="1">IF(OR(AND(I2304&lt;计算结果!B$19,I2304&gt;计算结果!B$20),I2304&lt;计算结果!B$21),"买","卖")</f>
        <v>买</v>
      </c>
      <c r="K2304" s="4" t="str">
        <f t="shared" ca="1" si="106"/>
        <v/>
      </c>
      <c r="L2304" s="3">
        <f ca="1">IF(J2303="买",E2304/E2303-1,0)-IF(K2304=1,计算结果!B$17,0)</f>
        <v>2.9151421074029571E-3</v>
      </c>
      <c r="M2304" s="2">
        <f t="shared" ca="1" si="107"/>
        <v>8.6408218617601786</v>
      </c>
      <c r="N2304" s="3">
        <f ca="1">1-M2304/MAX(M$2:M2304)</f>
        <v>0.24620389009948596</v>
      </c>
    </row>
    <row r="2305" spans="1:14" x14ac:dyDescent="0.15">
      <c r="A2305" s="1">
        <v>41823</v>
      </c>
      <c r="B2305">
        <v>2169</v>
      </c>
      <c r="C2305">
        <v>2184.96</v>
      </c>
      <c r="D2305">
        <v>2164.84</v>
      </c>
      <c r="E2305" s="2">
        <v>2180.19</v>
      </c>
      <c r="F2305" s="19">
        <v>56024940544</v>
      </c>
      <c r="G2305" s="3">
        <f t="shared" si="105"/>
        <v>4.2932096348469173E-3</v>
      </c>
      <c r="H2305" s="3">
        <f>1-E2305/MAX(E$2:E2305)</f>
        <v>0.62904274144150274</v>
      </c>
      <c r="I2305" s="3">
        <f ca="1">IFERROR(E2305/AVERAGE(OFFSET(E2305,0,0,-计算结果!B$18,1))-1,E2305/AVERAGE(OFFSET(E2305,0,0,-ROW(),1))-1)</f>
        <v>1.0660456951779862E-2</v>
      </c>
      <c r="J2305" s="4" t="str">
        <f ca="1">IF(OR(AND(I2305&lt;计算结果!B$19,I2305&gt;计算结果!B$20),I2305&lt;计算结果!B$21),"买","卖")</f>
        <v>买</v>
      </c>
      <c r="K2305" s="4" t="str">
        <f t="shared" ca="1" si="106"/>
        <v/>
      </c>
      <c r="L2305" s="3">
        <f ca="1">IF(J2304="买",E2305/E2304-1,0)-IF(K2305=1,计算结果!B$17,0)</f>
        <v>4.2932096348469173E-3</v>
      </c>
      <c r="M2305" s="2">
        <f t="shared" ca="1" si="107"/>
        <v>8.6779187214300837</v>
      </c>
      <c r="N2305" s="3">
        <f ca="1">1-M2305/MAX(M$2:M2305)</f>
        <v>0.24296768537775093</v>
      </c>
    </row>
    <row r="2306" spans="1:14" x14ac:dyDescent="0.15">
      <c r="A2306" s="1">
        <v>41824</v>
      </c>
      <c r="B2306">
        <v>2180.44</v>
      </c>
      <c r="C2306">
        <v>2183.8000000000002</v>
      </c>
      <c r="D2306">
        <v>2174.0700000000002</v>
      </c>
      <c r="E2306" s="2">
        <v>2178.69</v>
      </c>
      <c r="F2306" s="19">
        <v>47990034432</v>
      </c>
      <c r="G2306" s="3">
        <f t="shared" si="105"/>
        <v>-6.8801343002211635E-4</v>
      </c>
      <c r="H2306" s="3">
        <f>1-E2306/MAX(E$2:E2306)</f>
        <v>0.62929796501735513</v>
      </c>
      <c r="I2306" s="3">
        <f ca="1">IFERROR(E2306/AVERAGE(OFFSET(E2306,0,0,-计算结果!B$18,1))-1,E2306/AVERAGE(OFFSET(E2306,0,0,-ROW(),1))-1)</f>
        <v>9.5122133297635969E-3</v>
      </c>
      <c r="J2306" s="4" t="str">
        <f ca="1">IF(OR(AND(I2306&lt;计算结果!B$19,I2306&gt;计算结果!B$20),I2306&lt;计算结果!B$21),"买","卖")</f>
        <v>买</v>
      </c>
      <c r="K2306" s="4" t="str">
        <f t="shared" ca="1" si="106"/>
        <v/>
      </c>
      <c r="L2306" s="3">
        <f ca="1">IF(J2305="买",E2306/E2305-1,0)-IF(K2306=1,计算结果!B$17,0)</f>
        <v>-6.8801343002211635E-4</v>
      </c>
      <c r="M2306" s="2">
        <f t="shared" ca="1" si="107"/>
        <v>8.6719481968050989</v>
      </c>
      <c r="N2306" s="3">
        <f ca="1">1-M2306/MAX(M$2:M2306)</f>
        <v>0.24348853377717183</v>
      </c>
    </row>
    <row r="2307" spans="1:14" x14ac:dyDescent="0.15">
      <c r="A2307" s="1">
        <v>41827</v>
      </c>
      <c r="B2307">
        <v>2178.5500000000002</v>
      </c>
      <c r="C2307">
        <v>2186.1999999999998</v>
      </c>
      <c r="D2307">
        <v>2171.08</v>
      </c>
      <c r="E2307" s="2">
        <v>2176.29</v>
      </c>
      <c r="F2307" s="19">
        <v>47663878144</v>
      </c>
      <c r="G2307" s="3">
        <f t="shared" ref="G2307:G2370" si="108">E2307/E2306-1</f>
        <v>-1.1015793894496584E-3</v>
      </c>
      <c r="H2307" s="3">
        <f>1-E2307/MAX(E$2:E2307)</f>
        <v>0.62970632273871918</v>
      </c>
      <c r="I2307" s="3">
        <f ca="1">IFERROR(E2307/AVERAGE(OFFSET(E2307,0,0,-计算结果!B$18,1))-1,E2307/AVERAGE(OFFSET(E2307,0,0,-ROW(),1))-1)</f>
        <v>7.9974432884004631E-3</v>
      </c>
      <c r="J2307" s="4" t="str">
        <f ca="1">IF(OR(AND(I2307&lt;计算结果!B$19,I2307&gt;计算结果!B$20),I2307&lt;计算结果!B$21),"买","卖")</f>
        <v>买</v>
      </c>
      <c r="K2307" s="4" t="str">
        <f t="shared" ca="1" si="106"/>
        <v/>
      </c>
      <c r="L2307" s="3">
        <f ca="1">IF(J2306="买",E2307/E2306-1,0)-IF(K2307=1,计算结果!B$17,0)</f>
        <v>-1.1015793894496584E-3</v>
      </c>
      <c r="M2307" s="2">
        <f t="shared" ca="1" si="107"/>
        <v>8.6623953574051225</v>
      </c>
      <c r="N2307" s="3">
        <f ca="1">1-M2307/MAX(M$2:M2307)</f>
        <v>0.24432189121624526</v>
      </c>
    </row>
    <row r="2308" spans="1:14" x14ac:dyDescent="0.15">
      <c r="A2308" s="1">
        <v>41828</v>
      </c>
      <c r="B2308">
        <v>2174.83</v>
      </c>
      <c r="C2308">
        <v>2180.7800000000002</v>
      </c>
      <c r="D2308">
        <v>2163.36</v>
      </c>
      <c r="E2308" s="2">
        <v>2180.4699999999998</v>
      </c>
      <c r="F2308" s="19">
        <v>46017265664</v>
      </c>
      <c r="G2308" s="3">
        <f t="shared" si="108"/>
        <v>1.9206999067218344E-3</v>
      </c>
      <c r="H2308" s="3">
        <f>1-E2308/MAX(E$2:E2308)</f>
        <v>0.62899509970734369</v>
      </c>
      <c r="I2308" s="3">
        <f ca="1">IFERROR(E2308/AVERAGE(OFFSET(E2308,0,0,-计算结果!B$18,1))-1,E2308/AVERAGE(OFFSET(E2308,0,0,-ROW(),1))-1)</f>
        <v>9.2307739779498021E-3</v>
      </c>
      <c r="J2308" s="4" t="str">
        <f ca="1">IF(OR(AND(I2308&lt;计算结果!B$19,I2308&gt;计算结果!B$20),I2308&lt;计算结果!B$21),"买","卖")</f>
        <v>买</v>
      </c>
      <c r="K2308" s="4" t="str">
        <f t="shared" ref="K2308:K2371" ca="1" si="109">IF(J2307&lt;&gt;J2308,1,"")</f>
        <v/>
      </c>
      <c r="L2308" s="3">
        <f ca="1">IF(J2307="买",E2308/E2307-1,0)-IF(K2308=1,计算结果!B$17,0)</f>
        <v>1.9206999067218344E-3</v>
      </c>
      <c r="M2308" s="2">
        <f t="shared" ref="M2308:M2371" ca="1" si="110">IFERROR(M2307*(1+L2308),M2307)</f>
        <v>8.679033219360079</v>
      </c>
      <c r="N2308" s="3">
        <f ca="1">1-M2308/MAX(M$2:M2308)</f>
        <v>0.24287046034319248</v>
      </c>
    </row>
    <row r="2309" spans="1:14" x14ac:dyDescent="0.15">
      <c r="A2309" s="1">
        <v>41829</v>
      </c>
      <c r="B2309">
        <v>2178.14</v>
      </c>
      <c r="C2309">
        <v>2178.5100000000002</v>
      </c>
      <c r="D2309">
        <v>2148.2600000000002</v>
      </c>
      <c r="E2309" s="2">
        <v>2148.71</v>
      </c>
      <c r="F2309" s="19">
        <v>58980249600</v>
      </c>
      <c r="G2309" s="3">
        <f t="shared" si="108"/>
        <v>-1.4565667035088659E-2</v>
      </c>
      <c r="H2309" s="3">
        <f>1-E2309/MAX(E$2:E2309)</f>
        <v>0.63439903355339278</v>
      </c>
      <c r="I2309" s="3">
        <f ca="1">IFERROR(E2309/AVERAGE(OFFSET(E2309,0,0,-计算结果!B$18,1))-1,E2309/AVERAGE(OFFSET(E2309,0,0,-ROW(),1))-1)</f>
        <v>-4.7648149410928209E-3</v>
      </c>
      <c r="J2309" s="4" t="str">
        <f ca="1">IF(OR(AND(I2309&lt;计算结果!B$19,I2309&gt;计算结果!B$20),I2309&lt;计算结果!B$21),"买","卖")</f>
        <v>卖</v>
      </c>
      <c r="K2309" s="4">
        <f t="shared" ca="1" si="109"/>
        <v>1</v>
      </c>
      <c r="L2309" s="3">
        <f ca="1">IF(J2308="买",E2309/E2308-1,0)-IF(K2309=1,计算结果!B$17,0)</f>
        <v>-1.4565667035088659E-2</v>
      </c>
      <c r="M2309" s="2">
        <f t="shared" ca="1" si="110"/>
        <v>8.5526173113004074</v>
      </c>
      <c r="N2309" s="3">
        <f ca="1">1-M2309/MAX(M$2:M2309)</f>
        <v>0.25389855712026344</v>
      </c>
    </row>
    <row r="2310" spans="1:14" x14ac:dyDescent="0.15">
      <c r="A2310" s="1">
        <v>41830</v>
      </c>
      <c r="B2310">
        <v>2146.6</v>
      </c>
      <c r="C2310">
        <v>2151.77</v>
      </c>
      <c r="D2310">
        <v>2139.52</v>
      </c>
      <c r="E2310" s="2">
        <v>2142.85</v>
      </c>
      <c r="F2310" s="19">
        <v>50931666944</v>
      </c>
      <c r="G2310" s="3">
        <f t="shared" si="108"/>
        <v>-2.7272177259844987E-3</v>
      </c>
      <c r="H2310" s="3">
        <f>1-E2310/MAX(E$2:E2310)</f>
        <v>0.63539610698972293</v>
      </c>
      <c r="I2310" s="3">
        <f ca="1">IFERROR(E2310/AVERAGE(OFFSET(E2310,0,0,-计算结果!B$18,1))-1,E2310/AVERAGE(OFFSET(E2310,0,0,-ROW(),1))-1)</f>
        <v>-6.2257587289187288E-3</v>
      </c>
      <c r="J2310" s="4" t="str">
        <f ca="1">IF(OR(AND(I2310&lt;计算结果!B$19,I2310&gt;计算结果!B$20),I2310&lt;计算结果!B$21),"买","卖")</f>
        <v>卖</v>
      </c>
      <c r="K2310" s="4" t="str">
        <f t="shared" ca="1" si="109"/>
        <v/>
      </c>
      <c r="L2310" s="3">
        <f ca="1">IF(J2309="买",E2310/E2309-1,0)-IF(K2310=1,计算结果!B$17,0)</f>
        <v>0</v>
      </c>
      <c r="M2310" s="2">
        <f t="shared" ca="1" si="110"/>
        <v>8.5526173113004074</v>
      </c>
      <c r="N2310" s="3">
        <f ca="1">1-M2310/MAX(M$2:M2310)</f>
        <v>0.25389855712026344</v>
      </c>
    </row>
    <row r="2311" spans="1:14" x14ac:dyDescent="0.15">
      <c r="A2311" s="1">
        <v>41831</v>
      </c>
      <c r="B2311">
        <v>2136.3200000000002</v>
      </c>
      <c r="C2311">
        <v>2154.73</v>
      </c>
      <c r="D2311">
        <v>2134.79</v>
      </c>
      <c r="E2311" s="2">
        <v>2148.0100000000002</v>
      </c>
      <c r="F2311" s="19">
        <v>51551825920</v>
      </c>
      <c r="G2311" s="3">
        <f t="shared" si="108"/>
        <v>2.4080080266934978E-3</v>
      </c>
      <c r="H2311" s="3">
        <f>1-E2311/MAX(E$2:E2311)</f>
        <v>0.63451813788879052</v>
      </c>
      <c r="I2311" s="3">
        <f ca="1">IFERROR(E2311/AVERAGE(OFFSET(E2311,0,0,-计算结果!B$18,1))-1,E2311/AVERAGE(OFFSET(E2311,0,0,-ROW(),1))-1)</f>
        <v>-3.2765095660671761E-3</v>
      </c>
      <c r="J2311" s="4" t="str">
        <f ca="1">IF(OR(AND(I2311&lt;计算结果!B$19,I2311&gt;计算结果!B$20),I2311&lt;计算结果!B$21),"买","卖")</f>
        <v>卖</v>
      </c>
      <c r="K2311" s="4" t="str">
        <f t="shared" ca="1" si="109"/>
        <v/>
      </c>
      <c r="L2311" s="3">
        <f ca="1">IF(J2310="买",E2311/E2310-1,0)-IF(K2311=1,计算结果!B$17,0)</f>
        <v>0</v>
      </c>
      <c r="M2311" s="2">
        <f t="shared" ca="1" si="110"/>
        <v>8.5526173113004074</v>
      </c>
      <c r="N2311" s="3">
        <f ca="1">1-M2311/MAX(M$2:M2311)</f>
        <v>0.25389855712026344</v>
      </c>
    </row>
    <row r="2312" spans="1:14" x14ac:dyDescent="0.15">
      <c r="A2312" s="1">
        <v>41834</v>
      </c>
      <c r="B2312">
        <v>2149.54</v>
      </c>
      <c r="C2312">
        <v>2171.9</v>
      </c>
      <c r="D2312">
        <v>2145.2800000000002</v>
      </c>
      <c r="E2312" s="2">
        <v>2171.7600000000002</v>
      </c>
      <c r="F2312" s="19">
        <v>60467089408</v>
      </c>
      <c r="G2312" s="3">
        <f t="shared" si="108"/>
        <v>1.1056745545877433E-2</v>
      </c>
      <c r="H2312" s="3">
        <f>1-E2312/MAX(E$2:E2312)</f>
        <v>0.63047709793779338</v>
      </c>
      <c r="I2312" s="3">
        <f ca="1">IFERROR(E2312/AVERAGE(OFFSET(E2312,0,0,-计算结果!B$18,1))-1,E2312/AVERAGE(OFFSET(E2312,0,0,-ROW(),1))-1)</f>
        <v>7.4448235694331011E-3</v>
      </c>
      <c r="J2312" s="4" t="str">
        <f ca="1">IF(OR(AND(I2312&lt;计算结果!B$19,I2312&gt;计算结果!B$20),I2312&lt;计算结果!B$21),"买","卖")</f>
        <v>买</v>
      </c>
      <c r="K2312" s="4">
        <f t="shared" ca="1" si="109"/>
        <v>1</v>
      </c>
      <c r="L2312" s="3">
        <f ca="1">IF(J2311="买",E2312/E2311-1,0)-IF(K2312=1,计算结果!B$17,0)</f>
        <v>0</v>
      </c>
      <c r="M2312" s="2">
        <f t="shared" ca="1" si="110"/>
        <v>8.5526173113004074</v>
      </c>
      <c r="N2312" s="3">
        <f ca="1">1-M2312/MAX(M$2:M2312)</f>
        <v>0.25389855712026344</v>
      </c>
    </row>
    <row r="2313" spans="1:14" x14ac:dyDescent="0.15">
      <c r="A2313" s="1">
        <v>41835</v>
      </c>
      <c r="B2313">
        <v>2170.09</v>
      </c>
      <c r="C2313">
        <v>2176.27</v>
      </c>
      <c r="D2313">
        <v>2165.21</v>
      </c>
      <c r="E2313" s="2">
        <v>2174.98</v>
      </c>
      <c r="F2313" s="19">
        <v>64304873472</v>
      </c>
      <c r="G2313" s="3">
        <f t="shared" si="108"/>
        <v>1.4826684348177022E-3</v>
      </c>
      <c r="H2313" s="3">
        <f>1-E2313/MAX(E$2:E2313)</f>
        <v>0.6299292179949636</v>
      </c>
      <c r="I2313" s="3">
        <f ca="1">IFERROR(E2313/AVERAGE(OFFSET(E2313,0,0,-计算结果!B$18,1))-1,E2313/AVERAGE(OFFSET(E2313,0,0,-ROW(),1))-1)</f>
        <v>7.6901752779281463E-3</v>
      </c>
      <c r="J2313" s="4" t="str">
        <f ca="1">IF(OR(AND(I2313&lt;计算结果!B$19,I2313&gt;计算结果!B$20),I2313&lt;计算结果!B$21),"买","卖")</f>
        <v>买</v>
      </c>
      <c r="K2313" s="4" t="str">
        <f t="shared" ca="1" si="109"/>
        <v/>
      </c>
      <c r="L2313" s="3">
        <f ca="1">IF(J2312="买",E2313/E2312-1,0)-IF(K2313=1,计算结果!B$17,0)</f>
        <v>1.4826684348177022E-3</v>
      </c>
      <c r="M2313" s="2">
        <f t="shared" ca="1" si="110"/>
        <v>8.5652980070229479</v>
      </c>
      <c r="N2313" s="3">
        <f ca="1">1-M2313/MAX(M$2:M2313)</f>
        <v>0.25279233606173368</v>
      </c>
    </row>
    <row r="2314" spans="1:14" x14ac:dyDescent="0.15">
      <c r="A2314" s="1">
        <v>41836</v>
      </c>
      <c r="B2314">
        <v>2172.8200000000002</v>
      </c>
      <c r="C2314">
        <v>2183.25</v>
      </c>
      <c r="D2314">
        <v>2166.77</v>
      </c>
      <c r="E2314" s="2">
        <v>2170.87</v>
      </c>
      <c r="F2314" s="19">
        <v>61126053888</v>
      </c>
      <c r="G2314" s="3">
        <f t="shared" si="108"/>
        <v>-1.8896725487131949E-3</v>
      </c>
      <c r="H2314" s="3">
        <f>1-E2314/MAX(E$2:E2314)</f>
        <v>0.63062853059279922</v>
      </c>
      <c r="I2314" s="3">
        <f ca="1">IFERROR(E2314/AVERAGE(OFFSET(E2314,0,0,-计算结果!B$18,1))-1,E2314/AVERAGE(OFFSET(E2314,0,0,-ROW(),1))-1)</f>
        <v>4.9029176024384391E-3</v>
      </c>
      <c r="J2314" s="4" t="str">
        <f ca="1">IF(OR(AND(I2314&lt;计算结果!B$19,I2314&gt;计算结果!B$20),I2314&lt;计算结果!B$21),"买","卖")</f>
        <v>买</v>
      </c>
      <c r="K2314" s="4" t="str">
        <f t="shared" ca="1" si="109"/>
        <v/>
      </c>
      <c r="L2314" s="3">
        <f ca="1">IF(J2313="买",E2314/E2313-1,0)-IF(K2314=1,计算结果!B$17,0)</f>
        <v>-1.8896725487131949E-3</v>
      </c>
      <c r="M2314" s="2">
        <f t="shared" ca="1" si="110"/>
        <v>8.5491123985075284</v>
      </c>
      <c r="N2314" s="3">
        <f ca="1">1-M2314/MAX(M$2:M2314)</f>
        <v>0.254204313872466</v>
      </c>
    </row>
    <row r="2315" spans="1:14" x14ac:dyDescent="0.15">
      <c r="A2315" s="1">
        <v>41837</v>
      </c>
      <c r="B2315">
        <v>2166.83</v>
      </c>
      <c r="C2315">
        <v>2166.9299999999998</v>
      </c>
      <c r="D2315">
        <v>2147.08</v>
      </c>
      <c r="E2315" s="2">
        <v>2157.0700000000002</v>
      </c>
      <c r="F2315" s="19">
        <v>46354644992</v>
      </c>
      <c r="G2315" s="3">
        <f t="shared" si="108"/>
        <v>-6.3568983863611095E-3</v>
      </c>
      <c r="H2315" s="3">
        <f>1-E2315/MAX(E$2:E2315)</f>
        <v>0.63297658749064178</v>
      </c>
      <c r="I2315" s="3">
        <f ca="1">IFERROR(E2315/AVERAGE(OFFSET(E2315,0,0,-计算结果!B$18,1))-1,E2315/AVERAGE(OFFSET(E2315,0,0,-ROW(),1))-1)</f>
        <v>-2.0743821895619075E-3</v>
      </c>
      <c r="J2315" s="4" t="str">
        <f ca="1">IF(OR(AND(I2315&lt;计算结果!B$19,I2315&gt;计算结果!B$20),I2315&lt;计算结果!B$21),"买","卖")</f>
        <v>卖</v>
      </c>
      <c r="K2315" s="4">
        <f t="shared" ca="1" si="109"/>
        <v>1</v>
      </c>
      <c r="L2315" s="3">
        <f ca="1">IF(J2314="买",E2315/E2314-1,0)-IF(K2315=1,计算结果!B$17,0)</f>
        <v>-6.3568983863611095E-3</v>
      </c>
      <c r="M2315" s="2">
        <f t="shared" ca="1" si="110"/>
        <v>8.494766559696636</v>
      </c>
      <c r="N2315" s="3">
        <f ca="1">1-M2315/MAX(M$2:M2315)</f>
        <v>0.25894526126616524</v>
      </c>
    </row>
    <row r="2316" spans="1:14" x14ac:dyDescent="0.15">
      <c r="A2316" s="1">
        <v>41838</v>
      </c>
      <c r="B2316">
        <v>2147.66</v>
      </c>
      <c r="C2316">
        <v>2176.3200000000002</v>
      </c>
      <c r="D2316">
        <v>2145.4499999999998</v>
      </c>
      <c r="E2316" s="2">
        <v>2164.14</v>
      </c>
      <c r="F2316" s="19">
        <v>53758918656</v>
      </c>
      <c r="G2316" s="3">
        <f t="shared" si="108"/>
        <v>3.2775941439080469E-3</v>
      </c>
      <c r="H2316" s="3">
        <f>1-E2316/MAX(E$2:E2316)</f>
        <v>0.63177363370312389</v>
      </c>
      <c r="I2316" s="3">
        <f ca="1">IFERROR(E2316/AVERAGE(OFFSET(E2316,0,0,-计算结果!B$18,1))-1,E2316/AVERAGE(OFFSET(E2316,0,0,-ROW(),1))-1)</f>
        <v>6.9950926458006712E-4</v>
      </c>
      <c r="J2316" s="4" t="str">
        <f ca="1">IF(OR(AND(I2316&lt;计算结果!B$19,I2316&gt;计算结果!B$20),I2316&lt;计算结果!B$21),"买","卖")</f>
        <v>买</v>
      </c>
      <c r="K2316" s="4">
        <f t="shared" ca="1" si="109"/>
        <v>1</v>
      </c>
      <c r="L2316" s="3">
        <f ca="1">IF(J2315="买",E2316/E2315-1,0)-IF(K2316=1,计算结果!B$17,0)</f>
        <v>0</v>
      </c>
      <c r="M2316" s="2">
        <f t="shared" ca="1" si="110"/>
        <v>8.494766559696636</v>
      </c>
      <c r="N2316" s="3">
        <f ca="1">1-M2316/MAX(M$2:M2316)</f>
        <v>0.25894526126616524</v>
      </c>
    </row>
    <row r="2317" spans="1:14" x14ac:dyDescent="0.15">
      <c r="A2317" s="1">
        <v>41841</v>
      </c>
      <c r="B2317">
        <v>2164.2199999999998</v>
      </c>
      <c r="C2317">
        <v>2171.94</v>
      </c>
      <c r="D2317">
        <v>2158.96</v>
      </c>
      <c r="E2317" s="2">
        <v>2166.3000000000002</v>
      </c>
      <c r="F2317" s="19">
        <v>47731630080</v>
      </c>
      <c r="G2317" s="3">
        <f t="shared" si="108"/>
        <v>9.9808699991688066E-4</v>
      </c>
      <c r="H2317" s="3">
        <f>1-E2317/MAX(E$2:E2317)</f>
        <v>0.63140611175389638</v>
      </c>
      <c r="I2317" s="3">
        <f ca="1">IFERROR(E2317/AVERAGE(OFFSET(E2317,0,0,-计算结果!B$18,1))-1,E2317/AVERAGE(OFFSET(E2317,0,0,-ROW(),1))-1)</f>
        <v>8.5163790142872564E-4</v>
      </c>
      <c r="J2317" s="4" t="str">
        <f ca="1">IF(OR(AND(I2317&lt;计算结果!B$19,I2317&gt;计算结果!B$20),I2317&lt;计算结果!B$21),"买","卖")</f>
        <v>买</v>
      </c>
      <c r="K2317" s="4" t="str">
        <f t="shared" ca="1" si="109"/>
        <v/>
      </c>
      <c r="L2317" s="3">
        <f ca="1">IF(J2316="买",E2317/E2316-1,0)-IF(K2317=1,计算结果!B$17,0)</f>
        <v>9.9808699991688066E-4</v>
      </c>
      <c r="M2317" s="2">
        <f t="shared" ca="1" si="110"/>
        <v>8.5032450757671985</v>
      </c>
      <c r="N2317" s="3">
        <f ca="1">1-M2317/MAX(M$2:M2317)</f>
        <v>0.25820562416520809</v>
      </c>
    </row>
    <row r="2318" spans="1:14" x14ac:dyDescent="0.15">
      <c r="A2318" s="1">
        <v>41842</v>
      </c>
      <c r="B2318">
        <v>2162.44</v>
      </c>
      <c r="C2318">
        <v>2197.59</v>
      </c>
      <c r="D2318">
        <v>2162.2399999999998</v>
      </c>
      <c r="E2318" s="2">
        <v>2192.6999999999998</v>
      </c>
      <c r="F2318" s="19">
        <v>66806116352</v>
      </c>
      <c r="G2318" s="3">
        <f t="shared" si="108"/>
        <v>1.2186677745464447E-2</v>
      </c>
      <c r="H2318" s="3">
        <f>1-E2318/MAX(E$2:E2318)</f>
        <v>0.62691417681889339</v>
      </c>
      <c r="I2318" s="3">
        <f ca="1">IFERROR(E2318/AVERAGE(OFFSET(E2318,0,0,-计算结果!B$18,1))-1,E2318/AVERAGE(OFFSET(E2318,0,0,-ROW(),1))-1)</f>
        <v>1.1915749833862455E-2</v>
      </c>
      <c r="J2318" s="4" t="str">
        <f ca="1">IF(OR(AND(I2318&lt;计算结果!B$19,I2318&gt;计算结果!B$20),I2318&lt;计算结果!B$21),"买","卖")</f>
        <v>买</v>
      </c>
      <c r="K2318" s="4" t="str">
        <f t="shared" ca="1" si="109"/>
        <v/>
      </c>
      <c r="L2318" s="3">
        <f ca="1">IF(J2317="买",E2318/E2317-1,0)-IF(K2318=1,计算结果!B$17,0)</f>
        <v>1.2186677745464447E-2</v>
      </c>
      <c r="M2318" s="2">
        <f t="shared" ca="1" si="110"/>
        <v>8.60687138329628</v>
      </c>
      <c r="N2318" s="3">
        <f ca="1">1-M2318/MAX(M$2:M2318)</f>
        <v>0.24916561515351165</v>
      </c>
    </row>
    <row r="2319" spans="1:14" x14ac:dyDescent="0.15">
      <c r="A2319" s="1">
        <v>41843</v>
      </c>
      <c r="B2319">
        <v>2191.39</v>
      </c>
      <c r="C2319">
        <v>2210.2800000000002</v>
      </c>
      <c r="D2319">
        <v>2190.5500000000002</v>
      </c>
      <c r="E2319" s="2">
        <v>2197.83</v>
      </c>
      <c r="F2319" s="19">
        <v>69177999360</v>
      </c>
      <c r="G2319" s="3">
        <f t="shared" si="108"/>
        <v>2.3395813380764352E-3</v>
      </c>
      <c r="H2319" s="3">
        <f>1-E2319/MAX(E$2:E2319)</f>
        <v>0.62604131218947801</v>
      </c>
      <c r="I2319" s="3">
        <f ca="1">IFERROR(E2319/AVERAGE(OFFSET(E2319,0,0,-计算结果!B$18,1))-1,E2319/AVERAGE(OFFSET(E2319,0,0,-ROW(),1))-1)</f>
        <v>1.3047672286352618E-2</v>
      </c>
      <c r="J2319" s="4" t="str">
        <f ca="1">IF(OR(AND(I2319&lt;计算结果!B$19,I2319&gt;计算结果!B$20),I2319&lt;计算结果!B$21),"买","卖")</f>
        <v>买</v>
      </c>
      <c r="K2319" s="4" t="str">
        <f t="shared" ca="1" si="109"/>
        <v/>
      </c>
      <c r="L2319" s="3">
        <f ca="1">IF(J2318="买",E2319/E2318-1,0)-IF(K2319=1,计算结果!B$17,0)</f>
        <v>2.3395813380764352E-3</v>
      </c>
      <c r="M2319" s="2">
        <f t="shared" ca="1" si="110"/>
        <v>8.6270078589638644</v>
      </c>
      <c r="N2319" s="3">
        <f ca="1">1-M2319/MAX(M$2:M2319)</f>
        <v>0.24740897703873865</v>
      </c>
    </row>
    <row r="2320" spans="1:14" x14ac:dyDescent="0.15">
      <c r="A2320" s="1">
        <v>41844</v>
      </c>
      <c r="B2320">
        <v>2199.83</v>
      </c>
      <c r="C2320">
        <v>2239.81</v>
      </c>
      <c r="D2320">
        <v>2199.83</v>
      </c>
      <c r="E2320" s="2">
        <v>2237.0100000000002</v>
      </c>
      <c r="F2320" s="19">
        <v>99964370944</v>
      </c>
      <c r="G2320" s="3">
        <f t="shared" si="108"/>
        <v>1.7826674492567696E-2</v>
      </c>
      <c r="H2320" s="3">
        <f>1-E2320/MAX(E$2:E2320)</f>
        <v>0.61937487238821198</v>
      </c>
      <c r="I2320" s="3">
        <f ca="1">IFERROR(E2320/AVERAGE(OFFSET(E2320,0,0,-计算结果!B$18,1))-1,E2320/AVERAGE(OFFSET(E2320,0,0,-ROW(),1))-1)</f>
        <v>2.9212259702019017E-2</v>
      </c>
      <c r="J2320" s="4" t="str">
        <f ca="1">IF(OR(AND(I2320&lt;计算结果!B$19,I2320&gt;计算结果!B$20),I2320&lt;计算结果!B$21),"买","卖")</f>
        <v>买</v>
      </c>
      <c r="K2320" s="4" t="str">
        <f t="shared" ca="1" si="109"/>
        <v/>
      </c>
      <c r="L2320" s="3">
        <f ca="1">IF(J2319="买",E2320/E2319-1,0)-IF(K2320=1,计算结果!B$17,0)</f>
        <v>1.7826674492567696E-2</v>
      </c>
      <c r="M2320" s="2">
        <f t="shared" ca="1" si="110"/>
        <v>8.780798719910436</v>
      </c>
      <c r="N2320" s="3">
        <f ca="1">1-M2320/MAX(M$2:M2320)</f>
        <v>0.23399278184637973</v>
      </c>
    </row>
    <row r="2321" spans="1:14" x14ac:dyDescent="0.15">
      <c r="A2321" s="1">
        <v>41845</v>
      </c>
      <c r="B2321">
        <v>2243.0700000000002</v>
      </c>
      <c r="C2321">
        <v>2260.89</v>
      </c>
      <c r="D2321">
        <v>2239.0700000000002</v>
      </c>
      <c r="E2321" s="2">
        <v>2260.4499999999998</v>
      </c>
      <c r="F2321" s="19">
        <v>81994563584</v>
      </c>
      <c r="G2321" s="3">
        <f t="shared" si="108"/>
        <v>1.0478272336734928E-2</v>
      </c>
      <c r="H2321" s="3">
        <f>1-E2321/MAX(E$2:E2321)</f>
        <v>0.61538657864289115</v>
      </c>
      <c r="I2321" s="3">
        <f ca="1">IFERROR(E2321/AVERAGE(OFFSET(E2321,0,0,-计算结果!B$18,1))-1,E2321/AVERAGE(OFFSET(E2321,0,0,-ROW(),1))-1)</f>
        <v>3.7453858684995511E-2</v>
      </c>
      <c r="J2321" s="4" t="str">
        <f ca="1">IF(OR(AND(I2321&lt;计算结果!B$19,I2321&gt;计算结果!B$20),I2321&lt;计算结果!B$21),"买","卖")</f>
        <v>买</v>
      </c>
      <c r="K2321" s="4" t="str">
        <f t="shared" ca="1" si="109"/>
        <v/>
      </c>
      <c r="L2321" s="3">
        <f ca="1">IF(J2320="买",E2321/E2320-1,0)-IF(K2321=1,计算结果!B$17,0)</f>
        <v>1.0478272336734928E-2</v>
      </c>
      <c r="M2321" s="2">
        <f t="shared" ca="1" si="110"/>
        <v>8.8728063202317102</v>
      </c>
      <c r="N2321" s="3">
        <f ca="1">1-M2321/MAX(M$2:M2321)</f>
        <v>0.22596634960266149</v>
      </c>
    </row>
    <row r="2322" spans="1:14" x14ac:dyDescent="0.15">
      <c r="A2322" s="1">
        <v>41848</v>
      </c>
      <c r="B2322">
        <v>2272.38</v>
      </c>
      <c r="C2322">
        <v>2331.4699999999998</v>
      </c>
      <c r="D2322">
        <v>2272.38</v>
      </c>
      <c r="E2322" s="2">
        <v>2323.9</v>
      </c>
      <c r="F2322" s="19">
        <v>145277419520</v>
      </c>
      <c r="G2322" s="3">
        <f t="shared" si="108"/>
        <v>2.8069632152889934E-2</v>
      </c>
      <c r="H2322" s="3">
        <f>1-E2322/MAX(E$2:E2322)</f>
        <v>0.60459062138433262</v>
      </c>
      <c r="I2322" s="3">
        <f ca="1">IFERROR(E2322/AVERAGE(OFFSET(E2322,0,0,-计算结果!B$18,1))-1,E2322/AVERAGE(OFFSET(E2322,0,0,-ROW(),1))-1)</f>
        <v>6.2429296595416739E-2</v>
      </c>
      <c r="J2322" s="4" t="str">
        <f ca="1">IF(OR(AND(I2322&lt;计算结果!B$19,I2322&gt;计算结果!B$20),I2322&lt;计算结果!B$21),"买","卖")</f>
        <v>买</v>
      </c>
      <c r="K2322" s="4" t="str">
        <f t="shared" ca="1" si="109"/>
        <v/>
      </c>
      <c r="L2322" s="3">
        <f ca="1">IF(J2321="买",E2322/E2321-1,0)-IF(K2322=1,计算结果!B$17,0)</f>
        <v>2.8069632152889934E-2</v>
      </c>
      <c r="M2322" s="2">
        <f t="shared" ca="1" si="110"/>
        <v>9.1218627298044517</v>
      </c>
      <c r="N2322" s="3">
        <f ca="1">1-M2322/MAX(M$2:M2322)</f>
        <v>0.20423950976204952</v>
      </c>
    </row>
    <row r="2323" spans="1:14" x14ac:dyDescent="0.15">
      <c r="A2323" s="1">
        <v>41849</v>
      </c>
      <c r="B2323">
        <v>2326.04</v>
      </c>
      <c r="C2323">
        <v>2342.77</v>
      </c>
      <c r="D2323">
        <v>2316.2199999999998</v>
      </c>
      <c r="E2323" s="2">
        <v>2331.37</v>
      </c>
      <c r="F2323" s="19">
        <v>112176545792</v>
      </c>
      <c r="G2323" s="3">
        <f t="shared" si="108"/>
        <v>3.2144240285725267E-3</v>
      </c>
      <c r="H2323" s="3">
        <f>1-E2323/MAX(E$2:E2323)</f>
        <v>0.60331960797658746</v>
      </c>
      <c r="I2323" s="3">
        <f ca="1">IFERROR(E2323/AVERAGE(OFFSET(E2323,0,0,-计算结果!B$18,1))-1,E2323/AVERAGE(OFFSET(E2323,0,0,-ROW(),1))-1)</f>
        <v>6.1767459277288772E-2</v>
      </c>
      <c r="J2323" s="4" t="str">
        <f ca="1">IF(OR(AND(I2323&lt;计算结果!B$19,I2323&gt;计算结果!B$20),I2323&lt;计算结果!B$21),"买","卖")</f>
        <v>买</v>
      </c>
      <c r="K2323" s="4" t="str">
        <f t="shared" ca="1" si="109"/>
        <v/>
      </c>
      <c r="L2323" s="3">
        <f ca="1">IF(J2322="买",E2323/E2322-1,0)-IF(K2323=1,计算结果!B$17,0)</f>
        <v>3.2144240285725267E-3</v>
      </c>
      <c r="M2323" s="2">
        <f t="shared" ca="1" si="110"/>
        <v>9.1511842645484744</v>
      </c>
      <c r="N2323" s="3">
        <f ca="1">1-M2323/MAX(M$2:M2323)</f>
        <v>0.20168159812124009</v>
      </c>
    </row>
    <row r="2324" spans="1:14" x14ac:dyDescent="0.15">
      <c r="A2324" s="1">
        <v>41850</v>
      </c>
      <c r="B2324">
        <v>2324.69</v>
      </c>
      <c r="C2324">
        <v>2339.04</v>
      </c>
      <c r="D2324">
        <v>2316.06</v>
      </c>
      <c r="E2324" s="2">
        <v>2322.0100000000002</v>
      </c>
      <c r="F2324" s="19">
        <v>103362306048</v>
      </c>
      <c r="G2324" s="3">
        <f t="shared" si="108"/>
        <v>-4.014806744532029E-3</v>
      </c>
      <c r="H2324" s="3">
        <f>1-E2324/MAX(E$2:E2324)</f>
        <v>0.60491220308990679</v>
      </c>
      <c r="I2324" s="3">
        <f ca="1">IFERROR(E2324/AVERAGE(OFFSET(E2324,0,0,-计算结果!B$18,1))-1,E2324/AVERAGE(OFFSET(E2324,0,0,-ROW(),1))-1)</f>
        <v>5.3683793366328114E-2</v>
      </c>
      <c r="J2324" s="4" t="str">
        <f ca="1">IF(OR(AND(I2324&lt;计算结果!B$19,I2324&gt;计算结果!B$20),I2324&lt;计算结果!B$21),"买","卖")</f>
        <v>买</v>
      </c>
      <c r="K2324" s="4" t="str">
        <f t="shared" ca="1" si="109"/>
        <v/>
      </c>
      <c r="L2324" s="3">
        <f ca="1">IF(J2323="买",E2324/E2323-1,0)-IF(K2324=1,计算结果!B$17,0)</f>
        <v>-4.014806744532029E-3</v>
      </c>
      <c r="M2324" s="2">
        <f t="shared" ca="1" si="110"/>
        <v>9.1144440282427102</v>
      </c>
      <c r="N2324" s="3">
        <f ca="1">1-M2324/MAX(M$2:M2324)</f>
        <v>0.20488669222538691</v>
      </c>
    </row>
    <row r="2325" spans="1:14" x14ac:dyDescent="0.15">
      <c r="A2325" s="1">
        <v>41851</v>
      </c>
      <c r="B2325">
        <v>2321.9699999999998</v>
      </c>
      <c r="C2325">
        <v>2350.5500000000002</v>
      </c>
      <c r="D2325">
        <v>2316.58</v>
      </c>
      <c r="E2325" s="2">
        <v>2350.25</v>
      </c>
      <c r="F2325" s="19">
        <v>93135568896</v>
      </c>
      <c r="G2325" s="3">
        <f t="shared" si="108"/>
        <v>1.2161876994500442E-2</v>
      </c>
      <c r="H2325" s="3">
        <f>1-E2325/MAX(E$2:E2325)</f>
        <v>0.60010719390185807</v>
      </c>
      <c r="I2325" s="3">
        <f ca="1">IFERROR(E2325/AVERAGE(OFFSET(E2325,0,0,-计算结果!B$18,1))-1,E2325/AVERAGE(OFFSET(E2325,0,0,-ROW(),1))-1)</f>
        <v>6.184181595294036E-2</v>
      </c>
      <c r="J2325" s="4" t="str">
        <f ca="1">IF(OR(AND(I2325&lt;计算结果!B$19,I2325&gt;计算结果!B$20),I2325&lt;计算结果!B$21),"买","卖")</f>
        <v>买</v>
      </c>
      <c r="K2325" s="4" t="str">
        <f t="shared" ca="1" si="109"/>
        <v/>
      </c>
      <c r="L2325" s="3">
        <f ca="1">IF(J2324="买",E2325/E2324-1,0)-IF(K2325=1,计算结果!B$17,0)</f>
        <v>1.2161876994500442E-2</v>
      </c>
      <c r="M2325" s="2">
        <f t="shared" ca="1" si="110"/>
        <v>9.225292775387457</v>
      </c>
      <c r="N2325" s="3">
        <f ca="1">1-M2325/MAX(M$2:M2325)</f>
        <v>0.1952166219795417</v>
      </c>
    </row>
    <row r="2326" spans="1:14" x14ac:dyDescent="0.15">
      <c r="A2326" s="1">
        <v>41852</v>
      </c>
      <c r="B2326">
        <v>2341.23</v>
      </c>
      <c r="C2326">
        <v>2371.5</v>
      </c>
      <c r="D2326">
        <v>2328.9699999999998</v>
      </c>
      <c r="E2326" s="2">
        <v>2329.4</v>
      </c>
      <c r="F2326" s="19">
        <v>106125189120</v>
      </c>
      <c r="G2326" s="3">
        <f t="shared" si="108"/>
        <v>-8.8713966599297533E-3</v>
      </c>
      <c r="H2326" s="3">
        <f>1-E2326/MAX(E$2:E2326)</f>
        <v>0.60365480160620699</v>
      </c>
      <c r="I2326" s="3">
        <f ca="1">IFERROR(E2326/AVERAGE(OFFSET(E2326,0,0,-计算结果!B$18,1))-1,E2326/AVERAGE(OFFSET(E2326,0,0,-ROW(),1))-1)</f>
        <v>4.8502348485018887E-2</v>
      </c>
      <c r="J2326" s="4" t="str">
        <f ca="1">IF(OR(AND(I2326&lt;计算结果!B$19,I2326&gt;计算结果!B$20),I2326&lt;计算结果!B$21),"买","卖")</f>
        <v>买</v>
      </c>
      <c r="K2326" s="4" t="str">
        <f t="shared" ca="1" si="109"/>
        <v/>
      </c>
      <c r="L2326" s="3">
        <f ca="1">IF(J2325="买",E2326/E2325-1,0)-IF(K2326=1,计算结果!B$17,0)</f>
        <v>-8.8713966599297533E-3</v>
      </c>
      <c r="M2326" s="2">
        <f t="shared" ca="1" si="110"/>
        <v>9.1434515438730113</v>
      </c>
      <c r="N2326" s="3">
        <f ca="1">1-M2326/MAX(M$2:M2326)</f>
        <v>0.20235617455127941</v>
      </c>
    </row>
    <row r="2327" spans="1:14" x14ac:dyDescent="0.15">
      <c r="A2327" s="1">
        <v>41855</v>
      </c>
      <c r="B2327">
        <v>2336.63</v>
      </c>
      <c r="C2327">
        <v>2375.62</v>
      </c>
      <c r="D2327">
        <v>2332.14</v>
      </c>
      <c r="E2327" s="2">
        <v>2375.62</v>
      </c>
      <c r="F2327" s="19">
        <v>101301886976</v>
      </c>
      <c r="G2327" s="3">
        <f t="shared" si="108"/>
        <v>1.9842019404138211E-2</v>
      </c>
      <c r="H2327" s="3">
        <f>1-E2327/MAX(E$2:E2327)</f>
        <v>0.59579051248894033</v>
      </c>
      <c r="I2327" s="3">
        <f ca="1">IFERROR(E2327/AVERAGE(OFFSET(E2327,0,0,-计算结果!B$18,1))-1,E2327/AVERAGE(OFFSET(E2327,0,0,-ROW(),1))-1)</f>
        <v>6.3273500541568106E-2</v>
      </c>
      <c r="J2327" s="4" t="str">
        <f ca="1">IF(OR(AND(I2327&lt;计算结果!B$19,I2327&gt;计算结果!B$20),I2327&lt;计算结果!B$21),"买","卖")</f>
        <v>买</v>
      </c>
      <c r="K2327" s="4" t="str">
        <f t="shared" ca="1" si="109"/>
        <v/>
      </c>
      <c r="L2327" s="3">
        <f ca="1">IF(J2326="买",E2327/E2326-1,0)-IF(K2327=1,计算结果!B$17,0)</f>
        <v>1.9842019404138211E-2</v>
      </c>
      <c r="M2327" s="2">
        <f t="shared" ca="1" si="110"/>
        <v>9.3248760868273379</v>
      </c>
      <c r="N2327" s="3">
        <f ca="1">1-M2327/MAX(M$2:M2327)</f>
        <v>0.18652931028913478</v>
      </c>
    </row>
    <row r="2328" spans="1:14" x14ac:dyDescent="0.15">
      <c r="A2328" s="1">
        <v>41856</v>
      </c>
      <c r="B2328">
        <v>2376.8000000000002</v>
      </c>
      <c r="C2328">
        <v>2380.77</v>
      </c>
      <c r="D2328">
        <v>2353.8000000000002</v>
      </c>
      <c r="E2328" s="2">
        <v>2369.35</v>
      </c>
      <c r="F2328" s="19">
        <v>97906974720</v>
      </c>
      <c r="G2328" s="3">
        <f t="shared" si="108"/>
        <v>-2.6393110009176324E-3</v>
      </c>
      <c r="H2328" s="3">
        <f>1-E2328/MAX(E$2:E2328)</f>
        <v>0.59685734703600346</v>
      </c>
      <c r="I2328" s="3">
        <f ca="1">IFERROR(E2328/AVERAGE(OFFSET(E2328,0,0,-计算结果!B$18,1))-1,E2328/AVERAGE(OFFSET(E2328,0,0,-ROW(),1))-1)</f>
        <v>5.4528074312946817E-2</v>
      </c>
      <c r="J2328" s="4" t="str">
        <f ca="1">IF(OR(AND(I2328&lt;计算结果!B$19,I2328&gt;计算结果!B$20),I2328&lt;计算结果!B$21),"买","卖")</f>
        <v>买</v>
      </c>
      <c r="K2328" s="4" t="str">
        <f t="shared" ca="1" si="109"/>
        <v/>
      </c>
      <c r="L2328" s="3">
        <f ca="1">IF(J2327="买",E2328/E2327-1,0)-IF(K2328=1,计算结果!B$17,0)</f>
        <v>-2.6393110009176324E-3</v>
      </c>
      <c r="M2328" s="2">
        <f t="shared" ca="1" si="110"/>
        <v>9.3002648387891806</v>
      </c>
      <c r="N2328" s="3">
        <f ca="1">1-M2328/MAX(M$2:M2328)</f>
        <v>0.18867631242941274</v>
      </c>
    </row>
    <row r="2329" spans="1:14" x14ac:dyDescent="0.15">
      <c r="A2329" s="1">
        <v>41857</v>
      </c>
      <c r="B2329">
        <v>2358.21</v>
      </c>
      <c r="C2329">
        <v>2371.67</v>
      </c>
      <c r="D2329">
        <v>2334.33</v>
      </c>
      <c r="E2329" s="2">
        <v>2363.2199999999998</v>
      </c>
      <c r="F2329" s="19">
        <v>96681295872</v>
      </c>
      <c r="G2329" s="3">
        <f t="shared" si="108"/>
        <v>-2.587207461962171E-3</v>
      </c>
      <c r="H2329" s="3">
        <f>1-E2329/MAX(E$2:E2329)</f>
        <v>0.59790036071598718</v>
      </c>
      <c r="I2329" s="3">
        <f ca="1">IFERROR(E2329/AVERAGE(OFFSET(E2329,0,0,-计算结果!B$18,1))-1,E2329/AVERAGE(OFFSET(E2329,0,0,-ROW(),1))-1)</f>
        <v>4.6232460193175839E-2</v>
      </c>
      <c r="J2329" s="4" t="str">
        <f ca="1">IF(OR(AND(I2329&lt;计算结果!B$19,I2329&gt;计算结果!B$20),I2329&lt;计算结果!B$21),"买","卖")</f>
        <v>买</v>
      </c>
      <c r="K2329" s="4" t="str">
        <f t="shared" ca="1" si="109"/>
        <v/>
      </c>
      <c r="L2329" s="3">
        <f ca="1">IF(J2328="买",E2329/E2328-1,0)-IF(K2329=1,计算结果!B$17,0)</f>
        <v>-2.587207461962171E-3</v>
      </c>
      <c r="M2329" s="2">
        <f t="shared" ca="1" si="110"/>
        <v>9.2762031242000411</v>
      </c>
      <c r="N2329" s="3">
        <f ca="1">1-M2329/MAX(M$2:M2329)</f>
        <v>0.19077537512796194</v>
      </c>
    </row>
    <row r="2330" spans="1:14" x14ac:dyDescent="0.15">
      <c r="A2330" s="1">
        <v>41858</v>
      </c>
      <c r="B2330">
        <v>2363.61</v>
      </c>
      <c r="C2330">
        <v>2369.1999999999998</v>
      </c>
      <c r="D2330">
        <v>2326.27</v>
      </c>
      <c r="E2330" s="2">
        <v>2327.46</v>
      </c>
      <c r="F2330" s="19">
        <v>94254456832</v>
      </c>
      <c r="G2330" s="3">
        <f t="shared" si="108"/>
        <v>-1.5131896310965454E-2</v>
      </c>
      <c r="H2330" s="3">
        <f>1-E2330/MAX(E$2:E2330)</f>
        <v>0.6039848907643095</v>
      </c>
      <c r="I2330" s="3">
        <f ca="1">IFERROR(E2330/AVERAGE(OFFSET(E2330,0,0,-计算结果!B$18,1))-1,E2330/AVERAGE(OFFSET(E2330,0,0,-ROW(),1))-1)</f>
        <v>2.6470129193635561E-2</v>
      </c>
      <c r="J2330" s="4" t="str">
        <f ca="1">IF(OR(AND(I2330&lt;计算结果!B$19,I2330&gt;计算结果!B$20),I2330&lt;计算结果!B$21),"买","卖")</f>
        <v>买</v>
      </c>
      <c r="K2330" s="4" t="str">
        <f t="shared" ca="1" si="109"/>
        <v/>
      </c>
      <c r="L2330" s="3">
        <f ca="1">IF(J2329="买",E2330/E2329-1,0)-IF(K2330=1,计算结果!B$17,0)</f>
        <v>-1.5131896310965454E-2</v>
      </c>
      <c r="M2330" s="2">
        <f t="shared" ca="1" si="110"/>
        <v>9.1358365803651918</v>
      </c>
      <c r="N2330" s="3">
        <f ca="1">1-M2330/MAX(M$2:M2330)</f>
        <v>0.20302047824380565</v>
      </c>
    </row>
    <row r="2331" spans="1:14" x14ac:dyDescent="0.15">
      <c r="A2331" s="1">
        <v>41859</v>
      </c>
      <c r="B2331">
        <v>2329.1799999999998</v>
      </c>
      <c r="C2331">
        <v>2339.27</v>
      </c>
      <c r="D2331">
        <v>2319.29</v>
      </c>
      <c r="E2331" s="2">
        <v>2331.13</v>
      </c>
      <c r="F2331" s="19">
        <v>72605663232</v>
      </c>
      <c r="G2331" s="3">
        <f t="shared" si="108"/>
        <v>1.576826239763518E-3</v>
      </c>
      <c r="H2331" s="3">
        <f>1-E2331/MAX(E$2:E2331)</f>
        <v>0.60336044374872388</v>
      </c>
      <c r="I2331" s="3">
        <f ca="1">IFERROR(E2331/AVERAGE(OFFSET(E2331,0,0,-计算结果!B$18,1))-1,E2331/AVERAGE(OFFSET(E2331,0,0,-ROW(),1))-1)</f>
        <v>2.4170321366226322E-2</v>
      </c>
      <c r="J2331" s="4" t="str">
        <f ca="1">IF(OR(AND(I2331&lt;计算结果!B$19,I2331&gt;计算结果!B$20),I2331&lt;计算结果!B$21),"买","卖")</f>
        <v>买</v>
      </c>
      <c r="K2331" s="4" t="str">
        <f t="shared" ca="1" si="109"/>
        <v/>
      </c>
      <c r="L2331" s="3">
        <f ca="1">IF(J2330="买",E2331/E2330-1,0)-IF(K2331=1,计算结果!B$17,0)</f>
        <v>1.576826239763518E-3</v>
      </c>
      <c r="M2331" s="2">
        <f t="shared" ca="1" si="110"/>
        <v>9.1502422072073024</v>
      </c>
      <c r="N2331" s="3">
        <f ca="1">1-M2331/MAX(M$2:M2331)</f>
        <v>0.20176378002134632</v>
      </c>
    </row>
    <row r="2332" spans="1:14" x14ac:dyDescent="0.15">
      <c r="A2332" s="1">
        <v>41862</v>
      </c>
      <c r="B2332">
        <v>2338.0100000000002</v>
      </c>
      <c r="C2332">
        <v>2367</v>
      </c>
      <c r="D2332">
        <v>2337.0100000000002</v>
      </c>
      <c r="E2332" s="2">
        <v>2365.35</v>
      </c>
      <c r="F2332" s="19">
        <v>82973900800</v>
      </c>
      <c r="G2332" s="3">
        <f t="shared" si="108"/>
        <v>1.467957599962233E-2</v>
      </c>
      <c r="H2332" s="3">
        <f>1-E2332/MAX(E$2:E2332)</f>
        <v>0.5975379432382768</v>
      </c>
      <c r="I2332" s="3">
        <f ca="1">IFERROR(E2332/AVERAGE(OFFSET(E2332,0,0,-计算结果!B$18,1))-1,E2332/AVERAGE(OFFSET(E2332,0,0,-ROW(),1))-1)</f>
        <v>3.4295034369370203E-2</v>
      </c>
      <c r="J2332" s="4" t="str">
        <f ca="1">IF(OR(AND(I2332&lt;计算结果!B$19,I2332&gt;计算结果!B$20),I2332&lt;计算结果!B$21),"买","卖")</f>
        <v>买</v>
      </c>
      <c r="K2332" s="4" t="str">
        <f t="shared" ca="1" si="109"/>
        <v/>
      </c>
      <c r="L2332" s="3">
        <f ca="1">IF(J2331="买",E2332/E2331-1,0)-IF(K2332=1,计算结果!B$17,0)</f>
        <v>1.467957599962233E-2</v>
      </c>
      <c r="M2332" s="2">
        <f t="shared" ca="1" si="110"/>
        <v>9.2845638831029547</v>
      </c>
      <c r="N2332" s="3">
        <f ca="1">1-M2332/MAX(M$2:M2332)</f>
        <v>0.19004601076451832</v>
      </c>
    </row>
    <row r="2333" spans="1:14" x14ac:dyDescent="0.15">
      <c r="A2333" s="1">
        <v>41863</v>
      </c>
      <c r="B2333">
        <v>2361.17</v>
      </c>
      <c r="C2333">
        <v>2361.17</v>
      </c>
      <c r="D2333">
        <v>2344.7199999999998</v>
      </c>
      <c r="E2333" s="2">
        <v>2357.0500000000002</v>
      </c>
      <c r="F2333" s="19">
        <v>82973769728</v>
      </c>
      <c r="G2333" s="3">
        <f t="shared" si="108"/>
        <v>-3.5089944405689577E-3</v>
      </c>
      <c r="H2333" s="3">
        <f>1-E2333/MAX(E$2:E2333)</f>
        <v>0.59895018035799352</v>
      </c>
      <c r="I2333" s="3">
        <f ca="1">IFERROR(E2333/AVERAGE(OFFSET(E2333,0,0,-计算结果!B$18,1))-1,E2333/AVERAGE(OFFSET(E2333,0,0,-ROW(),1))-1)</f>
        <v>2.5682867499553952E-2</v>
      </c>
      <c r="J2333" s="4" t="str">
        <f ca="1">IF(OR(AND(I2333&lt;计算结果!B$19,I2333&gt;计算结果!B$20),I2333&lt;计算结果!B$21),"买","卖")</f>
        <v>买</v>
      </c>
      <c r="K2333" s="4" t="str">
        <f t="shared" ca="1" si="109"/>
        <v/>
      </c>
      <c r="L2333" s="3">
        <f ca="1">IF(J2332="买",E2333/E2332-1,0)-IF(K2333=1,计算结果!B$17,0)</f>
        <v>-3.5089944405689577E-3</v>
      </c>
      <c r="M2333" s="2">
        <f t="shared" ca="1" si="110"/>
        <v>9.2519844000540399</v>
      </c>
      <c r="N2333" s="3">
        <f ca="1">1-M2333/MAX(M$2:M2333)</f>
        <v>0.19288813480986222</v>
      </c>
    </row>
    <row r="2334" spans="1:14" x14ac:dyDescent="0.15">
      <c r="A2334" s="1">
        <v>41864</v>
      </c>
      <c r="B2334">
        <v>2358.46</v>
      </c>
      <c r="C2334">
        <v>2370.5100000000002</v>
      </c>
      <c r="D2334">
        <v>2335.69</v>
      </c>
      <c r="E2334" s="2">
        <v>2358.9</v>
      </c>
      <c r="F2334" s="19">
        <v>94185267200</v>
      </c>
      <c r="G2334" s="3">
        <f t="shared" si="108"/>
        <v>7.8487940434013304E-4</v>
      </c>
      <c r="H2334" s="3">
        <f>1-E2334/MAX(E$2:E2334)</f>
        <v>0.5986354046144422</v>
      </c>
      <c r="I2334" s="3">
        <f ca="1">IFERROR(E2334/AVERAGE(OFFSET(E2334,0,0,-计算结果!B$18,1))-1,E2334/AVERAGE(OFFSET(E2334,0,0,-ROW(),1))-1)</f>
        <v>2.1677458474998357E-2</v>
      </c>
      <c r="J2334" s="4" t="str">
        <f ca="1">IF(OR(AND(I2334&lt;计算结果!B$19,I2334&gt;计算结果!B$20),I2334&lt;计算结果!B$21),"买","卖")</f>
        <v>买</v>
      </c>
      <c r="K2334" s="4" t="str">
        <f t="shared" ca="1" si="109"/>
        <v/>
      </c>
      <c r="L2334" s="3">
        <f ca="1">IF(J2333="买",E2334/E2333-1,0)-IF(K2334=1,计算结果!B$17,0)</f>
        <v>7.8487940434013304E-4</v>
      </c>
      <c r="M2334" s="2">
        <f t="shared" ca="1" si="110"/>
        <v>9.2592460920589179</v>
      </c>
      <c r="N2334" s="3">
        <f ca="1">1-M2334/MAX(M$2:M2334)</f>
        <v>0.19225464932987602</v>
      </c>
    </row>
    <row r="2335" spans="1:14" x14ac:dyDescent="0.15">
      <c r="A2335" s="1">
        <v>41865</v>
      </c>
      <c r="B2335">
        <v>2357.1999999999998</v>
      </c>
      <c r="C2335">
        <v>2363.1799999999998</v>
      </c>
      <c r="D2335">
        <v>2334.08</v>
      </c>
      <c r="E2335" s="2">
        <v>2335.9499999999998</v>
      </c>
      <c r="F2335" s="19">
        <v>84251435008</v>
      </c>
      <c r="G2335" s="3">
        <f t="shared" si="108"/>
        <v>-9.7291110263258984E-3</v>
      </c>
      <c r="H2335" s="3">
        <f>1-E2335/MAX(E$2:E2335)</f>
        <v>0.60254032532498469</v>
      </c>
      <c r="I2335" s="3">
        <f ca="1">IFERROR(E2335/AVERAGE(OFFSET(E2335,0,0,-计算结果!B$18,1))-1,E2335/AVERAGE(OFFSET(E2335,0,0,-ROW(),1))-1)</f>
        <v>7.6242033408462362E-3</v>
      </c>
      <c r="J2335" s="4" t="str">
        <f ca="1">IF(OR(AND(I2335&lt;计算结果!B$19,I2335&gt;计算结果!B$20),I2335&lt;计算结果!B$21),"买","卖")</f>
        <v>买</v>
      </c>
      <c r="K2335" s="4" t="str">
        <f t="shared" ca="1" si="109"/>
        <v/>
      </c>
      <c r="L2335" s="3">
        <f ca="1">IF(J2334="买",E2335/E2334-1,0)-IF(K2335=1,计算结果!B$17,0)</f>
        <v>-9.7291110263258984E-3</v>
      </c>
      <c r="M2335" s="2">
        <f t="shared" ca="1" si="110"/>
        <v>9.1691618588092023</v>
      </c>
      <c r="N2335" s="3">
        <f ca="1">1-M2335/MAX(M$2:M2335)</f>
        <v>0.20011329352754414</v>
      </c>
    </row>
    <row r="2336" spans="1:14" x14ac:dyDescent="0.15">
      <c r="A2336" s="1">
        <v>41866</v>
      </c>
      <c r="B2336">
        <v>2337.9899999999998</v>
      </c>
      <c r="C2336">
        <v>2366.9</v>
      </c>
      <c r="D2336">
        <v>2333.12</v>
      </c>
      <c r="E2336" s="2">
        <v>2360.63</v>
      </c>
      <c r="F2336" s="19">
        <v>81888215040</v>
      </c>
      <c r="G2336" s="3">
        <f t="shared" si="108"/>
        <v>1.0565294633875011E-2</v>
      </c>
      <c r="H2336" s="3">
        <f>1-E2336/MAX(E$2:E2336)</f>
        <v>0.59834104675695898</v>
      </c>
      <c r="I2336" s="3">
        <f ca="1">IFERROR(E2336/AVERAGE(OFFSET(E2336,0,0,-计算结果!B$18,1))-1,E2336/AVERAGE(OFFSET(E2336,0,0,-ROW(),1))-1)</f>
        <v>1.4188646028057583E-2</v>
      </c>
      <c r="J2336" s="4" t="str">
        <f ca="1">IF(OR(AND(I2336&lt;计算结果!B$19,I2336&gt;计算结果!B$20),I2336&lt;计算结果!B$21),"买","卖")</f>
        <v>买</v>
      </c>
      <c r="K2336" s="4" t="str">
        <f t="shared" ca="1" si="109"/>
        <v/>
      </c>
      <c r="L2336" s="3">
        <f ca="1">IF(J2335="买",E2336/E2335-1,0)-IF(K2336=1,计算结果!B$17,0)</f>
        <v>1.0565294633875011E-2</v>
      </c>
      <c r="M2336" s="2">
        <f t="shared" ca="1" si="110"/>
        <v>9.2660367553932108</v>
      </c>
      <c r="N2336" s="3">
        <f ca="1">1-M2336/MAX(M$2:M2336)</f>
        <v>0.19166225479994281</v>
      </c>
    </row>
    <row r="2337" spans="1:14" x14ac:dyDescent="0.15">
      <c r="A2337" s="1">
        <v>41869</v>
      </c>
      <c r="B2337">
        <v>2366.27</v>
      </c>
      <c r="C2337">
        <v>2379.8000000000002</v>
      </c>
      <c r="D2337">
        <v>2361.1999999999998</v>
      </c>
      <c r="E2337" s="2">
        <v>2374.56</v>
      </c>
      <c r="F2337" s="19">
        <v>90148913152</v>
      </c>
      <c r="G2337" s="3">
        <f t="shared" si="108"/>
        <v>5.9009671147107756E-3</v>
      </c>
      <c r="H2337" s="3">
        <f>1-E2337/MAX(E$2:E2337)</f>
        <v>0.59597087048254271</v>
      </c>
      <c r="I2337" s="3">
        <f ca="1">IFERROR(E2337/AVERAGE(OFFSET(E2337,0,0,-计算结果!B$18,1))-1,E2337/AVERAGE(OFFSET(E2337,0,0,-ROW(),1))-1)</f>
        <v>1.5888106582725214E-2</v>
      </c>
      <c r="J2337" s="4" t="str">
        <f ca="1">IF(OR(AND(I2337&lt;计算结果!B$19,I2337&gt;计算结果!B$20),I2337&lt;计算结果!B$21),"买","卖")</f>
        <v>买</v>
      </c>
      <c r="K2337" s="4" t="str">
        <f t="shared" ca="1" si="109"/>
        <v/>
      </c>
      <c r="L2337" s="3">
        <f ca="1">IF(J2336="买",E2337/E2336-1,0)-IF(K2337=1,计算结果!B$17,0)</f>
        <v>5.9009671147107756E-3</v>
      </c>
      <c r="M2337" s="2">
        <f t="shared" ca="1" si="110"/>
        <v>9.3207153335704866</v>
      </c>
      <c r="N2337" s="3">
        <f ca="1">1-M2337/MAX(M$2:M2337)</f>
        <v>0.18689228034793781</v>
      </c>
    </row>
    <row r="2338" spans="1:14" x14ac:dyDescent="0.15">
      <c r="A2338" s="1">
        <v>41870</v>
      </c>
      <c r="B2338">
        <v>2378.89</v>
      </c>
      <c r="C2338">
        <v>2379.4699999999998</v>
      </c>
      <c r="D2338">
        <v>2358.9699999999998</v>
      </c>
      <c r="E2338" s="2">
        <v>2374.77</v>
      </c>
      <c r="F2338" s="19">
        <v>102742761472</v>
      </c>
      <c r="G2338" s="3">
        <f t="shared" si="108"/>
        <v>8.843743683040195E-5</v>
      </c>
      <c r="H2338" s="3">
        <f>1-E2338/MAX(E$2:E2338)</f>
        <v>0.59593513918192342</v>
      </c>
      <c r="I2338" s="3">
        <f ca="1">IFERROR(E2338/AVERAGE(OFFSET(E2338,0,0,-计算结果!B$18,1))-1,E2338/AVERAGE(OFFSET(E2338,0,0,-ROW(),1))-1)</f>
        <v>1.2662228210077231E-2</v>
      </c>
      <c r="J2338" s="4" t="str">
        <f ca="1">IF(OR(AND(I2338&lt;计算结果!B$19,I2338&gt;计算结果!B$20),I2338&lt;计算结果!B$21),"买","卖")</f>
        <v>买</v>
      </c>
      <c r="K2338" s="4" t="str">
        <f t="shared" ca="1" si="109"/>
        <v/>
      </c>
      <c r="L2338" s="3">
        <f ca="1">IF(J2337="买",E2338/E2337-1,0)-IF(K2338=1,计算结果!B$17,0)</f>
        <v>8.843743683040195E-5</v>
      </c>
      <c r="M2338" s="2">
        <f t="shared" ca="1" si="110"/>
        <v>9.3215396337440133</v>
      </c>
      <c r="N2338" s="3">
        <f ca="1">1-M2338/MAX(M$2:M2338)</f>
        <v>0.18682037118534478</v>
      </c>
    </row>
    <row r="2339" spans="1:14" x14ac:dyDescent="0.15">
      <c r="A2339" s="1">
        <v>41871</v>
      </c>
      <c r="B2339">
        <v>2371.65</v>
      </c>
      <c r="C2339">
        <v>2375.4699999999998</v>
      </c>
      <c r="D2339">
        <v>2360.84</v>
      </c>
      <c r="E2339" s="2">
        <v>2366.14</v>
      </c>
      <c r="F2339" s="19">
        <v>91374804992</v>
      </c>
      <c r="G2339" s="3">
        <f t="shared" si="108"/>
        <v>-3.6340361382365405E-3</v>
      </c>
      <c r="H2339" s="3">
        <f>1-E2339/MAX(E$2:E2339)</f>
        <v>0.59740352548832776</v>
      </c>
      <c r="I2339" s="3">
        <f ca="1">IFERROR(E2339/AVERAGE(OFFSET(E2339,0,0,-计算结果!B$18,1))-1,E2339/AVERAGE(OFFSET(E2339,0,0,-ROW(),1))-1)</f>
        <v>6.4621691582544827E-3</v>
      </c>
      <c r="J2339" s="4" t="str">
        <f ca="1">IF(OR(AND(I2339&lt;计算结果!B$19,I2339&gt;计算结果!B$20),I2339&lt;计算结果!B$21),"买","卖")</f>
        <v>买</v>
      </c>
      <c r="K2339" s="4" t="str">
        <f t="shared" ca="1" si="109"/>
        <v/>
      </c>
      <c r="L2339" s="3">
        <f ca="1">IF(J2338="买",E2339/E2338-1,0)-IF(K2339=1,计算结果!B$17,0)</f>
        <v>-3.6340361382365405E-3</v>
      </c>
      <c r="M2339" s="2">
        <f t="shared" ca="1" si="110"/>
        <v>9.2876648218509832</v>
      </c>
      <c r="N2339" s="3">
        <f ca="1">1-M2339/MAX(M$2:M2339)</f>
        <v>0.18977549534333504</v>
      </c>
    </row>
    <row r="2340" spans="1:14" x14ac:dyDescent="0.15">
      <c r="A2340" s="1">
        <v>41872</v>
      </c>
      <c r="B2340">
        <v>2365.73</v>
      </c>
      <c r="C2340">
        <v>2367.46</v>
      </c>
      <c r="D2340">
        <v>2333.3000000000002</v>
      </c>
      <c r="E2340" s="2">
        <v>2354.2399999999998</v>
      </c>
      <c r="F2340" s="19">
        <v>92192063488</v>
      </c>
      <c r="G2340" s="3">
        <f t="shared" si="108"/>
        <v>-5.0292882077983547E-3</v>
      </c>
      <c r="H2340" s="3">
        <f>1-E2340/MAX(E$2:E2340)</f>
        <v>0.59942829919009055</v>
      </c>
      <c r="I2340" s="3">
        <f ca="1">IFERROR(E2340/AVERAGE(OFFSET(E2340,0,0,-计算结果!B$18,1))-1,E2340/AVERAGE(OFFSET(E2340,0,0,-ROW(),1))-1)</f>
        <v>6.8292268238434595E-4</v>
      </c>
      <c r="J2340" s="4" t="str">
        <f ca="1">IF(OR(AND(I2340&lt;计算结果!B$19,I2340&gt;计算结果!B$20),I2340&lt;计算结果!B$21),"买","卖")</f>
        <v>买</v>
      </c>
      <c r="K2340" s="4" t="str">
        <f t="shared" ca="1" si="109"/>
        <v/>
      </c>
      <c r="L2340" s="3">
        <f ca="1">IF(J2339="买",E2340/E2339-1,0)-IF(K2340=1,计算结果!B$17,0)</f>
        <v>-5.0292882077983547E-3</v>
      </c>
      <c r="M2340" s="2">
        <f t="shared" ca="1" si="110"/>
        <v>9.2409544786844648</v>
      </c>
      <c r="N2340" s="3">
        <f ca="1">1-M2340/MAX(M$2:M2340)</f>
        <v>0.19385034789027411</v>
      </c>
    </row>
    <row r="2341" spans="1:14" x14ac:dyDescent="0.15">
      <c r="A2341" s="1">
        <v>41873</v>
      </c>
      <c r="B2341">
        <v>2352.3200000000002</v>
      </c>
      <c r="C2341">
        <v>2368.46</v>
      </c>
      <c r="D2341">
        <v>2350.9899999999998</v>
      </c>
      <c r="E2341" s="2">
        <v>2365.36</v>
      </c>
      <c r="F2341" s="19">
        <v>85642461184</v>
      </c>
      <c r="G2341" s="3">
        <f t="shared" si="108"/>
        <v>4.7233926872367604E-3</v>
      </c>
      <c r="H2341" s="3">
        <f>1-E2341/MAX(E$2:E2341)</f>
        <v>0.59753624174777098</v>
      </c>
      <c r="I2341" s="3">
        <f ca="1">IFERROR(E2341/AVERAGE(OFFSET(E2341,0,0,-计算结果!B$18,1))-1,E2341/AVERAGE(OFFSET(E2341,0,0,-ROW(),1))-1)</f>
        <v>4.6031996590960578E-3</v>
      </c>
      <c r="J2341" s="4" t="str">
        <f ca="1">IF(OR(AND(I2341&lt;计算结果!B$19,I2341&gt;计算结果!B$20),I2341&lt;计算结果!B$21),"买","卖")</f>
        <v>买</v>
      </c>
      <c r="K2341" s="4" t="str">
        <f t="shared" ca="1" si="109"/>
        <v/>
      </c>
      <c r="L2341" s="3">
        <f ca="1">IF(J2340="买",E2341/E2340-1,0)-IF(K2341=1,计算结果!B$17,0)</f>
        <v>4.7233926872367604E-3</v>
      </c>
      <c r="M2341" s="2">
        <f t="shared" ca="1" si="110"/>
        <v>9.284603135492171</v>
      </c>
      <c r="N2341" s="3">
        <f ca="1">1-M2341/MAX(M$2:M2341)</f>
        <v>0.19004258651868056</v>
      </c>
    </row>
    <row r="2342" spans="1:14" x14ac:dyDescent="0.15">
      <c r="A2342" s="1">
        <v>41876</v>
      </c>
      <c r="B2342">
        <v>2367.02</v>
      </c>
      <c r="C2342">
        <v>2367.61</v>
      </c>
      <c r="D2342">
        <v>2338.46</v>
      </c>
      <c r="E2342" s="2">
        <v>2342.86</v>
      </c>
      <c r="F2342" s="19">
        <v>85182496768</v>
      </c>
      <c r="G2342" s="3">
        <f t="shared" si="108"/>
        <v>-9.512294111678532E-3</v>
      </c>
      <c r="H2342" s="3">
        <f>1-E2342/MAX(E$2:E2342)</f>
        <v>0.60136459538555775</v>
      </c>
      <c r="I2342" s="3">
        <f ca="1">IFERROR(E2342/AVERAGE(OFFSET(E2342,0,0,-计算结果!B$18,1))-1,E2342/AVERAGE(OFFSET(E2342,0,0,-ROW(),1))-1)</f>
        <v>-5.442165319567871E-3</v>
      </c>
      <c r="J2342" s="4" t="str">
        <f ca="1">IF(OR(AND(I2342&lt;计算结果!B$19,I2342&gt;计算结果!B$20),I2342&lt;计算结果!B$21),"买","卖")</f>
        <v>卖</v>
      </c>
      <c r="K2342" s="4">
        <f t="shared" ca="1" si="109"/>
        <v>1</v>
      </c>
      <c r="L2342" s="3">
        <f ca="1">IF(J2341="买",E2342/E2341-1,0)-IF(K2342=1,计算结果!B$17,0)</f>
        <v>-9.512294111678532E-3</v>
      </c>
      <c r="M2342" s="2">
        <f t="shared" ca="1" si="110"/>
        <v>9.1962852597571576</v>
      </c>
      <c r="N2342" s="3">
        <f ca="1">1-M2342/MAX(M$2:M2342)</f>
        <v>0.19774713965364921</v>
      </c>
    </row>
    <row r="2343" spans="1:14" x14ac:dyDescent="0.15">
      <c r="A2343" s="1">
        <v>41877</v>
      </c>
      <c r="B2343">
        <v>2339.6</v>
      </c>
      <c r="C2343">
        <v>2350.39</v>
      </c>
      <c r="D2343">
        <v>2317.1799999999998</v>
      </c>
      <c r="E2343" s="2">
        <v>2324.09</v>
      </c>
      <c r="F2343" s="19">
        <v>83135029248</v>
      </c>
      <c r="G2343" s="3">
        <f t="shared" si="108"/>
        <v>-8.0115755956394752E-3</v>
      </c>
      <c r="H2343" s="3">
        <f>1-E2343/MAX(E$2:E2343)</f>
        <v>0.60455829306472464</v>
      </c>
      <c r="I2343" s="3">
        <f ca="1">IFERROR(E2343/AVERAGE(OFFSET(E2343,0,0,-计算结果!B$18,1))-1,E2343/AVERAGE(OFFSET(E2343,0,0,-ROW(),1))-1)</f>
        <v>-1.2801089671342969E-2</v>
      </c>
      <c r="J2343" s="4" t="str">
        <f ca="1">IF(OR(AND(I2343&lt;计算结果!B$19,I2343&gt;计算结果!B$20),I2343&lt;计算结果!B$21),"买","卖")</f>
        <v>卖</v>
      </c>
      <c r="K2343" s="4" t="str">
        <f t="shared" ca="1" si="109"/>
        <v/>
      </c>
      <c r="L2343" s="3">
        <f ca="1">IF(J2342="买",E2343/E2342-1,0)-IF(K2343=1,计算结果!B$17,0)</f>
        <v>0</v>
      </c>
      <c r="M2343" s="2">
        <f t="shared" ca="1" si="110"/>
        <v>9.1962852597571576</v>
      </c>
      <c r="N2343" s="3">
        <f ca="1">1-M2343/MAX(M$2:M2343)</f>
        <v>0.19774713965364921</v>
      </c>
    </row>
    <row r="2344" spans="1:14" x14ac:dyDescent="0.15">
      <c r="A2344" s="1">
        <v>41878</v>
      </c>
      <c r="B2344">
        <v>2323.79</v>
      </c>
      <c r="C2344">
        <v>2336.7399999999998</v>
      </c>
      <c r="D2344">
        <v>2322.88</v>
      </c>
      <c r="E2344" s="2">
        <v>2327.6</v>
      </c>
      <c r="F2344" s="19">
        <v>62448676864</v>
      </c>
      <c r="G2344" s="3">
        <f t="shared" si="108"/>
        <v>1.510268535211523E-3</v>
      </c>
      <c r="H2344" s="3">
        <f>1-E2344/MAX(E$2:E2344)</f>
        <v>0.60396106989722997</v>
      </c>
      <c r="I2344" s="3">
        <f ca="1">IFERROR(E2344/AVERAGE(OFFSET(E2344,0,0,-计算结果!B$18,1))-1,E2344/AVERAGE(OFFSET(E2344,0,0,-ROW(),1))-1)</f>
        <v>-1.126815606070497E-2</v>
      </c>
      <c r="J2344" s="4" t="str">
        <f ca="1">IF(OR(AND(I2344&lt;计算结果!B$19,I2344&gt;计算结果!B$20),I2344&lt;计算结果!B$21),"买","卖")</f>
        <v>卖</v>
      </c>
      <c r="K2344" s="4" t="str">
        <f t="shared" ca="1" si="109"/>
        <v/>
      </c>
      <c r="L2344" s="3">
        <f ca="1">IF(J2343="买",E2344/E2343-1,0)-IF(K2344=1,计算结果!B$17,0)</f>
        <v>0</v>
      </c>
      <c r="M2344" s="2">
        <f t="shared" ca="1" si="110"/>
        <v>9.1962852597571576</v>
      </c>
      <c r="N2344" s="3">
        <f ca="1">1-M2344/MAX(M$2:M2344)</f>
        <v>0.19774713965364921</v>
      </c>
    </row>
    <row r="2345" spans="1:14" x14ac:dyDescent="0.15">
      <c r="A2345" s="1">
        <v>41879</v>
      </c>
      <c r="B2345">
        <v>2328.06</v>
      </c>
      <c r="C2345">
        <v>2336.36</v>
      </c>
      <c r="D2345">
        <v>2309.64</v>
      </c>
      <c r="E2345" s="2">
        <v>2311.2800000000002</v>
      </c>
      <c r="F2345" s="19">
        <v>66195968000</v>
      </c>
      <c r="G2345" s="3">
        <f t="shared" si="108"/>
        <v>-7.0115140058427672E-3</v>
      </c>
      <c r="H2345" s="3">
        <f>1-E2345/MAX(E$2:E2345)</f>
        <v>0.60673790240250458</v>
      </c>
      <c r="I2345" s="3">
        <f ca="1">IFERROR(E2345/AVERAGE(OFFSET(E2345,0,0,-计算结果!B$18,1))-1,E2345/AVERAGE(OFFSET(E2345,0,0,-ROW(),1))-1)</f>
        <v>-1.6707657822251698E-2</v>
      </c>
      <c r="J2345" s="4" t="str">
        <f ca="1">IF(OR(AND(I2345&lt;计算结果!B$19,I2345&gt;计算结果!B$20),I2345&lt;计算结果!B$21),"买","卖")</f>
        <v>卖</v>
      </c>
      <c r="K2345" s="4" t="str">
        <f t="shared" ca="1" si="109"/>
        <v/>
      </c>
      <c r="L2345" s="3">
        <f ca="1">IF(J2344="买",E2345/E2344-1,0)-IF(K2345=1,计算结果!B$17,0)</f>
        <v>0</v>
      </c>
      <c r="M2345" s="2">
        <f t="shared" ca="1" si="110"/>
        <v>9.1962852597571576</v>
      </c>
      <c r="N2345" s="3">
        <f ca="1">1-M2345/MAX(M$2:M2345)</f>
        <v>0.19774713965364921</v>
      </c>
    </row>
    <row r="2346" spans="1:14" x14ac:dyDescent="0.15">
      <c r="A2346" s="1">
        <v>41880</v>
      </c>
      <c r="B2346">
        <v>2317.3000000000002</v>
      </c>
      <c r="C2346">
        <v>2338.77</v>
      </c>
      <c r="D2346">
        <v>2313.2600000000002</v>
      </c>
      <c r="E2346" s="2">
        <v>2338.29</v>
      </c>
      <c r="F2346" s="19">
        <v>58359967744</v>
      </c>
      <c r="G2346" s="3">
        <f t="shared" si="108"/>
        <v>1.1686165241770796E-2</v>
      </c>
      <c r="H2346" s="3">
        <f>1-E2346/MAX(E$2:E2346)</f>
        <v>0.60214217654665481</v>
      </c>
      <c r="I2346" s="3">
        <f ca="1">IFERROR(E2346/AVERAGE(OFFSET(E2346,0,0,-计算结果!B$18,1))-1,E2346/AVERAGE(OFFSET(E2346,0,0,-ROW(),1))-1)</f>
        <v>-4.4859277256162899E-3</v>
      </c>
      <c r="J2346" s="4" t="str">
        <f ca="1">IF(OR(AND(I2346&lt;计算结果!B$19,I2346&gt;计算结果!B$20),I2346&lt;计算结果!B$21),"买","卖")</f>
        <v>卖</v>
      </c>
      <c r="K2346" s="4" t="str">
        <f t="shared" ca="1" si="109"/>
        <v/>
      </c>
      <c r="L2346" s="3">
        <f ca="1">IF(J2345="买",E2346/E2345-1,0)-IF(K2346=1,计算结果!B$17,0)</f>
        <v>0</v>
      </c>
      <c r="M2346" s="2">
        <f t="shared" ca="1" si="110"/>
        <v>9.1962852597571576</v>
      </c>
      <c r="N2346" s="3">
        <f ca="1">1-M2346/MAX(M$2:M2346)</f>
        <v>0.19774713965364921</v>
      </c>
    </row>
    <row r="2347" spans="1:14" x14ac:dyDescent="0.15">
      <c r="A2347" s="1">
        <v>41883</v>
      </c>
      <c r="B2347">
        <v>2340.92</v>
      </c>
      <c r="C2347">
        <v>2355.5500000000002</v>
      </c>
      <c r="D2347">
        <v>2338.5300000000002</v>
      </c>
      <c r="E2347" s="2">
        <v>2355.3200000000002</v>
      </c>
      <c r="F2347" s="19">
        <v>73362243584</v>
      </c>
      <c r="G2347" s="3">
        <f t="shared" si="108"/>
        <v>7.2831000431941018E-3</v>
      </c>
      <c r="H2347" s="3">
        <f>1-E2347/MAX(E$2:E2347)</f>
        <v>0.59924453821547674</v>
      </c>
      <c r="I2347" s="3">
        <f ca="1">IFERROR(E2347/AVERAGE(OFFSET(E2347,0,0,-计算结果!B$18,1))-1,E2347/AVERAGE(OFFSET(E2347,0,0,-ROW(),1))-1)</f>
        <v>2.9519069583907598E-3</v>
      </c>
      <c r="J2347" s="4" t="str">
        <f ca="1">IF(OR(AND(I2347&lt;计算结果!B$19,I2347&gt;计算结果!B$20),I2347&lt;计算结果!B$21),"买","卖")</f>
        <v>买</v>
      </c>
      <c r="K2347" s="4">
        <f t="shared" ca="1" si="109"/>
        <v>1</v>
      </c>
      <c r="L2347" s="3">
        <f ca="1">IF(J2346="买",E2347/E2346-1,0)-IF(K2347=1,计算结果!B$17,0)</f>
        <v>0</v>
      </c>
      <c r="M2347" s="2">
        <f t="shared" ca="1" si="110"/>
        <v>9.1962852597571576</v>
      </c>
      <c r="N2347" s="3">
        <f ca="1">1-M2347/MAX(M$2:M2347)</f>
        <v>0.19774713965364921</v>
      </c>
    </row>
    <row r="2348" spans="1:14" x14ac:dyDescent="0.15">
      <c r="A2348" s="1">
        <v>41884</v>
      </c>
      <c r="B2348">
        <v>2359.86</v>
      </c>
      <c r="C2348">
        <v>2387.66</v>
      </c>
      <c r="D2348">
        <v>2349.9499999999998</v>
      </c>
      <c r="E2348" s="2">
        <v>2386.46</v>
      </c>
      <c r="F2348" s="19">
        <v>106925793280</v>
      </c>
      <c r="G2348" s="3">
        <f t="shared" si="108"/>
        <v>1.3221133434098142E-2</v>
      </c>
      <c r="H2348" s="3">
        <f>1-E2348/MAX(E$2:E2348)</f>
        <v>0.59394609678077992</v>
      </c>
      <c r="I2348" s="3">
        <f ca="1">IFERROR(E2348/AVERAGE(OFFSET(E2348,0,0,-计算结果!B$18,1))-1,E2348/AVERAGE(OFFSET(E2348,0,0,-ROW(),1))-1)</f>
        <v>1.479566019166545E-2</v>
      </c>
      <c r="J2348" s="4" t="str">
        <f ca="1">IF(OR(AND(I2348&lt;计算结果!B$19,I2348&gt;计算结果!B$20),I2348&lt;计算结果!B$21),"买","卖")</f>
        <v>买</v>
      </c>
      <c r="K2348" s="4" t="str">
        <f t="shared" ca="1" si="109"/>
        <v/>
      </c>
      <c r="L2348" s="3">
        <f ca="1">IF(J2347="买",E2348/E2347-1,0)-IF(K2348=1,计算结果!B$17,0)</f>
        <v>1.3221133434098142E-2</v>
      </c>
      <c r="M2348" s="2">
        <f t="shared" ca="1" si="110"/>
        <v>9.317870574274437</v>
      </c>
      <c r="N2348" s="3">
        <f ca="1">1-M2348/MAX(M$2:M2348)</f>
        <v>0.18714044753912318</v>
      </c>
    </row>
    <row r="2349" spans="1:14" x14ac:dyDescent="0.15">
      <c r="A2349" s="1">
        <v>41885</v>
      </c>
      <c r="B2349">
        <v>2389.69</v>
      </c>
      <c r="C2349">
        <v>2414.2600000000002</v>
      </c>
      <c r="D2349">
        <v>2389.6799999999998</v>
      </c>
      <c r="E2349" s="2">
        <v>2408.84</v>
      </c>
      <c r="F2349" s="19">
        <v>123629191168</v>
      </c>
      <c r="G2349" s="3">
        <f t="shared" si="108"/>
        <v>9.3779070254687014E-3</v>
      </c>
      <c r="H2349" s="3">
        <f>1-E2349/MAX(E$2:E2349)</f>
        <v>0.59013816102906147</v>
      </c>
      <c r="I2349" s="3">
        <f ca="1">IFERROR(E2349/AVERAGE(OFFSET(E2349,0,0,-计算结果!B$18,1))-1,E2349/AVERAGE(OFFSET(E2349,0,0,-ROW(),1))-1)</f>
        <v>2.2435317745437278E-2</v>
      </c>
      <c r="J2349" s="4" t="str">
        <f ca="1">IF(OR(AND(I2349&lt;计算结果!B$19,I2349&gt;计算结果!B$20),I2349&lt;计算结果!B$21),"买","卖")</f>
        <v>买</v>
      </c>
      <c r="K2349" s="4" t="str">
        <f t="shared" ca="1" si="109"/>
        <v/>
      </c>
      <c r="L2349" s="3">
        <f ca="1">IF(J2348="买",E2349/E2348-1,0)-IF(K2349=1,计算结果!B$17,0)</f>
        <v>9.3779070254687014E-3</v>
      </c>
      <c r="M2349" s="2">
        <f t="shared" ca="1" si="110"/>
        <v>9.4052526981953335</v>
      </c>
      <c r="N2349" s="3">
        <f ca="1">1-M2349/MAX(M$2:M2349)</f>
        <v>0.17951752623138095</v>
      </c>
    </row>
    <row r="2350" spans="1:14" x14ac:dyDescent="0.15">
      <c r="A2350" s="1">
        <v>41886</v>
      </c>
      <c r="B2350">
        <v>2411.9299999999998</v>
      </c>
      <c r="C2350">
        <v>2427.3000000000002</v>
      </c>
      <c r="D2350">
        <v>2404.08</v>
      </c>
      <c r="E2350" s="2">
        <v>2426.2199999999998</v>
      </c>
      <c r="F2350" s="19">
        <v>108294701056</v>
      </c>
      <c r="G2350" s="3">
        <f t="shared" si="108"/>
        <v>7.2150910811841218E-3</v>
      </c>
      <c r="H2350" s="3">
        <f>1-E2350/MAX(E$2:E2350)</f>
        <v>0.58718097053018448</v>
      </c>
      <c r="I2350" s="3">
        <f ca="1">IFERROR(E2350/AVERAGE(OFFSET(E2350,0,0,-计算结果!B$18,1))-1,E2350/AVERAGE(OFFSET(E2350,0,0,-ROW(),1))-1)</f>
        <v>2.8336256279939631E-2</v>
      </c>
      <c r="J2350" s="4" t="str">
        <f ca="1">IF(OR(AND(I2350&lt;计算结果!B$19,I2350&gt;计算结果!B$20),I2350&lt;计算结果!B$21),"买","卖")</f>
        <v>买</v>
      </c>
      <c r="K2350" s="4" t="str">
        <f t="shared" ca="1" si="109"/>
        <v/>
      </c>
      <c r="L2350" s="3">
        <f ca="1">IF(J2349="买",E2350/E2349-1,0)-IF(K2350=1,计算结果!B$17,0)</f>
        <v>7.2150910811841218E-3</v>
      </c>
      <c r="M2350" s="2">
        <f t="shared" ca="1" si="110"/>
        <v>9.473112453054366</v>
      </c>
      <c r="N2350" s="3">
        <f ca="1">1-M2350/MAX(M$2:M2350)</f>
        <v>0.17359767045262509</v>
      </c>
    </row>
    <row r="2351" spans="1:14" x14ac:dyDescent="0.15">
      <c r="A2351" s="1">
        <v>41887</v>
      </c>
      <c r="B2351">
        <v>2433.17</v>
      </c>
      <c r="C2351">
        <v>2450.63</v>
      </c>
      <c r="D2351">
        <v>2427.9899999999998</v>
      </c>
      <c r="E2351" s="2">
        <v>2449.2600000000002</v>
      </c>
      <c r="F2351" s="19">
        <v>123349319680</v>
      </c>
      <c r="G2351" s="3">
        <f t="shared" si="108"/>
        <v>9.4962534312637015E-3</v>
      </c>
      <c r="H2351" s="3">
        <f>1-E2351/MAX(E$2:E2351)</f>
        <v>0.5832607364050908</v>
      </c>
      <c r="I2351" s="3">
        <f ca="1">IFERROR(E2351/AVERAGE(OFFSET(E2351,0,0,-计算结果!B$18,1))-1,E2351/AVERAGE(OFFSET(E2351,0,0,-ROW(),1))-1)</f>
        <v>3.5852499849039265E-2</v>
      </c>
      <c r="J2351" s="4" t="str">
        <f ca="1">IF(OR(AND(I2351&lt;计算结果!B$19,I2351&gt;计算结果!B$20),I2351&lt;计算结果!B$21),"买","卖")</f>
        <v>买</v>
      </c>
      <c r="K2351" s="4" t="str">
        <f t="shared" ca="1" si="109"/>
        <v/>
      </c>
      <c r="L2351" s="3">
        <f ca="1">IF(J2350="买",E2351/E2350-1,0)-IF(K2351=1,计算结果!B$17,0)</f>
        <v>9.4962534312637015E-3</v>
      </c>
      <c r="M2351" s="2">
        <f t="shared" ca="1" si="110"/>
        <v>9.563071529691431</v>
      </c>
      <c r="N2351" s="3">
        <f ca="1">1-M2351/MAX(M$2:M2351)</f>
        <v>0.16574994449505642</v>
      </c>
    </row>
    <row r="2352" spans="1:14" x14ac:dyDescent="0.15">
      <c r="A2352" s="1">
        <v>41891</v>
      </c>
      <c r="B2352">
        <v>2452.23</v>
      </c>
      <c r="C2352">
        <v>2454.89</v>
      </c>
      <c r="D2352">
        <v>2437.08</v>
      </c>
      <c r="E2352" s="2">
        <v>2445.2199999999998</v>
      </c>
      <c r="F2352" s="19">
        <v>107795210240</v>
      </c>
      <c r="G2352" s="3">
        <f t="shared" si="108"/>
        <v>-1.649477801458521E-3</v>
      </c>
      <c r="H2352" s="3">
        <f>1-E2352/MAX(E$2:E2352)</f>
        <v>0.58394813856938677</v>
      </c>
      <c r="I2352" s="3">
        <f ca="1">IFERROR(E2352/AVERAGE(OFFSET(E2352,0,0,-计算结果!B$18,1))-1,E2352/AVERAGE(OFFSET(E2352,0,0,-ROW(),1))-1)</f>
        <v>3.2050721397403503E-2</v>
      </c>
      <c r="J2352" s="4" t="str">
        <f ca="1">IF(OR(AND(I2352&lt;计算结果!B$19,I2352&gt;计算结果!B$20),I2352&lt;计算结果!B$21),"买","卖")</f>
        <v>买</v>
      </c>
      <c r="K2352" s="4" t="str">
        <f t="shared" ca="1" si="109"/>
        <v/>
      </c>
      <c r="L2352" s="3">
        <f ca="1">IF(J2351="买",E2352/E2351-1,0)-IF(K2352=1,计算结果!B$17,0)</f>
        <v>-1.649477801458521E-3</v>
      </c>
      <c r="M2352" s="2">
        <f t="shared" ca="1" si="110"/>
        <v>9.5472974554894456</v>
      </c>
      <c r="N2352" s="3">
        <f ca="1">1-M2352/MAX(M$2:M2352)</f>
        <v>0.16712602144247735</v>
      </c>
    </row>
    <row r="2353" spans="1:14" x14ac:dyDescent="0.15">
      <c r="A2353" s="1">
        <v>41892</v>
      </c>
      <c r="B2353">
        <v>2435.59</v>
      </c>
      <c r="C2353">
        <v>2437.08</v>
      </c>
      <c r="D2353">
        <v>2422.65</v>
      </c>
      <c r="E2353" s="2">
        <v>2432.4299999999998</v>
      </c>
      <c r="F2353" s="19">
        <v>97472684032</v>
      </c>
      <c r="G2353" s="3">
        <f t="shared" si="108"/>
        <v>-5.2306131963586466E-3</v>
      </c>
      <c r="H2353" s="3">
        <f>1-E2353/MAX(E$2:E2353)</f>
        <v>0.58612434492615528</v>
      </c>
      <c r="I2353" s="3">
        <f ca="1">IFERROR(E2353/AVERAGE(OFFSET(E2353,0,0,-计算结果!B$18,1))-1,E2353/AVERAGE(OFFSET(E2353,0,0,-ROW(),1))-1)</f>
        <v>2.4335122218382521E-2</v>
      </c>
      <c r="J2353" s="4" t="str">
        <f ca="1">IF(OR(AND(I2353&lt;计算结果!B$19,I2353&gt;计算结果!B$20),I2353&lt;计算结果!B$21),"买","卖")</f>
        <v>买</v>
      </c>
      <c r="K2353" s="4" t="str">
        <f t="shared" ca="1" si="109"/>
        <v/>
      </c>
      <c r="L2353" s="3">
        <f ca="1">IF(J2352="买",E2353/E2352-1,0)-IF(K2353=1,计算结果!B$17,0)</f>
        <v>-5.2306131963586466E-3</v>
      </c>
      <c r="M2353" s="2">
        <f t="shared" ca="1" si="110"/>
        <v>9.4973592354292009</v>
      </c>
      <c r="N2353" s="3">
        <f ca="1">1-M2353/MAX(M$2:M2353)</f>
        <v>0.17148246306562409</v>
      </c>
    </row>
    <row r="2354" spans="1:14" x14ac:dyDescent="0.15">
      <c r="A2354" s="1">
        <v>41893</v>
      </c>
      <c r="B2354">
        <v>2430.6799999999998</v>
      </c>
      <c r="C2354">
        <v>2461.4699999999998</v>
      </c>
      <c r="D2354">
        <v>2417.27</v>
      </c>
      <c r="E2354" s="2">
        <v>2423.4499999999998</v>
      </c>
      <c r="F2354" s="19">
        <v>127203385344</v>
      </c>
      <c r="G2354" s="3">
        <f t="shared" si="108"/>
        <v>-3.6917814695592854E-3</v>
      </c>
      <c r="H2354" s="3">
        <f>1-E2354/MAX(E$2:E2354)</f>
        <v>0.58765228340025866</v>
      </c>
      <c r="I2354" s="3">
        <f ca="1">IFERROR(E2354/AVERAGE(OFFSET(E2354,0,0,-计算结果!B$18,1))-1,E2354/AVERAGE(OFFSET(E2354,0,0,-ROW(),1))-1)</f>
        <v>1.9055799846705135E-2</v>
      </c>
      <c r="J2354" s="4" t="str">
        <f ca="1">IF(OR(AND(I2354&lt;计算结果!B$19,I2354&gt;计算结果!B$20),I2354&lt;计算结果!B$21),"买","卖")</f>
        <v>买</v>
      </c>
      <c r="K2354" s="4" t="str">
        <f t="shared" ca="1" si="109"/>
        <v/>
      </c>
      <c r="L2354" s="3">
        <f ca="1">IF(J2353="买",E2354/E2353-1,0)-IF(K2354=1,计算结果!B$17,0)</f>
        <v>-3.6917814695592854E-3</v>
      </c>
      <c r="M2354" s="2">
        <f t="shared" ca="1" si="110"/>
        <v>9.4622970605940964</v>
      </c>
      <c r="N2354" s="3">
        <f ca="1">1-M2354/MAX(M$2:M2354)</f>
        <v>0.17454116875568326</v>
      </c>
    </row>
    <row r="2355" spans="1:14" x14ac:dyDescent="0.15">
      <c r="A2355" s="1">
        <v>41894</v>
      </c>
      <c r="B2355">
        <v>2418.75</v>
      </c>
      <c r="C2355">
        <v>2438.36</v>
      </c>
      <c r="D2355">
        <v>2412.62</v>
      </c>
      <c r="E2355" s="2">
        <v>2438.36</v>
      </c>
      <c r="F2355" s="19">
        <v>96625762304</v>
      </c>
      <c r="G2355" s="3">
        <f t="shared" si="108"/>
        <v>6.1523860611938375E-3</v>
      </c>
      <c r="H2355" s="3">
        <f>1-E2355/MAX(E$2:E2355)</f>
        <v>0.58511536105628525</v>
      </c>
      <c r="I2355" s="3">
        <f ca="1">IFERROR(E2355/AVERAGE(OFFSET(E2355,0,0,-计算结果!B$18,1))-1,E2355/AVERAGE(OFFSET(E2355,0,0,-ROW(),1))-1)</f>
        <v>2.3799521299065818E-2</v>
      </c>
      <c r="J2355" s="4" t="str">
        <f ca="1">IF(OR(AND(I2355&lt;计算结果!B$19,I2355&gt;计算结果!B$20),I2355&lt;计算结果!B$21),"买","卖")</f>
        <v>买</v>
      </c>
      <c r="K2355" s="4" t="str">
        <f t="shared" ca="1" si="109"/>
        <v/>
      </c>
      <c r="L2355" s="3">
        <f ca="1">IF(J2354="买",E2355/E2354-1,0)-IF(K2355=1,计算结果!B$17,0)</f>
        <v>6.1523860611938375E-3</v>
      </c>
      <c r="M2355" s="2">
        <f t="shared" ca="1" si="110"/>
        <v>9.5205127651365711</v>
      </c>
      <c r="N2355" s="3">
        <f ca="1">1-M2355/MAX(M$2:M2355)</f>
        <v>0.16946262734824635</v>
      </c>
    </row>
    <row r="2356" spans="1:14" x14ac:dyDescent="0.15">
      <c r="A2356" s="1">
        <v>41897</v>
      </c>
      <c r="B2356">
        <v>2433</v>
      </c>
      <c r="C2356">
        <v>2439.25</v>
      </c>
      <c r="D2356">
        <v>2418.96</v>
      </c>
      <c r="E2356" s="2">
        <v>2437.19</v>
      </c>
      <c r="F2356" s="19">
        <v>112507691008</v>
      </c>
      <c r="G2356" s="3">
        <f t="shared" si="108"/>
        <v>-4.7983070588430987E-4</v>
      </c>
      <c r="H2356" s="3">
        <f>1-E2356/MAX(E$2:E2356)</f>
        <v>0.58531443544545025</v>
      </c>
      <c r="I2356" s="3">
        <f ca="1">IFERROR(E2356/AVERAGE(OFFSET(E2356,0,0,-计算结果!B$18,1))-1,E2356/AVERAGE(OFFSET(E2356,0,0,-ROW(),1))-1)</f>
        <v>2.1820476323242355E-2</v>
      </c>
      <c r="J2356" s="4" t="str">
        <f ca="1">IF(OR(AND(I2356&lt;计算结果!B$19,I2356&gt;计算结果!B$20),I2356&lt;计算结果!B$21),"买","卖")</f>
        <v>买</v>
      </c>
      <c r="K2356" s="4" t="str">
        <f t="shared" ca="1" si="109"/>
        <v/>
      </c>
      <c r="L2356" s="3">
        <f ca="1">IF(J2355="买",E2356/E2355-1,0)-IF(K2356=1,计算结果!B$17,0)</f>
        <v>-4.7983070588430987E-4</v>
      </c>
      <c r="M2356" s="2">
        <f t="shared" ca="1" si="110"/>
        <v>9.5159445307760944</v>
      </c>
      <c r="N2356" s="3">
        <f ca="1">1-M2356/MAX(M$2:M2356)</f>
        <v>0.16986114468202917</v>
      </c>
    </row>
    <row r="2357" spans="1:14" x14ac:dyDescent="0.15">
      <c r="A2357" s="1">
        <v>41898</v>
      </c>
      <c r="B2357">
        <v>2440.34</v>
      </c>
      <c r="C2357">
        <v>2442.92</v>
      </c>
      <c r="D2357">
        <v>2386.98</v>
      </c>
      <c r="E2357" s="2">
        <v>2388.7600000000002</v>
      </c>
      <c r="F2357" s="19">
        <v>147250167808</v>
      </c>
      <c r="G2357" s="3">
        <f t="shared" si="108"/>
        <v>-1.9871245163487372E-2</v>
      </c>
      <c r="H2357" s="3">
        <f>1-E2357/MAX(E$2:E2357)</f>
        <v>0.59355475396447277</v>
      </c>
      <c r="I2357" s="3">
        <f ca="1">IFERROR(E2357/AVERAGE(OFFSET(E2357,0,0,-计算结果!B$18,1))-1,E2357/AVERAGE(OFFSET(E2357,0,0,-ROW(),1))-1)</f>
        <v>9.8823821918792021E-4</v>
      </c>
      <c r="J2357" s="4" t="str">
        <f ca="1">IF(OR(AND(I2357&lt;计算结果!B$19,I2357&gt;计算结果!B$20),I2357&lt;计算结果!B$21),"买","卖")</f>
        <v>买</v>
      </c>
      <c r="K2357" s="4" t="str">
        <f t="shared" ca="1" si="109"/>
        <v/>
      </c>
      <c r="L2357" s="3">
        <f ca="1">IF(J2356="买",E2357/E2356-1,0)-IF(K2357=1,计算结果!B$17,0)</f>
        <v>-1.9871245163487372E-2</v>
      </c>
      <c r="M2357" s="2">
        <f t="shared" ca="1" si="110"/>
        <v>9.3268508640428962</v>
      </c>
      <c r="N2357" s="3">
        <f ca="1">1-M2357/MAX(M$2:M2357)</f>
        <v>0.18635703739578935</v>
      </c>
    </row>
    <row r="2358" spans="1:14" x14ac:dyDescent="0.15">
      <c r="A2358" s="1">
        <v>41899</v>
      </c>
      <c r="B2358">
        <v>2395.36</v>
      </c>
      <c r="C2358">
        <v>2405.37</v>
      </c>
      <c r="D2358">
        <v>2379.09</v>
      </c>
      <c r="E2358" s="2">
        <v>2401.33</v>
      </c>
      <c r="F2358" s="19">
        <v>98039472128</v>
      </c>
      <c r="G2358" s="3">
        <f t="shared" si="108"/>
        <v>5.2621443761615705E-3</v>
      </c>
      <c r="H2358" s="3">
        <f>1-E2358/MAX(E$2:E2358)</f>
        <v>0.59141598039882937</v>
      </c>
      <c r="I2358" s="3">
        <f ca="1">IFERROR(E2358/AVERAGE(OFFSET(E2358,0,0,-计算结果!B$18,1))-1,E2358/AVERAGE(OFFSET(E2358,0,0,-ROW(),1))-1)</f>
        <v>5.1536754296046539E-3</v>
      </c>
      <c r="J2358" s="4" t="str">
        <f ca="1">IF(OR(AND(I2358&lt;计算结果!B$19,I2358&gt;计算结果!B$20),I2358&lt;计算结果!B$21),"买","卖")</f>
        <v>买</v>
      </c>
      <c r="K2358" s="4" t="str">
        <f t="shared" ca="1" si="109"/>
        <v/>
      </c>
      <c r="L2358" s="3">
        <f ca="1">IF(J2357="买",E2358/E2357-1,0)-IF(K2358=1,计算结果!B$17,0)</f>
        <v>5.2621443761615705E-3</v>
      </c>
      <c r="M2358" s="2">
        <f t="shared" ca="1" si="110"/>
        <v>9.3759300998644175</v>
      </c>
      <c r="N2358" s="3">
        <f ca="1">1-M2358/MAX(M$2:M2358)</f>
        <v>0.18207553065591808</v>
      </c>
    </row>
    <row r="2359" spans="1:14" x14ac:dyDescent="0.15">
      <c r="A2359" s="1">
        <v>41900</v>
      </c>
      <c r="B2359">
        <v>2396.38</v>
      </c>
      <c r="C2359">
        <v>2414.9499999999998</v>
      </c>
      <c r="D2359">
        <v>2389.62</v>
      </c>
      <c r="E2359" s="2">
        <v>2408.66</v>
      </c>
      <c r="F2359" s="19">
        <v>92105334784</v>
      </c>
      <c r="G2359" s="3">
        <f t="shared" si="108"/>
        <v>3.0524750867226835E-3</v>
      </c>
      <c r="H2359" s="3">
        <f>1-E2359/MAX(E$2:E2359)</f>
        <v>0.59016878785816385</v>
      </c>
      <c r="I2359" s="3">
        <f ca="1">IFERROR(E2359/AVERAGE(OFFSET(E2359,0,0,-计算结果!B$18,1))-1,E2359/AVERAGE(OFFSET(E2359,0,0,-ROW(),1))-1)</f>
        <v>7.2077019682834642E-3</v>
      </c>
      <c r="J2359" s="4" t="str">
        <f ca="1">IF(OR(AND(I2359&lt;计算结果!B$19,I2359&gt;计算结果!B$20),I2359&lt;计算结果!B$21),"买","卖")</f>
        <v>买</v>
      </c>
      <c r="K2359" s="4" t="str">
        <f t="shared" ca="1" si="109"/>
        <v/>
      </c>
      <c r="L2359" s="3">
        <f ca="1">IF(J2358="买",E2359/E2358-1,0)-IF(K2359=1,计算结果!B$17,0)</f>
        <v>3.0524750867226835E-3</v>
      </c>
      <c r="M2359" s="2">
        <f t="shared" ca="1" si="110"/>
        <v>9.4045498929091078</v>
      </c>
      <c r="N2359" s="3">
        <f ca="1">1-M2359/MAX(M$2:M2359)</f>
        <v>0.17957883659042428</v>
      </c>
    </row>
    <row r="2360" spans="1:14" x14ac:dyDescent="0.15">
      <c r="A2360" s="1">
        <v>41901</v>
      </c>
      <c r="B2360">
        <v>2409.31</v>
      </c>
      <c r="C2360">
        <v>2430.15</v>
      </c>
      <c r="D2360">
        <v>2402.31</v>
      </c>
      <c r="E2360" s="2">
        <v>2425.21</v>
      </c>
      <c r="F2360" s="19">
        <v>88221040640</v>
      </c>
      <c r="G2360" s="3">
        <f t="shared" si="108"/>
        <v>6.8710403294778288E-3</v>
      </c>
      <c r="H2360" s="3">
        <f>1-E2360/MAX(E$2:E2360)</f>
        <v>0.58735282107125841</v>
      </c>
      <c r="I2360" s="3">
        <f ca="1">IFERROR(E2360/AVERAGE(OFFSET(E2360,0,0,-计算结果!B$18,1))-1,E2360/AVERAGE(OFFSET(E2360,0,0,-ROW(),1))-1)</f>
        <v>1.2191856004351465E-2</v>
      </c>
      <c r="J2360" s="4" t="str">
        <f ca="1">IF(OR(AND(I2360&lt;计算结果!B$19,I2360&gt;计算结果!B$20),I2360&lt;计算结果!B$21),"买","卖")</f>
        <v>买</v>
      </c>
      <c r="K2360" s="4" t="str">
        <f t="shared" ca="1" si="109"/>
        <v/>
      </c>
      <c r="L2360" s="3">
        <f ca="1">IF(J2359="买",E2360/E2359-1,0)-IF(K2360=1,计算结果!B$17,0)</f>
        <v>6.8710403294778288E-3</v>
      </c>
      <c r="M2360" s="2">
        <f t="shared" ca="1" si="110"/>
        <v>9.4691689345038732</v>
      </c>
      <c r="N2360" s="3">
        <f ca="1">1-M2360/MAX(M$2:M2360)</f>
        <v>0.17394168968947998</v>
      </c>
    </row>
    <row r="2361" spans="1:14" x14ac:dyDescent="0.15">
      <c r="A2361" s="1">
        <v>41904</v>
      </c>
      <c r="B2361">
        <v>2419.33</v>
      </c>
      <c r="C2361">
        <v>2419.33</v>
      </c>
      <c r="D2361">
        <v>2374.11</v>
      </c>
      <c r="E2361" s="2">
        <v>2378.92</v>
      </c>
      <c r="F2361" s="19">
        <v>88958058496</v>
      </c>
      <c r="G2361" s="3">
        <f t="shared" si="108"/>
        <v>-1.9087006898371617E-2</v>
      </c>
      <c r="H2361" s="3">
        <f>1-E2361/MAX(E$2:E2361)</f>
        <v>0.59522902062206495</v>
      </c>
      <c r="I2361" s="3">
        <f ca="1">IFERROR(E2361/AVERAGE(OFFSET(E2361,0,0,-计算结果!B$18,1))-1,E2361/AVERAGE(OFFSET(E2361,0,0,-ROW(),1))-1)</f>
        <v>-8.3885250609041506E-3</v>
      </c>
      <c r="J2361" s="4" t="str">
        <f ca="1">IF(OR(AND(I2361&lt;计算结果!B$19,I2361&gt;计算结果!B$20),I2361&lt;计算结果!B$21),"买","卖")</f>
        <v>卖</v>
      </c>
      <c r="K2361" s="4">
        <f t="shared" ca="1" si="109"/>
        <v>1</v>
      </c>
      <c r="L2361" s="3">
        <f ca="1">IF(J2360="买",E2361/E2360-1,0)-IF(K2361=1,计算结果!B$17,0)</f>
        <v>-1.9087006898371617E-2</v>
      </c>
      <c r="M2361" s="2">
        <f t="shared" ca="1" si="110"/>
        <v>9.2884308417291521</v>
      </c>
      <c r="N2361" s="3">
        <f ca="1">1-M2361/MAX(M$2:M2361)</f>
        <v>0.18970867035683403</v>
      </c>
    </row>
    <row r="2362" spans="1:14" x14ac:dyDescent="0.15">
      <c r="A2362" s="1">
        <v>41905</v>
      </c>
      <c r="B2362">
        <v>2379.52</v>
      </c>
      <c r="C2362">
        <v>2402.48</v>
      </c>
      <c r="D2362">
        <v>2379.52</v>
      </c>
      <c r="E2362" s="2">
        <v>2399.46</v>
      </c>
      <c r="F2362" s="19">
        <v>75463680000</v>
      </c>
      <c r="G2362" s="3">
        <f t="shared" si="108"/>
        <v>8.6341701276209104E-3</v>
      </c>
      <c r="H2362" s="3">
        <f>1-E2362/MAX(E$2:E2362)</f>
        <v>0.591734159123392</v>
      </c>
      <c r="I2362" s="3">
        <f ca="1">IFERROR(E2362/AVERAGE(OFFSET(E2362,0,0,-计算结果!B$18,1))-1,E2362/AVERAGE(OFFSET(E2362,0,0,-ROW(),1))-1)</f>
        <v>-1.4883945452351943E-3</v>
      </c>
      <c r="J2362" s="4" t="str">
        <f ca="1">IF(OR(AND(I2362&lt;计算结果!B$19,I2362&gt;计算结果!B$20),I2362&lt;计算结果!B$21),"买","卖")</f>
        <v>卖</v>
      </c>
      <c r="K2362" s="4" t="str">
        <f t="shared" ca="1" si="109"/>
        <v/>
      </c>
      <c r="L2362" s="3">
        <f ca="1">IF(J2361="买",E2362/E2361-1,0)-IF(K2362=1,计算结果!B$17,0)</f>
        <v>0</v>
      </c>
      <c r="M2362" s="2">
        <f t="shared" ca="1" si="110"/>
        <v>9.2884308417291521</v>
      </c>
      <c r="N2362" s="3">
        <f ca="1">1-M2362/MAX(M$2:M2362)</f>
        <v>0.18970867035683403</v>
      </c>
    </row>
    <row r="2363" spans="1:14" x14ac:dyDescent="0.15">
      <c r="A2363" s="1">
        <v>41906</v>
      </c>
      <c r="B2363">
        <v>2391.42</v>
      </c>
      <c r="C2363">
        <v>2443.98</v>
      </c>
      <c r="D2363">
        <v>2387.0700000000002</v>
      </c>
      <c r="E2363" s="2">
        <v>2441.86</v>
      </c>
      <c r="F2363" s="19">
        <v>120389935104</v>
      </c>
      <c r="G2363" s="3">
        <f t="shared" si="108"/>
        <v>1.7670642561242955E-2</v>
      </c>
      <c r="H2363" s="3">
        <f>1-E2363/MAX(E$2:E2363)</f>
        <v>0.5845198393792963</v>
      </c>
      <c r="I2363" s="3">
        <f ca="1">IFERROR(E2363/AVERAGE(OFFSET(E2363,0,0,-计算结果!B$18,1))-1,E2363/AVERAGE(OFFSET(E2363,0,0,-ROW(),1))-1)</f>
        <v>1.3097541929006029E-2</v>
      </c>
      <c r="J2363" s="4" t="str">
        <f ca="1">IF(OR(AND(I2363&lt;计算结果!B$19,I2363&gt;计算结果!B$20),I2363&lt;计算结果!B$21),"买","卖")</f>
        <v>买</v>
      </c>
      <c r="K2363" s="4">
        <f t="shared" ca="1" si="109"/>
        <v>1</v>
      </c>
      <c r="L2363" s="3">
        <f ca="1">IF(J2362="买",E2363/E2362-1,0)-IF(K2363=1,计算结果!B$17,0)</f>
        <v>0</v>
      </c>
      <c r="M2363" s="2">
        <f t="shared" ca="1" si="110"/>
        <v>9.2884308417291521</v>
      </c>
      <c r="N2363" s="3">
        <f ca="1">1-M2363/MAX(M$2:M2363)</f>
        <v>0.18970867035683403</v>
      </c>
    </row>
    <row r="2364" spans="1:14" x14ac:dyDescent="0.15">
      <c r="A2364" s="1">
        <v>41907</v>
      </c>
      <c r="B2364">
        <v>2453.42</v>
      </c>
      <c r="C2364">
        <v>2462.67</v>
      </c>
      <c r="D2364">
        <v>2429.59</v>
      </c>
      <c r="E2364" s="2">
        <v>2436.9699999999998</v>
      </c>
      <c r="F2364" s="19">
        <v>119612628992</v>
      </c>
      <c r="G2364" s="3">
        <f t="shared" si="108"/>
        <v>-2.0025718100138423E-3</v>
      </c>
      <c r="H2364" s="3">
        <f>1-E2364/MAX(E$2:E2364)</f>
        <v>0.58535186823657526</v>
      </c>
      <c r="I2364" s="3">
        <f ca="1">IFERROR(E2364/AVERAGE(OFFSET(E2364,0,0,-计算结果!B$18,1))-1,E2364/AVERAGE(OFFSET(E2364,0,0,-ROW(),1))-1)</f>
        <v>8.7742779399830884E-3</v>
      </c>
      <c r="J2364" s="4" t="str">
        <f ca="1">IF(OR(AND(I2364&lt;计算结果!B$19,I2364&gt;计算结果!B$20),I2364&lt;计算结果!B$21),"买","卖")</f>
        <v>买</v>
      </c>
      <c r="K2364" s="4" t="str">
        <f t="shared" ca="1" si="109"/>
        <v/>
      </c>
      <c r="L2364" s="3">
        <f ca="1">IF(J2363="买",E2364/E2363-1,0)-IF(K2364=1,计算结果!B$17,0)</f>
        <v>-2.0025718100138423E-3</v>
      </c>
      <c r="M2364" s="2">
        <f t="shared" ca="1" si="110"/>
        <v>9.2698300919662415</v>
      </c>
      <c r="N2364" s="3">
        <f ca="1">1-M2364/MAX(M$2:M2364)</f>
        <v>0.19133133693147608</v>
      </c>
    </row>
    <row r="2365" spans="1:14" x14ac:dyDescent="0.15">
      <c r="A2365" s="1">
        <v>41908</v>
      </c>
      <c r="B2365">
        <v>2430.81</v>
      </c>
      <c r="C2365">
        <v>2439.65</v>
      </c>
      <c r="D2365">
        <v>2420.5</v>
      </c>
      <c r="E2365" s="2">
        <v>2437.1999999999998</v>
      </c>
      <c r="F2365" s="19">
        <v>87757381632</v>
      </c>
      <c r="G2365" s="3">
        <f t="shared" si="108"/>
        <v>9.4379495849450379E-5</v>
      </c>
      <c r="H2365" s="3">
        <f>1-E2365/MAX(E$2:E2365)</f>
        <v>0.58531273395494454</v>
      </c>
      <c r="I2365" s="3">
        <f ca="1">IFERROR(E2365/AVERAGE(OFFSET(E2365,0,0,-计算结果!B$18,1))-1,E2365/AVERAGE(OFFSET(E2365,0,0,-ROW(),1))-1)</f>
        <v>6.9733598373034056E-3</v>
      </c>
      <c r="J2365" s="4" t="str">
        <f ca="1">IF(OR(AND(I2365&lt;计算结果!B$19,I2365&gt;计算结果!B$20),I2365&lt;计算结果!B$21),"买","卖")</f>
        <v>买</v>
      </c>
      <c r="K2365" s="4" t="str">
        <f t="shared" ca="1" si="109"/>
        <v/>
      </c>
      <c r="L2365" s="3">
        <f ca="1">IF(J2364="买",E2365/E2364-1,0)-IF(K2365=1,计算结果!B$17,0)</f>
        <v>9.4379495849450379E-5</v>
      </c>
      <c r="M2365" s="2">
        <f t="shared" ca="1" si="110"/>
        <v>9.2707049738569314</v>
      </c>
      <c r="N2365" s="3">
        <f ca="1">1-M2365/MAX(M$2:M2365)</f>
        <v>0.1912550151907465</v>
      </c>
    </row>
    <row r="2366" spans="1:14" x14ac:dyDescent="0.15">
      <c r="A2366" s="1">
        <v>41911</v>
      </c>
      <c r="B2366">
        <v>2443.91</v>
      </c>
      <c r="C2366">
        <v>2453.67</v>
      </c>
      <c r="D2366">
        <v>2435.61</v>
      </c>
      <c r="E2366" s="2">
        <v>2447.8000000000002</v>
      </c>
      <c r="F2366" s="19">
        <v>111463776256</v>
      </c>
      <c r="G2366" s="3">
        <f t="shared" si="108"/>
        <v>4.3492532414246554E-3</v>
      </c>
      <c r="H2366" s="3">
        <f>1-E2366/MAX(E$2:E2366)</f>
        <v>0.58350915401892056</v>
      </c>
      <c r="I2366" s="3">
        <f ca="1">IFERROR(E2366/AVERAGE(OFFSET(E2366,0,0,-计算结果!B$18,1))-1,E2366/AVERAGE(OFFSET(E2366,0,0,-ROW(),1))-1)</f>
        <v>9.9309741596631529E-3</v>
      </c>
      <c r="J2366" s="4" t="str">
        <f ca="1">IF(OR(AND(I2366&lt;计算结果!B$19,I2366&gt;计算结果!B$20),I2366&lt;计算结果!B$21),"买","卖")</f>
        <v>买</v>
      </c>
      <c r="K2366" s="4" t="str">
        <f t="shared" ca="1" si="109"/>
        <v/>
      </c>
      <c r="L2366" s="3">
        <f ca="1">IF(J2365="买",E2366/E2365-1,0)-IF(K2366=1,计算结果!B$17,0)</f>
        <v>4.3492532414246554E-3</v>
      </c>
      <c r="M2366" s="2">
        <f t="shared" ca="1" si="110"/>
        <v>9.3110256175147708</v>
      </c>
      <c r="N2366" s="3">
        <f ca="1">1-M2366/MAX(M$2:M2366)</f>
        <v>0.18773757844407879</v>
      </c>
    </row>
    <row r="2367" spans="1:14" x14ac:dyDescent="0.15">
      <c r="A2367" s="1">
        <v>41912</v>
      </c>
      <c r="B2367">
        <v>2452.17</v>
      </c>
      <c r="C2367">
        <v>2454.89</v>
      </c>
      <c r="D2367">
        <v>2444.1999999999998</v>
      </c>
      <c r="E2367" s="2">
        <v>2450.9899999999998</v>
      </c>
      <c r="F2367" s="19">
        <v>101906554880</v>
      </c>
      <c r="G2367" s="3">
        <f t="shared" si="108"/>
        <v>1.3032110466539848E-3</v>
      </c>
      <c r="H2367" s="3">
        <f>1-E2367/MAX(E$2:E2367)</f>
        <v>0.5829663785476078</v>
      </c>
      <c r="I2367" s="3">
        <f ca="1">IFERROR(E2367/AVERAGE(OFFSET(E2367,0,0,-计算结果!B$18,1))-1,E2367/AVERAGE(OFFSET(E2367,0,0,-ROW(),1))-1)</f>
        <v>1.0271062341521864E-2</v>
      </c>
      <c r="J2367" s="4" t="str">
        <f ca="1">IF(OR(AND(I2367&lt;计算结果!B$19,I2367&gt;计算结果!B$20),I2367&lt;计算结果!B$21),"买","卖")</f>
        <v>买</v>
      </c>
      <c r="K2367" s="4" t="str">
        <f t="shared" ca="1" si="109"/>
        <v/>
      </c>
      <c r="L2367" s="3">
        <f ca="1">IF(J2366="买",E2367/E2366-1,0)-IF(K2367=1,计算结果!B$17,0)</f>
        <v>1.3032110466539848E-3</v>
      </c>
      <c r="M2367" s="2">
        <f t="shared" ca="1" si="110"/>
        <v>9.3231598489551946</v>
      </c>
      <c r="N2367" s="3">
        <f ca="1">1-M2367/MAX(M$2:M2367)</f>
        <v>0.18667902908352518</v>
      </c>
    </row>
    <row r="2368" spans="1:14" x14ac:dyDescent="0.15">
      <c r="A2368" s="1">
        <v>41920</v>
      </c>
      <c r="B2368">
        <v>2460.87</v>
      </c>
      <c r="C2368">
        <v>2478.38</v>
      </c>
      <c r="D2368">
        <v>2445.27</v>
      </c>
      <c r="E2368" s="2">
        <v>2478.38</v>
      </c>
      <c r="F2368" s="19">
        <v>116500111360</v>
      </c>
      <c r="G2368" s="3">
        <f t="shared" si="108"/>
        <v>1.1175076193701505E-2</v>
      </c>
      <c r="H2368" s="3">
        <f>1-E2368/MAX(E$2:E2368)</f>
        <v>0.57830599605254207</v>
      </c>
      <c r="I2368" s="3">
        <f ca="1">IFERROR(E2368/AVERAGE(OFFSET(E2368,0,0,-计算结果!B$18,1))-1,E2368/AVERAGE(OFFSET(E2368,0,0,-ROW(),1))-1)</f>
        <v>2.0342189017061418E-2</v>
      </c>
      <c r="J2368" s="4" t="str">
        <f ca="1">IF(OR(AND(I2368&lt;计算结果!B$19,I2368&gt;计算结果!B$20),I2368&lt;计算结果!B$21),"买","卖")</f>
        <v>买</v>
      </c>
      <c r="K2368" s="4" t="str">
        <f t="shared" ca="1" si="109"/>
        <v/>
      </c>
      <c r="L2368" s="3">
        <f ca="1">IF(J2367="买",E2368/E2367-1,0)-IF(K2368=1,计算结果!B$17,0)</f>
        <v>1.1175076193701505E-2</v>
      </c>
      <c r="M2368" s="2">
        <f t="shared" ca="1" si="110"/>
        <v>9.4273468706333272</v>
      </c>
      <c r="N2368" s="3">
        <f ca="1">1-M2368/MAX(M$2:M2368)</f>
        <v>0.17759010526359831</v>
      </c>
    </row>
    <row r="2369" spans="1:14" x14ac:dyDescent="0.15">
      <c r="A2369" s="1">
        <v>41921</v>
      </c>
      <c r="B2369">
        <v>2480.1999999999998</v>
      </c>
      <c r="C2369">
        <v>2488.11</v>
      </c>
      <c r="D2369">
        <v>2461.11</v>
      </c>
      <c r="E2369" s="2">
        <v>2481.9499999999998</v>
      </c>
      <c r="F2369" s="19">
        <v>120752627712</v>
      </c>
      <c r="G2369" s="3">
        <f t="shared" si="108"/>
        <v>1.4404570727650778E-3</v>
      </c>
      <c r="H2369" s="3">
        <f>1-E2369/MAX(E$2:E2369)</f>
        <v>0.57769856394201324</v>
      </c>
      <c r="I2369" s="3">
        <f ca="1">IFERROR(E2369/AVERAGE(OFFSET(E2369,0,0,-计算结果!B$18,1))-1,E2369/AVERAGE(OFFSET(E2369,0,0,-ROW(),1))-1)</f>
        <v>2.1048522494100164E-2</v>
      </c>
      <c r="J2369" s="4" t="str">
        <f ca="1">IF(OR(AND(I2369&lt;计算结果!B$19,I2369&gt;计算结果!B$20),I2369&lt;计算结果!B$21),"买","卖")</f>
        <v>买</v>
      </c>
      <c r="K2369" s="4" t="str">
        <f t="shared" ca="1" si="109"/>
        <v/>
      </c>
      <c r="L2369" s="3">
        <f ca="1">IF(J2368="买",E2369/E2368-1,0)-IF(K2369=1,计算结果!B$17,0)</f>
        <v>1.4404570727650778E-3</v>
      </c>
      <c r="M2369" s="2">
        <f t="shared" ca="1" si="110"/>
        <v>9.4409265591105402</v>
      </c>
      <c r="N2369" s="3">
        <f ca="1">1-M2369/MAX(M$2:M2369)</f>
        <v>0.1764054591140134</v>
      </c>
    </row>
    <row r="2370" spans="1:14" x14ac:dyDescent="0.15">
      <c r="A2370" s="1">
        <v>41922</v>
      </c>
      <c r="B2370">
        <v>2472.1</v>
      </c>
      <c r="C2370">
        <v>2482.14</v>
      </c>
      <c r="D2370">
        <v>2457.6799999999998</v>
      </c>
      <c r="E2370" s="2">
        <v>2466.79</v>
      </c>
      <c r="F2370" s="19">
        <v>121924976640</v>
      </c>
      <c r="G2370" s="3">
        <f t="shared" si="108"/>
        <v>-6.1081004855052523E-3</v>
      </c>
      <c r="H2370" s="3">
        <f>1-E2370/MAX(E$2:E2370)</f>
        <v>0.58027802354862867</v>
      </c>
      <c r="I2370" s="3">
        <f ca="1">IFERROR(E2370/AVERAGE(OFFSET(E2370,0,0,-计算结果!B$18,1))-1,E2370/AVERAGE(OFFSET(E2370,0,0,-ROW(),1))-1)</f>
        <v>1.4311818129277842E-2</v>
      </c>
      <c r="J2370" s="4" t="str">
        <f ca="1">IF(OR(AND(I2370&lt;计算结果!B$19,I2370&gt;计算结果!B$20),I2370&lt;计算结果!B$21),"买","卖")</f>
        <v>买</v>
      </c>
      <c r="K2370" s="4" t="str">
        <f t="shared" ca="1" si="109"/>
        <v/>
      </c>
      <c r="L2370" s="3">
        <f ca="1">IF(J2369="买",E2370/E2369-1,0)-IF(K2370=1,计算结果!B$17,0)</f>
        <v>-6.1081004855052523E-3</v>
      </c>
      <c r="M2370" s="2">
        <f t="shared" ca="1" si="110"/>
        <v>9.3832604310112178</v>
      </c>
      <c r="N2370" s="3">
        <f ca="1">1-M2370/MAX(M$2:M2370)</f>
        <v>0.18143605732905854</v>
      </c>
    </row>
    <row r="2371" spans="1:14" x14ac:dyDescent="0.15">
      <c r="A2371" s="1">
        <v>41925</v>
      </c>
      <c r="B2371">
        <v>2457.41</v>
      </c>
      <c r="C2371">
        <v>2460.39</v>
      </c>
      <c r="D2371">
        <v>2430.5500000000002</v>
      </c>
      <c r="E2371" s="2">
        <v>2454.9499999999998</v>
      </c>
      <c r="F2371" s="19">
        <v>112784482304</v>
      </c>
      <c r="G2371" s="3">
        <f t="shared" ref="G2371:G2434" si="111">E2371/E2370-1</f>
        <v>-4.7997600119994432E-3</v>
      </c>
      <c r="H2371" s="3">
        <f>1-E2371/MAX(E$2:E2371)</f>
        <v>0.58229258830735731</v>
      </c>
      <c r="I2371" s="3">
        <f ca="1">IFERROR(E2371/AVERAGE(OFFSET(E2371,0,0,-计算结果!B$18,1))-1,E2371/AVERAGE(OFFSET(E2371,0,0,-ROW(),1))-1)</f>
        <v>8.9243332436039768E-3</v>
      </c>
      <c r="J2371" s="4" t="str">
        <f ca="1">IF(OR(AND(I2371&lt;计算结果!B$19,I2371&gt;计算结果!B$20),I2371&lt;计算结果!B$21),"买","卖")</f>
        <v>买</v>
      </c>
      <c r="K2371" s="4" t="str">
        <f t="shared" ca="1" si="109"/>
        <v/>
      </c>
      <c r="L2371" s="3">
        <f ca="1">IF(J2370="买",E2371/E2370-1,0)-IF(K2371=1,计算结果!B$17,0)</f>
        <v>-4.7997600119994432E-3</v>
      </c>
      <c r="M2371" s="2">
        <f t="shared" ca="1" si="110"/>
        <v>9.3382230328122731</v>
      </c>
      <c r="N2371" s="3">
        <f ca="1">1-M2371/MAX(M$2:M2371)</f>
        <v>0.1853649678083551</v>
      </c>
    </row>
    <row r="2372" spans="1:14" x14ac:dyDescent="0.15">
      <c r="A2372" s="1">
        <v>41926</v>
      </c>
      <c r="B2372">
        <v>2451.09</v>
      </c>
      <c r="C2372">
        <v>2467.9</v>
      </c>
      <c r="D2372">
        <v>2436.34</v>
      </c>
      <c r="E2372" s="2">
        <v>2446.56</v>
      </c>
      <c r="F2372" s="19">
        <v>106356645888</v>
      </c>
      <c r="G2372" s="3">
        <f t="shared" si="111"/>
        <v>-3.4175848795290342E-3</v>
      </c>
      <c r="H2372" s="3">
        <f>1-E2372/MAX(E$2:E2372)</f>
        <v>0.58372013884162532</v>
      </c>
      <c r="I2372" s="3">
        <f ca="1">IFERROR(E2372/AVERAGE(OFFSET(E2372,0,0,-计算结果!B$18,1))-1,E2372/AVERAGE(OFFSET(E2372,0,0,-ROW(),1))-1)</f>
        <v>4.945992066879068E-3</v>
      </c>
      <c r="J2372" s="4" t="str">
        <f ca="1">IF(OR(AND(I2372&lt;计算结果!B$19,I2372&gt;计算结果!B$20),I2372&lt;计算结果!B$21),"买","卖")</f>
        <v>买</v>
      </c>
      <c r="K2372" s="4" t="str">
        <f t="shared" ref="K2372:K2435" ca="1" si="112">IF(J2371&lt;&gt;J2372,1,"")</f>
        <v/>
      </c>
      <c r="L2372" s="3">
        <f ca="1">IF(J2371="买",E2372/E2371-1,0)-IF(K2372=1,计算结果!B$17,0)</f>
        <v>-3.4175848795290342E-3</v>
      </c>
      <c r="M2372" s="2">
        <f t="shared" ref="M2372:M2435" ca="1" si="113">IFERROR(M2371*(1+L2372),M2371)</f>
        <v>9.3063088629736637</v>
      </c>
      <c r="N2372" s="3">
        <f ca="1">1-M2372/MAX(M$2:M2372)</f>
        <v>0.18814905217670796</v>
      </c>
    </row>
    <row r="2373" spans="1:14" x14ac:dyDescent="0.15">
      <c r="A2373" s="1">
        <v>41927</v>
      </c>
      <c r="B2373">
        <v>2444.54</v>
      </c>
      <c r="C2373">
        <v>2465.5</v>
      </c>
      <c r="D2373">
        <v>2431.19</v>
      </c>
      <c r="E2373" s="2">
        <v>2463.87</v>
      </c>
      <c r="F2373" s="19">
        <v>114837291008</v>
      </c>
      <c r="G2373" s="3">
        <f t="shared" si="111"/>
        <v>7.0752403374534367E-3</v>
      </c>
      <c r="H2373" s="3">
        <f>1-E2373/MAX(E$2:E2373)</f>
        <v>0.58077485877628798</v>
      </c>
      <c r="I2373" s="3">
        <f ca="1">IFERROR(E2373/AVERAGE(OFFSET(E2373,0,0,-计算结果!B$18,1))-1,E2373/AVERAGE(OFFSET(E2373,0,0,-ROW(),1))-1)</f>
        <v>1.1467414420875954E-2</v>
      </c>
      <c r="J2373" s="4" t="str">
        <f ca="1">IF(OR(AND(I2373&lt;计算结果!B$19,I2373&gt;计算结果!B$20),I2373&lt;计算结果!B$21),"买","卖")</f>
        <v>买</v>
      </c>
      <c r="K2373" s="4" t="str">
        <f t="shared" ca="1" si="112"/>
        <v/>
      </c>
      <c r="L2373" s="3">
        <f ca="1">IF(J2372="买",E2373/E2372-1,0)-IF(K2373=1,计算结果!B$17,0)</f>
        <v>7.0752403374534367E-3</v>
      </c>
      <c r="M2373" s="2">
        <f t="shared" ca="1" si="113"/>
        <v>9.3721532348337746</v>
      </c>
      <c r="N2373" s="3">
        <f ca="1">1-M2373/MAX(M$2:M2373)</f>
        <v>0.18240501160266887</v>
      </c>
    </row>
    <row r="2374" spans="1:14" x14ac:dyDescent="0.15">
      <c r="A2374" s="1">
        <v>41928</v>
      </c>
      <c r="B2374">
        <v>2448.9699999999998</v>
      </c>
      <c r="C2374">
        <v>2480.3000000000002</v>
      </c>
      <c r="D2374">
        <v>2441.8200000000002</v>
      </c>
      <c r="E2374" s="2">
        <v>2444.39</v>
      </c>
      <c r="F2374" s="19">
        <v>128340525056</v>
      </c>
      <c r="G2374" s="3">
        <f t="shared" si="111"/>
        <v>-7.9062612881360961E-3</v>
      </c>
      <c r="H2374" s="3">
        <f>1-E2374/MAX(E$2:E2374)</f>
        <v>0.58408936228135855</v>
      </c>
      <c r="I2374" s="3">
        <f ca="1">IFERROR(E2374/AVERAGE(OFFSET(E2374,0,0,-计算结果!B$18,1))-1,E2374/AVERAGE(OFFSET(E2374,0,0,-ROW(),1))-1)</f>
        <v>3.3057380105143697E-3</v>
      </c>
      <c r="J2374" s="4" t="str">
        <f ca="1">IF(OR(AND(I2374&lt;计算结果!B$19,I2374&gt;计算结果!B$20),I2374&lt;计算结果!B$21),"买","卖")</f>
        <v>买</v>
      </c>
      <c r="K2374" s="4" t="str">
        <f t="shared" ca="1" si="112"/>
        <v/>
      </c>
      <c r="L2374" s="3">
        <f ca="1">IF(J2373="买",E2374/E2373-1,0)-IF(K2374=1,计算结果!B$17,0)</f>
        <v>-7.9062612881360961E-3</v>
      </c>
      <c r="M2374" s="2">
        <f t="shared" ca="1" si="113"/>
        <v>9.298054542526728</v>
      </c>
      <c r="N2374" s="3">
        <f ca="1">1-M2374/MAX(M$2:M2374)</f>
        <v>0.18886913120880888</v>
      </c>
    </row>
    <row r="2375" spans="1:14" x14ac:dyDescent="0.15">
      <c r="A2375" s="1">
        <v>41929</v>
      </c>
      <c r="B2375">
        <v>2443.2199999999998</v>
      </c>
      <c r="C2375">
        <v>2456.1</v>
      </c>
      <c r="D2375">
        <v>2410.4</v>
      </c>
      <c r="E2375" s="2">
        <v>2441.73</v>
      </c>
      <c r="F2375" s="19">
        <v>112685629440</v>
      </c>
      <c r="G2375" s="3">
        <f t="shared" si="111"/>
        <v>-1.0882060554984196E-3</v>
      </c>
      <c r="H2375" s="3">
        <f>1-E2375/MAX(E$2:E2375)</f>
        <v>0.58454195875587012</v>
      </c>
      <c r="I2375" s="3">
        <f ca="1">IFERROR(E2375/AVERAGE(OFFSET(E2375,0,0,-计算结果!B$18,1))-1,E2375/AVERAGE(OFFSET(E2375,0,0,-ROW(),1))-1)</f>
        <v>1.0048507049669197E-3</v>
      </c>
      <c r="J2375" s="4" t="str">
        <f ca="1">IF(OR(AND(I2375&lt;计算结果!B$19,I2375&gt;计算结果!B$20),I2375&lt;计算结果!B$21),"买","卖")</f>
        <v>买</v>
      </c>
      <c r="K2375" s="4" t="str">
        <f t="shared" ca="1" si="112"/>
        <v/>
      </c>
      <c r="L2375" s="3">
        <f ca="1">IF(J2374="买",E2375/E2374-1,0)-IF(K2375=1,计算结果!B$17,0)</f>
        <v>-1.0882060554984196E-3</v>
      </c>
      <c r="M2375" s="2">
        <f t="shared" ca="1" si="113"/>
        <v>9.2879363432691964</v>
      </c>
      <c r="N2375" s="3">
        <f ca="1">1-M2375/MAX(M$2:M2375)</f>
        <v>0.18975180873202913</v>
      </c>
    </row>
    <row r="2376" spans="1:14" x14ac:dyDescent="0.15">
      <c r="A2376" s="1">
        <v>41932</v>
      </c>
      <c r="B2376">
        <v>2448.4499999999998</v>
      </c>
      <c r="C2376">
        <v>2456.62</v>
      </c>
      <c r="D2376">
        <v>2441.9</v>
      </c>
      <c r="E2376" s="2">
        <v>2454.71</v>
      </c>
      <c r="F2376" s="19">
        <v>84843601920</v>
      </c>
      <c r="G2376" s="3">
        <f t="shared" si="111"/>
        <v>5.3159030687259801E-3</v>
      </c>
      <c r="H2376" s="3">
        <f>1-E2376/MAX(E$2:E2376)</f>
        <v>0.58233342407949362</v>
      </c>
      <c r="I2376" s="3">
        <f ca="1">IFERROR(E2376/AVERAGE(OFFSET(E2376,0,0,-计算结果!B$18,1))-1,E2376/AVERAGE(OFFSET(E2376,0,0,-ROW(),1))-1)</f>
        <v>5.1041391798070102E-3</v>
      </c>
      <c r="J2376" s="4" t="str">
        <f ca="1">IF(OR(AND(I2376&lt;计算结果!B$19,I2376&gt;计算结果!B$20),I2376&lt;计算结果!B$21),"买","卖")</f>
        <v>买</v>
      </c>
      <c r="K2376" s="4" t="str">
        <f t="shared" ca="1" si="112"/>
        <v/>
      </c>
      <c r="L2376" s="3">
        <f ca="1">IF(J2375="买",E2376/E2375-1,0)-IF(K2376=1,计算结果!B$17,0)</f>
        <v>5.3159030687259801E-3</v>
      </c>
      <c r="M2376" s="2">
        <f t="shared" ca="1" si="113"/>
        <v>9.3373101125785123</v>
      </c>
      <c r="N2376" s="3">
        <f ca="1">1-M2376/MAX(M$2:M2376)</f>
        <v>0.18544460788563799</v>
      </c>
    </row>
    <row r="2377" spans="1:14" x14ac:dyDescent="0.15">
      <c r="A2377" s="1">
        <v>41933</v>
      </c>
      <c r="B2377">
        <v>2453.41</v>
      </c>
      <c r="C2377">
        <v>2459.25</v>
      </c>
      <c r="D2377">
        <v>2432.5500000000002</v>
      </c>
      <c r="E2377" s="2">
        <v>2433.39</v>
      </c>
      <c r="F2377" s="19">
        <v>86622199808</v>
      </c>
      <c r="G2377" s="3">
        <f t="shared" si="111"/>
        <v>-8.6853436862196487E-3</v>
      </c>
      <c r="H2377" s="3">
        <f>1-E2377/MAX(E$2:E2377)</f>
        <v>0.5859610018376098</v>
      </c>
      <c r="I2377" s="3">
        <f ca="1">IFERROR(E2377/AVERAGE(OFFSET(E2377,0,0,-计算结果!B$18,1))-1,E2377/AVERAGE(OFFSET(E2377,0,0,-ROW(),1))-1)</f>
        <v>-4.1857327692338409E-3</v>
      </c>
      <c r="J2377" s="4" t="str">
        <f ca="1">IF(OR(AND(I2377&lt;计算结果!B$19,I2377&gt;计算结果!B$20),I2377&lt;计算结果!B$21),"买","卖")</f>
        <v>卖</v>
      </c>
      <c r="K2377" s="4">
        <f t="shared" ca="1" si="112"/>
        <v>1</v>
      </c>
      <c r="L2377" s="3">
        <f ca="1">IF(J2376="买",E2377/E2376-1,0)-IF(K2377=1,计算结果!B$17,0)</f>
        <v>-8.6853436862196487E-3</v>
      </c>
      <c r="M2377" s="2">
        <f t="shared" ca="1" si="113"/>
        <v>9.256212365145954</v>
      </c>
      <c r="N2377" s="3">
        <f ca="1">1-M2377/MAX(M$2:M2377)</f>
        <v>0.19251930141761464</v>
      </c>
    </row>
    <row r="2378" spans="1:14" x14ac:dyDescent="0.15">
      <c r="A2378" s="1">
        <v>41934</v>
      </c>
      <c r="B2378">
        <v>2434.89</v>
      </c>
      <c r="C2378">
        <v>2447.4699999999998</v>
      </c>
      <c r="D2378">
        <v>2417.56</v>
      </c>
      <c r="E2378" s="2">
        <v>2418.64</v>
      </c>
      <c r="F2378" s="19">
        <v>82251743232</v>
      </c>
      <c r="G2378" s="3">
        <f t="shared" si="111"/>
        <v>-6.0615026773349623E-3</v>
      </c>
      <c r="H2378" s="3">
        <f>1-E2378/MAX(E$2:E2378)</f>
        <v>0.58847070033349214</v>
      </c>
      <c r="I2378" s="3">
        <f ca="1">IFERROR(E2378/AVERAGE(OFFSET(E2378,0,0,-计算结果!B$18,1))-1,E2378/AVERAGE(OFFSET(E2378,0,0,-ROW(),1))-1)</f>
        <v>-1.0073999694396707E-2</v>
      </c>
      <c r="J2378" s="4" t="str">
        <f ca="1">IF(OR(AND(I2378&lt;计算结果!B$19,I2378&gt;计算结果!B$20),I2378&lt;计算结果!B$21),"买","卖")</f>
        <v>卖</v>
      </c>
      <c r="K2378" s="4" t="str">
        <f t="shared" ca="1" si="112"/>
        <v/>
      </c>
      <c r="L2378" s="3">
        <f ca="1">IF(J2377="买",E2378/E2377-1,0)-IF(K2378=1,计算结果!B$17,0)</f>
        <v>0</v>
      </c>
      <c r="M2378" s="2">
        <f t="shared" ca="1" si="113"/>
        <v>9.256212365145954</v>
      </c>
      <c r="N2378" s="3">
        <f ca="1">1-M2378/MAX(M$2:M2378)</f>
        <v>0.19251930141761464</v>
      </c>
    </row>
    <row r="2379" spans="1:14" x14ac:dyDescent="0.15">
      <c r="A2379" s="1">
        <v>41935</v>
      </c>
      <c r="B2379">
        <v>2415.44</v>
      </c>
      <c r="C2379">
        <v>2424.66</v>
      </c>
      <c r="D2379">
        <v>2392.5300000000002</v>
      </c>
      <c r="E2379" s="2">
        <v>2395.94</v>
      </c>
      <c r="F2379" s="19">
        <v>86045450240</v>
      </c>
      <c r="G2379" s="3">
        <f t="shared" si="111"/>
        <v>-9.3854397512650456E-3</v>
      </c>
      <c r="H2379" s="3">
        <f>1-E2379/MAX(E$2:E2379)</f>
        <v>0.59233308378139249</v>
      </c>
      <c r="I2379" s="3">
        <f ca="1">IFERROR(E2379/AVERAGE(OFFSET(E2379,0,0,-计算结果!B$18,1))-1,E2379/AVERAGE(OFFSET(E2379,0,0,-ROW(),1))-1)</f>
        <v>-1.9744256127547377E-2</v>
      </c>
      <c r="J2379" s="4" t="str">
        <f ca="1">IF(OR(AND(I2379&lt;计算结果!B$19,I2379&gt;计算结果!B$20),I2379&lt;计算结果!B$21),"买","卖")</f>
        <v>卖</v>
      </c>
      <c r="K2379" s="4" t="str">
        <f t="shared" ca="1" si="112"/>
        <v/>
      </c>
      <c r="L2379" s="3">
        <f ca="1">IF(J2378="买",E2379/E2378-1,0)-IF(K2379=1,计算结果!B$17,0)</f>
        <v>0</v>
      </c>
      <c r="M2379" s="2">
        <f t="shared" ca="1" si="113"/>
        <v>9.256212365145954</v>
      </c>
      <c r="N2379" s="3">
        <f ca="1">1-M2379/MAX(M$2:M2379)</f>
        <v>0.19251930141761464</v>
      </c>
    </row>
    <row r="2380" spans="1:14" x14ac:dyDescent="0.15">
      <c r="A2380" s="1">
        <v>41936</v>
      </c>
      <c r="B2380">
        <v>2397.85</v>
      </c>
      <c r="C2380">
        <v>2404.9899999999998</v>
      </c>
      <c r="D2380">
        <v>2385.73</v>
      </c>
      <c r="E2380" s="2">
        <v>2390.71</v>
      </c>
      <c r="F2380" s="19">
        <v>65601224704</v>
      </c>
      <c r="G2380" s="3">
        <f t="shared" si="111"/>
        <v>-2.1828593370452065E-3</v>
      </c>
      <c r="H2380" s="3">
        <f>1-E2380/MAX(E$2:E2380)</f>
        <v>0.59322296331586466</v>
      </c>
      <c r="I2380" s="3">
        <f ca="1">IFERROR(E2380/AVERAGE(OFFSET(E2380,0,0,-计算结果!B$18,1))-1,E2380/AVERAGE(OFFSET(E2380,0,0,-ROW(),1))-1)</f>
        <v>-2.168944659117289E-2</v>
      </c>
      <c r="J2380" s="4" t="str">
        <f ca="1">IF(OR(AND(I2380&lt;计算结果!B$19,I2380&gt;计算结果!B$20),I2380&lt;计算结果!B$21),"买","卖")</f>
        <v>卖</v>
      </c>
      <c r="K2380" s="4" t="str">
        <f t="shared" ca="1" si="112"/>
        <v/>
      </c>
      <c r="L2380" s="3">
        <f ca="1">IF(J2379="买",E2380/E2379-1,0)-IF(K2380=1,计算结果!B$17,0)</f>
        <v>0</v>
      </c>
      <c r="M2380" s="2">
        <f t="shared" ca="1" si="113"/>
        <v>9.256212365145954</v>
      </c>
      <c r="N2380" s="3">
        <f ca="1">1-M2380/MAX(M$2:M2380)</f>
        <v>0.19251930141761464</v>
      </c>
    </row>
    <row r="2381" spans="1:14" x14ac:dyDescent="0.15">
      <c r="A2381" s="1">
        <v>41939</v>
      </c>
      <c r="B2381">
        <v>2377.54</v>
      </c>
      <c r="C2381">
        <v>2377.54</v>
      </c>
      <c r="D2381">
        <v>2361.6799999999998</v>
      </c>
      <c r="E2381" s="2">
        <v>2368.83</v>
      </c>
      <c r="F2381" s="19">
        <v>65956478976</v>
      </c>
      <c r="G2381" s="3">
        <f t="shared" si="111"/>
        <v>-9.152092892906305E-3</v>
      </c>
      <c r="H2381" s="3">
        <f>1-E2381/MAX(E$2:E2381)</f>
        <v>0.59694582454229905</v>
      </c>
      <c r="I2381" s="3">
        <f ca="1">IFERROR(E2381/AVERAGE(OFFSET(E2381,0,0,-计算结果!B$18,1))-1,E2381/AVERAGE(OFFSET(E2381,0,0,-ROW(),1))-1)</f>
        <v>-2.9030965209114301E-2</v>
      </c>
      <c r="J2381" s="4" t="str">
        <f ca="1">IF(OR(AND(I2381&lt;计算结果!B$19,I2381&gt;计算结果!B$20),I2381&lt;计算结果!B$21),"买","卖")</f>
        <v>卖</v>
      </c>
      <c r="K2381" s="4" t="str">
        <f t="shared" ca="1" si="112"/>
        <v/>
      </c>
      <c r="L2381" s="3">
        <f ca="1">IF(J2380="买",E2381/E2380-1,0)-IF(K2381=1,计算结果!B$17,0)</f>
        <v>0</v>
      </c>
      <c r="M2381" s="2">
        <f t="shared" ca="1" si="113"/>
        <v>9.256212365145954</v>
      </c>
      <c r="N2381" s="3">
        <f ca="1">1-M2381/MAX(M$2:M2381)</f>
        <v>0.19251930141761464</v>
      </c>
    </row>
    <row r="2382" spans="1:14" x14ac:dyDescent="0.15">
      <c r="A2382" s="1">
        <v>41940</v>
      </c>
      <c r="B2382">
        <v>2373.15</v>
      </c>
      <c r="C2382">
        <v>2416.77</v>
      </c>
      <c r="D2382">
        <v>2373.15</v>
      </c>
      <c r="E2382" s="2">
        <v>2416.65</v>
      </c>
      <c r="F2382" s="19">
        <v>90529906688</v>
      </c>
      <c r="G2382" s="3">
        <f t="shared" si="111"/>
        <v>2.018718101341177E-2</v>
      </c>
      <c r="H2382" s="3">
        <f>1-E2382/MAX(E$2:E2382)</f>
        <v>0.58880929694412298</v>
      </c>
      <c r="I2382" s="3">
        <f ca="1">IFERROR(E2382/AVERAGE(OFFSET(E2382,0,0,-计算结果!B$18,1))-1,E2382/AVERAGE(OFFSET(E2382,0,0,-ROW(),1))-1)</f>
        <v>-8.971264069287721E-3</v>
      </c>
      <c r="J2382" s="4" t="str">
        <f ca="1">IF(OR(AND(I2382&lt;计算结果!B$19,I2382&gt;计算结果!B$20),I2382&lt;计算结果!B$21),"买","卖")</f>
        <v>卖</v>
      </c>
      <c r="K2382" s="4" t="str">
        <f t="shared" ca="1" si="112"/>
        <v/>
      </c>
      <c r="L2382" s="3">
        <f ca="1">IF(J2381="买",E2382/E2381-1,0)-IF(K2382=1,计算结果!B$17,0)</f>
        <v>0</v>
      </c>
      <c r="M2382" s="2">
        <f t="shared" ca="1" si="113"/>
        <v>9.256212365145954</v>
      </c>
      <c r="N2382" s="3">
        <f ca="1">1-M2382/MAX(M$2:M2382)</f>
        <v>0.19251930141761464</v>
      </c>
    </row>
    <row r="2383" spans="1:14" x14ac:dyDescent="0.15">
      <c r="A2383" s="1">
        <v>41941</v>
      </c>
      <c r="B2383">
        <v>2423.81</v>
      </c>
      <c r="C2383">
        <v>2461.27</v>
      </c>
      <c r="D2383">
        <v>2415.6999999999998</v>
      </c>
      <c r="E2383" s="2">
        <v>2451.38</v>
      </c>
      <c r="F2383" s="19">
        <v>134541721600</v>
      </c>
      <c r="G2383" s="3">
        <f t="shared" si="111"/>
        <v>1.4371133594024865E-2</v>
      </c>
      <c r="H2383" s="3">
        <f>1-E2383/MAX(E$2:E2383)</f>
        <v>0.58290002041788602</v>
      </c>
      <c r="I2383" s="3">
        <f ca="1">IFERROR(E2383/AVERAGE(OFFSET(E2383,0,0,-计算结果!B$18,1))-1,E2383/AVERAGE(OFFSET(E2383,0,0,-ROW(),1))-1)</f>
        <v>4.9462895540324237E-3</v>
      </c>
      <c r="J2383" s="4" t="str">
        <f ca="1">IF(OR(AND(I2383&lt;计算结果!B$19,I2383&gt;计算结果!B$20),I2383&lt;计算结果!B$21),"买","卖")</f>
        <v>买</v>
      </c>
      <c r="K2383" s="4">
        <f t="shared" ca="1" si="112"/>
        <v>1</v>
      </c>
      <c r="L2383" s="3">
        <f ca="1">IF(J2382="买",E2383/E2382-1,0)-IF(K2383=1,计算结果!B$17,0)</f>
        <v>0</v>
      </c>
      <c r="M2383" s="2">
        <f t="shared" ca="1" si="113"/>
        <v>9.256212365145954</v>
      </c>
      <c r="N2383" s="3">
        <f ca="1">1-M2383/MAX(M$2:M2383)</f>
        <v>0.19251930141761464</v>
      </c>
    </row>
    <row r="2384" spans="1:14" x14ac:dyDescent="0.15">
      <c r="A2384" s="1">
        <v>41942</v>
      </c>
      <c r="B2384">
        <v>2450.36</v>
      </c>
      <c r="C2384">
        <v>2474.38</v>
      </c>
      <c r="D2384">
        <v>2443.7600000000002</v>
      </c>
      <c r="E2384" s="2">
        <v>2468.9299999999998</v>
      </c>
      <c r="F2384" s="19">
        <v>139157356544</v>
      </c>
      <c r="G2384" s="3">
        <f t="shared" si="111"/>
        <v>7.1592327586909033E-3</v>
      </c>
      <c r="H2384" s="3">
        <f>1-E2384/MAX(E$2:E2384)</f>
        <v>0.57991390458041248</v>
      </c>
      <c r="I2384" s="3">
        <f ca="1">IFERROR(E2384/AVERAGE(OFFSET(E2384,0,0,-计算结果!B$18,1))-1,E2384/AVERAGE(OFFSET(E2384,0,0,-ROW(),1))-1)</f>
        <v>1.16540883552676E-2</v>
      </c>
      <c r="J2384" s="4" t="str">
        <f ca="1">IF(OR(AND(I2384&lt;计算结果!B$19,I2384&gt;计算结果!B$20),I2384&lt;计算结果!B$21),"买","卖")</f>
        <v>买</v>
      </c>
      <c r="K2384" s="4" t="str">
        <f t="shared" ca="1" si="112"/>
        <v/>
      </c>
      <c r="L2384" s="3">
        <f ca="1">IF(J2383="买",E2384/E2383-1,0)-IF(K2384=1,计算结果!B$17,0)</f>
        <v>7.1592327586909033E-3</v>
      </c>
      <c r="M2384" s="2">
        <f t="shared" ca="1" si="113"/>
        <v>9.3224797439319076</v>
      </c>
      <c r="N2384" s="3">
        <f ca="1">1-M2384/MAX(M$2:M2384)</f>
        <v>0.18673835914831294</v>
      </c>
    </row>
    <row r="2385" spans="1:14" x14ac:dyDescent="0.15">
      <c r="A2385" s="1">
        <v>41943</v>
      </c>
      <c r="B2385">
        <v>2473.5</v>
      </c>
      <c r="C2385">
        <v>2512.19</v>
      </c>
      <c r="D2385">
        <v>2466.5</v>
      </c>
      <c r="E2385" s="2">
        <v>2508.33</v>
      </c>
      <c r="F2385" s="19">
        <v>181604614144</v>
      </c>
      <c r="G2385" s="3">
        <f t="shared" si="111"/>
        <v>1.5958330126816023E-2</v>
      </c>
      <c r="H2385" s="3">
        <f>1-E2385/MAX(E$2:E2385)</f>
        <v>0.57321003198802156</v>
      </c>
      <c r="I2385" s="3">
        <f ca="1">IFERROR(E2385/AVERAGE(OFFSET(E2385,0,0,-计算结果!B$18,1))-1,E2385/AVERAGE(OFFSET(E2385,0,0,-ROW(),1))-1)</f>
        <v>2.6458567734874761E-2</v>
      </c>
      <c r="J2385" s="4" t="str">
        <f ca="1">IF(OR(AND(I2385&lt;计算结果!B$19,I2385&gt;计算结果!B$20),I2385&lt;计算结果!B$21),"买","卖")</f>
        <v>买</v>
      </c>
      <c r="K2385" s="4" t="str">
        <f t="shared" ca="1" si="112"/>
        <v/>
      </c>
      <c r="L2385" s="3">
        <f ca="1">IF(J2384="买",E2385/E2384-1,0)-IF(K2385=1,计算结果!B$17,0)</f>
        <v>1.5958330126816023E-2</v>
      </c>
      <c r="M2385" s="2">
        <f t="shared" ca="1" si="113"/>
        <v>9.4712509532861286</v>
      </c>
      <c r="N2385" s="3">
        <f ca="1">1-M2385/MAX(M$2:M2385)</f>
        <v>0.17376006140412559</v>
      </c>
    </row>
    <row r="2386" spans="1:14" x14ac:dyDescent="0.15">
      <c r="A2386" s="1">
        <v>41946</v>
      </c>
      <c r="B2386">
        <v>2515.8200000000002</v>
      </c>
      <c r="C2386">
        <v>2524.17</v>
      </c>
      <c r="D2386">
        <v>2502.06</v>
      </c>
      <c r="E2386" s="2">
        <v>2512.5500000000002</v>
      </c>
      <c r="F2386" s="19">
        <v>151406837760</v>
      </c>
      <c r="G2386" s="3">
        <f t="shared" si="111"/>
        <v>1.6823942623180876E-3</v>
      </c>
      <c r="H2386" s="3">
        <f>1-E2386/MAX(E$2:E2386)</f>
        <v>0.57249200299462322</v>
      </c>
      <c r="I2386" s="3">
        <f ca="1">IFERROR(E2386/AVERAGE(OFFSET(E2386,0,0,-计算结果!B$18,1))-1,E2386/AVERAGE(OFFSET(E2386,0,0,-ROW(),1))-1)</f>
        <v>2.7387364465939701E-2</v>
      </c>
      <c r="J2386" s="4" t="str">
        <f ca="1">IF(OR(AND(I2386&lt;计算结果!B$19,I2386&gt;计算结果!B$20),I2386&lt;计算结果!B$21),"买","卖")</f>
        <v>买</v>
      </c>
      <c r="K2386" s="4" t="str">
        <f t="shared" ca="1" si="112"/>
        <v/>
      </c>
      <c r="L2386" s="3">
        <f ca="1">IF(J2385="买",E2386/E2385-1,0)-IF(K2386=1,计算结果!B$17,0)</f>
        <v>1.6823942623180876E-3</v>
      </c>
      <c r="M2386" s="2">
        <f t="shared" ca="1" si="113"/>
        <v>9.4871853315469128</v>
      </c>
      <c r="N2386" s="3">
        <f ca="1">1-M2386/MAX(M$2:M2386)</f>
        <v>0.17237000007213377</v>
      </c>
    </row>
    <row r="2387" spans="1:14" x14ac:dyDescent="0.15">
      <c r="A2387" s="1">
        <v>41947</v>
      </c>
      <c r="B2387">
        <v>2511.04</v>
      </c>
      <c r="C2387">
        <v>2517.46</v>
      </c>
      <c r="D2387">
        <v>2498.61</v>
      </c>
      <c r="E2387" s="2">
        <v>2513.17</v>
      </c>
      <c r="F2387" s="19">
        <v>155291877376</v>
      </c>
      <c r="G2387" s="3">
        <f t="shared" si="111"/>
        <v>2.467612584824419E-4</v>
      </c>
      <c r="H2387" s="3">
        <f>1-E2387/MAX(E$2:E2387)</f>
        <v>0.57238651058327095</v>
      </c>
      <c r="I2387" s="3">
        <f ca="1">IFERROR(E2387/AVERAGE(OFFSET(E2387,0,0,-计算结果!B$18,1))-1,E2387/AVERAGE(OFFSET(E2387,0,0,-ROW(),1))-1)</f>
        <v>2.6912578726000946E-2</v>
      </c>
      <c r="J2387" s="4" t="str">
        <f ca="1">IF(OR(AND(I2387&lt;计算结果!B$19,I2387&gt;计算结果!B$20),I2387&lt;计算结果!B$21),"买","卖")</f>
        <v>买</v>
      </c>
      <c r="K2387" s="4" t="str">
        <f t="shared" ca="1" si="112"/>
        <v/>
      </c>
      <c r="L2387" s="3">
        <f ca="1">IF(J2386="买",E2387/E2386-1,0)-IF(K2387=1,计算结果!B$17,0)</f>
        <v>2.467612584824419E-4</v>
      </c>
      <c r="M2387" s="2">
        <f t="shared" ca="1" si="113"/>
        <v>9.4895264013387823</v>
      </c>
      <c r="N2387" s="3">
        <f ca="1">1-M2387/MAX(M$2:M2387)</f>
        <v>0.1721657730517937</v>
      </c>
    </row>
    <row r="2388" spans="1:14" x14ac:dyDescent="0.15">
      <c r="A2388" s="1">
        <v>41948</v>
      </c>
      <c r="B2388">
        <v>2516.87</v>
      </c>
      <c r="C2388">
        <v>2519.4</v>
      </c>
      <c r="D2388">
        <v>2499.23</v>
      </c>
      <c r="E2388" s="2">
        <v>2503.4499999999998</v>
      </c>
      <c r="F2388" s="19">
        <v>146130894848</v>
      </c>
      <c r="G2388" s="3">
        <f t="shared" si="111"/>
        <v>-3.8676253496581214E-3</v>
      </c>
      <c r="H2388" s="3">
        <f>1-E2388/MAX(E$2:E2388)</f>
        <v>0.5740403593547948</v>
      </c>
      <c r="I2388" s="3">
        <f ca="1">IFERROR(E2388/AVERAGE(OFFSET(E2388,0,0,-计算结果!B$18,1))-1,E2388/AVERAGE(OFFSET(E2388,0,0,-ROW(),1))-1)</f>
        <v>2.2090274536168408E-2</v>
      </c>
      <c r="J2388" s="4" t="str">
        <f ca="1">IF(OR(AND(I2388&lt;计算结果!B$19,I2388&gt;计算结果!B$20),I2388&lt;计算结果!B$21),"买","卖")</f>
        <v>买</v>
      </c>
      <c r="K2388" s="4" t="str">
        <f t="shared" ca="1" si="112"/>
        <v/>
      </c>
      <c r="L2388" s="3">
        <f ca="1">IF(J2387="买",E2388/E2387-1,0)-IF(K2388=1,计算结果!B$17,0)</f>
        <v>-3.8676253496581214E-3</v>
      </c>
      <c r="M2388" s="2">
        <f t="shared" ca="1" si="113"/>
        <v>9.4528244684727145</v>
      </c>
      <c r="N2388" s="3">
        <f ca="1">1-M2388/MAX(M$2:M2388)</f>
        <v>0.1753675256932532</v>
      </c>
    </row>
    <row r="2389" spans="1:14" x14ac:dyDescent="0.15">
      <c r="A2389" s="1">
        <v>41949</v>
      </c>
      <c r="B2389">
        <v>2505.17</v>
      </c>
      <c r="C2389">
        <v>2510.98</v>
      </c>
      <c r="D2389">
        <v>2482.98</v>
      </c>
      <c r="E2389" s="2">
        <v>2506.0700000000002</v>
      </c>
      <c r="F2389" s="19">
        <v>118839205888</v>
      </c>
      <c r="G2389" s="3">
        <f t="shared" si="111"/>
        <v>1.046555753061007E-3</v>
      </c>
      <c r="H2389" s="3">
        <f>1-E2389/MAX(E$2:E2389)</f>
        <v>0.57359456884230586</v>
      </c>
      <c r="I2389" s="3">
        <f ca="1">IFERROR(E2389/AVERAGE(OFFSET(E2389,0,0,-计算结果!B$18,1))-1,E2389/AVERAGE(OFFSET(E2389,0,0,-ROW(),1))-1)</f>
        <v>2.1974974682426041E-2</v>
      </c>
      <c r="J2389" s="4" t="str">
        <f ca="1">IF(OR(AND(I2389&lt;计算结果!B$19,I2389&gt;计算结果!B$20),I2389&lt;计算结果!B$21),"买","卖")</f>
        <v>买</v>
      </c>
      <c r="K2389" s="4" t="str">
        <f t="shared" ca="1" si="112"/>
        <v/>
      </c>
      <c r="L2389" s="3">
        <f ca="1">IF(J2388="买",E2389/E2388-1,0)-IF(K2389=1,计算结果!B$17,0)</f>
        <v>1.046555753061007E-3</v>
      </c>
      <c r="M2389" s="2">
        <f t="shared" ca="1" si="113"/>
        <v>9.4627173763028711</v>
      </c>
      <c r="N2389" s="3">
        <f ca="1">1-M2389/MAX(M$2:M2389)</f>
        <v>0.17450450183310651</v>
      </c>
    </row>
    <row r="2390" spans="1:14" x14ac:dyDescent="0.15">
      <c r="A2390" s="1">
        <v>41950</v>
      </c>
      <c r="B2390">
        <v>2508.77</v>
      </c>
      <c r="C2390">
        <v>2541.5500000000002</v>
      </c>
      <c r="D2390">
        <v>2489.42</v>
      </c>
      <c r="E2390" s="2">
        <v>2502.15</v>
      </c>
      <c r="F2390" s="19">
        <v>176868671488</v>
      </c>
      <c r="G2390" s="3">
        <f t="shared" si="111"/>
        <v>-1.5642021172592724E-3</v>
      </c>
      <c r="H2390" s="3">
        <f>1-E2390/MAX(E$2:E2390)</f>
        <v>0.57426155312053351</v>
      </c>
      <c r="I2390" s="3">
        <f ca="1">IFERROR(E2390/AVERAGE(OFFSET(E2390,0,0,-计算结果!B$18,1))-1,E2390/AVERAGE(OFFSET(E2390,0,0,-ROW(),1))-1)</f>
        <v>1.9092931332106655E-2</v>
      </c>
      <c r="J2390" s="4" t="str">
        <f ca="1">IF(OR(AND(I2390&lt;计算结果!B$19,I2390&gt;计算结果!B$20),I2390&lt;计算结果!B$21),"买","卖")</f>
        <v>买</v>
      </c>
      <c r="K2390" s="4" t="str">
        <f t="shared" ca="1" si="112"/>
        <v/>
      </c>
      <c r="L2390" s="3">
        <f ca="1">IF(J2389="买",E2390/E2389-1,0)-IF(K2390=1,计算结果!B$17,0)</f>
        <v>-1.5642021172592724E-3</v>
      </c>
      <c r="M2390" s="2">
        <f t="shared" ca="1" si="113"/>
        <v>9.4479157737478321</v>
      </c>
      <c r="N2390" s="3">
        <f ca="1">1-M2390/MAX(M$2:M2390)</f>
        <v>0.17579574363912709</v>
      </c>
    </row>
    <row r="2391" spans="1:14" x14ac:dyDescent="0.15">
      <c r="A2391" s="1">
        <v>41953</v>
      </c>
      <c r="B2391">
        <v>2529.83</v>
      </c>
      <c r="C2391">
        <v>2565.73</v>
      </c>
      <c r="D2391">
        <v>2514.71</v>
      </c>
      <c r="E2391" s="2">
        <v>2565.73</v>
      </c>
      <c r="F2391" s="19">
        <v>187612561408</v>
      </c>
      <c r="G2391" s="3">
        <f t="shared" si="111"/>
        <v>2.5410147273344785E-2</v>
      </c>
      <c r="H2391" s="3">
        <f>1-E2391/MAX(E$2:E2391)</f>
        <v>0.56344347648540127</v>
      </c>
      <c r="I2391" s="3">
        <f ca="1">IFERROR(E2391/AVERAGE(OFFSET(E2391,0,0,-计算结果!B$18,1))-1,E2391/AVERAGE(OFFSET(E2391,0,0,-ROW(),1))-1)</f>
        <v>4.2585291245971657E-2</v>
      </c>
      <c r="J2391" s="4" t="str">
        <f ca="1">IF(OR(AND(I2391&lt;计算结果!B$19,I2391&gt;计算结果!B$20),I2391&lt;计算结果!B$21),"买","卖")</f>
        <v>买</v>
      </c>
      <c r="K2391" s="4" t="str">
        <f t="shared" ca="1" si="112"/>
        <v/>
      </c>
      <c r="L2391" s="3">
        <f ca="1">IF(J2390="买",E2391/E2390-1,0)-IF(K2391=1,计算结果!B$17,0)</f>
        <v>2.5410147273344785E-2</v>
      </c>
      <c r="M2391" s="2">
        <f t="shared" ca="1" si="113"/>
        <v>9.6879887049849209</v>
      </c>
      <c r="N2391" s="3">
        <f ca="1">1-M2391/MAX(M$2:M2391)</f>
        <v>0.15485259210167979</v>
      </c>
    </row>
    <row r="2392" spans="1:14" x14ac:dyDescent="0.15">
      <c r="A2392" s="1">
        <v>41954</v>
      </c>
      <c r="B2392">
        <v>2578.44</v>
      </c>
      <c r="C2392">
        <v>2602.37</v>
      </c>
      <c r="D2392">
        <v>2532.5700000000002</v>
      </c>
      <c r="E2392" s="2">
        <v>2558.61</v>
      </c>
      <c r="F2392" s="19">
        <v>265840508928</v>
      </c>
      <c r="G2392" s="3">
        <f t="shared" si="111"/>
        <v>-2.7750386829479279E-3</v>
      </c>
      <c r="H2392" s="3">
        <f>1-E2392/MAX(E$2:E2392)</f>
        <v>0.5646549377254475</v>
      </c>
      <c r="I2392" s="3">
        <f ca="1">IFERROR(E2392/AVERAGE(OFFSET(E2392,0,0,-计算结果!B$18,1))-1,E2392/AVERAGE(OFFSET(E2392,0,0,-ROW(),1))-1)</f>
        <v>3.7018106112070903E-2</v>
      </c>
      <c r="J2392" s="4" t="str">
        <f ca="1">IF(OR(AND(I2392&lt;计算结果!B$19,I2392&gt;计算结果!B$20),I2392&lt;计算结果!B$21),"买","卖")</f>
        <v>买</v>
      </c>
      <c r="K2392" s="4" t="str">
        <f t="shared" ca="1" si="112"/>
        <v/>
      </c>
      <c r="L2392" s="3">
        <f ca="1">IF(J2391="买",E2392/E2391-1,0)-IF(K2392=1,计算结果!B$17,0)</f>
        <v>-2.7750386829479279E-3</v>
      </c>
      <c r="M2392" s="2">
        <f t="shared" ca="1" si="113"/>
        <v>9.6611041615686251</v>
      </c>
      <c r="N2392" s="3">
        <f ca="1">1-M2392/MAX(M$2:M2392)</f>
        <v>0.15719790885139084</v>
      </c>
    </row>
    <row r="2393" spans="1:14" x14ac:dyDescent="0.15">
      <c r="A2393" s="1">
        <v>41955</v>
      </c>
      <c r="B2393">
        <v>2545.4</v>
      </c>
      <c r="C2393">
        <v>2594.3200000000002</v>
      </c>
      <c r="D2393">
        <v>2539.6</v>
      </c>
      <c r="E2393" s="2">
        <v>2594.3200000000002</v>
      </c>
      <c r="F2393" s="19">
        <v>157847388160</v>
      </c>
      <c r="G2393" s="3">
        <f t="shared" si="111"/>
        <v>1.3956796854542208E-2</v>
      </c>
      <c r="H2393" s="3">
        <f>1-E2393/MAX(E$2:E2393)</f>
        <v>0.55857891512965352</v>
      </c>
      <c r="I2393" s="3">
        <f ca="1">IFERROR(E2393/AVERAGE(OFFSET(E2393,0,0,-计算结果!B$18,1))-1,E2393/AVERAGE(OFFSET(E2393,0,0,-ROW(),1))-1)</f>
        <v>4.7891146937093731E-2</v>
      </c>
      <c r="J2393" s="4" t="str">
        <f ca="1">IF(OR(AND(I2393&lt;计算结果!B$19,I2393&gt;计算结果!B$20),I2393&lt;计算结果!B$21),"买","卖")</f>
        <v>买</v>
      </c>
      <c r="K2393" s="4" t="str">
        <f t="shared" ca="1" si="112"/>
        <v/>
      </c>
      <c r="L2393" s="3">
        <f ca="1">IF(J2392="买",E2393/E2392-1,0)-IF(K2393=1,计算结果!B$17,0)</f>
        <v>1.3956796854542208E-2</v>
      </c>
      <c r="M2393" s="2">
        <f t="shared" ca="1" si="113"/>
        <v>9.7959422297422112</v>
      </c>
      <c r="N2393" s="3">
        <f ca="1">1-M2393/MAX(M$2:M2393)</f>
        <v>0.14543509127664633</v>
      </c>
    </row>
    <row r="2394" spans="1:14" x14ac:dyDescent="0.15">
      <c r="A2394" s="1">
        <v>41956</v>
      </c>
      <c r="B2394">
        <v>2597.39</v>
      </c>
      <c r="C2394">
        <v>2607.52</v>
      </c>
      <c r="D2394">
        <v>2567.46</v>
      </c>
      <c r="E2394" s="2">
        <v>2579.75</v>
      </c>
      <c r="F2394" s="19">
        <v>192985448448</v>
      </c>
      <c r="G2394" s="3">
        <f t="shared" si="111"/>
        <v>-5.6161152055259622E-3</v>
      </c>
      <c r="H2394" s="3">
        <f>1-E2394/MAX(E$2:E2394)</f>
        <v>0.56105798679643359</v>
      </c>
      <c r="I2394" s="3">
        <f ca="1">IFERROR(E2394/AVERAGE(OFFSET(E2394,0,0,-计算结果!B$18,1))-1,E2394/AVERAGE(OFFSET(E2394,0,0,-ROW(),1))-1)</f>
        <v>3.9090506303620876E-2</v>
      </c>
      <c r="J2394" s="4" t="str">
        <f ca="1">IF(OR(AND(I2394&lt;计算结果!B$19,I2394&gt;计算结果!B$20),I2394&lt;计算结果!B$21),"买","卖")</f>
        <v>买</v>
      </c>
      <c r="K2394" s="4" t="str">
        <f t="shared" ca="1" si="112"/>
        <v/>
      </c>
      <c r="L2394" s="3">
        <f ca="1">IF(J2393="买",E2394/E2393-1,0)-IF(K2394=1,计算结果!B$17,0)</f>
        <v>-5.6161152055259622E-3</v>
      </c>
      <c r="M2394" s="2">
        <f t="shared" ca="1" si="113"/>
        <v>9.7409270896333027</v>
      </c>
      <c r="N2394" s="3">
        <f ca="1">1-M2394/MAX(M$2:M2394)</f>
        <v>0.15023442625463634</v>
      </c>
    </row>
    <row r="2395" spans="1:14" x14ac:dyDescent="0.15">
      <c r="A2395" s="1">
        <v>41957</v>
      </c>
      <c r="B2395">
        <v>2569.21</v>
      </c>
      <c r="C2395">
        <v>2581.9299999999998</v>
      </c>
      <c r="D2395">
        <v>2557.67</v>
      </c>
      <c r="E2395" s="2">
        <v>2581.09</v>
      </c>
      <c r="F2395" s="19">
        <v>145409933312</v>
      </c>
      <c r="G2395" s="3">
        <f t="shared" si="111"/>
        <v>5.1943017734279451E-4</v>
      </c>
      <c r="H2395" s="3">
        <f>1-E2395/MAX(E$2:E2395)</f>
        <v>0.56082998706867215</v>
      </c>
      <c r="I2395" s="3">
        <f ca="1">IFERROR(E2395/AVERAGE(OFFSET(E2395,0,0,-计算结果!B$18,1))-1,E2395/AVERAGE(OFFSET(E2395,0,0,-ROW(),1))-1)</f>
        <v>3.62054852875906E-2</v>
      </c>
      <c r="J2395" s="4" t="str">
        <f ca="1">IF(OR(AND(I2395&lt;计算结果!B$19,I2395&gt;计算结果!B$20),I2395&lt;计算结果!B$21),"买","卖")</f>
        <v>买</v>
      </c>
      <c r="K2395" s="4" t="str">
        <f t="shared" ca="1" si="112"/>
        <v/>
      </c>
      <c r="L2395" s="3">
        <f ca="1">IF(J2394="买",E2395/E2394-1,0)-IF(K2395=1,计算结果!B$17,0)</f>
        <v>5.1943017734279451E-4</v>
      </c>
      <c r="M2395" s="2">
        <f t="shared" ca="1" si="113"/>
        <v>9.7459868211189544</v>
      </c>
      <c r="N2395" s="3">
        <f ca="1">1-M2395/MAX(M$2:M2395)</f>
        <v>0.14979303237196595</v>
      </c>
    </row>
    <row r="2396" spans="1:14" x14ac:dyDescent="0.15">
      <c r="A2396" s="1">
        <v>41960</v>
      </c>
      <c r="B2396">
        <v>2613.5100000000002</v>
      </c>
      <c r="C2396">
        <v>2614.09</v>
      </c>
      <c r="D2396">
        <v>2565.94</v>
      </c>
      <c r="E2396" s="2">
        <v>2567.1</v>
      </c>
      <c r="F2396" s="19">
        <v>147724648448</v>
      </c>
      <c r="G2396" s="3">
        <f t="shared" si="111"/>
        <v>-5.4201906946290679E-3</v>
      </c>
      <c r="H2396" s="3">
        <f>1-E2396/MAX(E$2:E2396)</f>
        <v>0.56321037228612258</v>
      </c>
      <c r="I2396" s="3">
        <f ca="1">IFERROR(E2396/AVERAGE(OFFSET(E2396,0,0,-计算结果!B$18,1))-1,E2396/AVERAGE(OFFSET(E2396,0,0,-ROW(),1))-1)</f>
        <v>2.7187874293427283E-2</v>
      </c>
      <c r="J2396" s="4" t="str">
        <f ca="1">IF(OR(AND(I2396&lt;计算结果!B$19,I2396&gt;计算结果!B$20),I2396&lt;计算结果!B$21),"买","卖")</f>
        <v>买</v>
      </c>
      <c r="K2396" s="4" t="str">
        <f t="shared" ca="1" si="112"/>
        <v/>
      </c>
      <c r="L2396" s="3">
        <f ca="1">IF(J2395="买",E2396/E2395-1,0)-IF(K2396=1,计算结果!B$17,0)</f>
        <v>-5.4201906946290679E-3</v>
      </c>
      <c r="M2396" s="2">
        <f t="shared" ca="1" si="113"/>
        <v>9.6931617140411479</v>
      </c>
      <c r="N2396" s="3">
        <f ca="1">1-M2396/MAX(M$2:M2396)</f>
        <v>0.15440131626641229</v>
      </c>
    </row>
    <row r="2397" spans="1:14" x14ac:dyDescent="0.15">
      <c r="A2397" s="1">
        <v>41961</v>
      </c>
      <c r="B2397">
        <v>2565.27</v>
      </c>
      <c r="C2397">
        <v>2570.21</v>
      </c>
      <c r="D2397">
        <v>2534.9299999999998</v>
      </c>
      <c r="E2397" s="2">
        <v>2541.42</v>
      </c>
      <c r="F2397" s="19">
        <v>124246646784</v>
      </c>
      <c r="G2397" s="3">
        <f t="shared" si="111"/>
        <v>-1.0003505901600929E-2</v>
      </c>
      <c r="H2397" s="3">
        <f>1-E2397/MAX(E$2:E2397)</f>
        <v>0.56757979990471652</v>
      </c>
      <c r="I2397" s="3">
        <f ca="1">IFERROR(E2397/AVERAGE(OFFSET(E2397,0,0,-计算结果!B$18,1))-1,E2397/AVERAGE(OFFSET(E2397,0,0,-ROW(),1))-1)</f>
        <v>1.3634317034431964E-2</v>
      </c>
      <c r="J2397" s="4" t="str">
        <f ca="1">IF(OR(AND(I2397&lt;计算结果!B$19,I2397&gt;计算结果!B$20),I2397&lt;计算结果!B$21),"买","卖")</f>
        <v>买</v>
      </c>
      <c r="K2397" s="4" t="str">
        <f t="shared" ca="1" si="112"/>
        <v/>
      </c>
      <c r="L2397" s="3">
        <f ca="1">IF(J2396="买",E2397/E2396-1,0)-IF(K2397=1,计算结果!B$17,0)</f>
        <v>-1.0003505901600929E-2</v>
      </c>
      <c r="M2397" s="2">
        <f t="shared" ca="1" si="113"/>
        <v>9.5961961136295653</v>
      </c>
      <c r="N2397" s="3">
        <f ca="1">1-M2397/MAX(M$2:M2397)</f>
        <v>0.16286026768952711</v>
      </c>
    </row>
    <row r="2398" spans="1:14" x14ac:dyDescent="0.15">
      <c r="A2398" s="1">
        <v>41962</v>
      </c>
      <c r="B2398">
        <v>2538.23</v>
      </c>
      <c r="C2398">
        <v>2550.5</v>
      </c>
      <c r="D2398">
        <v>2531.3200000000002</v>
      </c>
      <c r="E2398" s="2">
        <v>2537.2199999999998</v>
      </c>
      <c r="F2398" s="19">
        <v>113031725056</v>
      </c>
      <c r="G2398" s="3">
        <f t="shared" si="111"/>
        <v>-1.6526194017518758E-3</v>
      </c>
      <c r="H2398" s="3">
        <f>1-E2398/MAX(E$2:E2398)</f>
        <v>0.56829442591710344</v>
      </c>
      <c r="I2398" s="3">
        <f ca="1">IFERROR(E2398/AVERAGE(OFFSET(E2398,0,0,-计算结果!B$18,1))-1,E2398/AVERAGE(OFFSET(E2398,0,0,-ROW(),1))-1)</f>
        <v>8.6845897728968779E-3</v>
      </c>
      <c r="J2398" s="4" t="str">
        <f ca="1">IF(OR(AND(I2398&lt;计算结果!B$19,I2398&gt;计算结果!B$20),I2398&lt;计算结果!B$21),"买","卖")</f>
        <v>买</v>
      </c>
      <c r="K2398" s="4" t="str">
        <f t="shared" ca="1" si="112"/>
        <v/>
      </c>
      <c r="L2398" s="3">
        <f ca="1">IF(J2397="买",E2398/E2397-1,0)-IF(K2398=1,计算结果!B$17,0)</f>
        <v>-1.6526194017518758E-3</v>
      </c>
      <c r="M2398" s="2">
        <f t="shared" ca="1" si="113"/>
        <v>9.5803372537491658</v>
      </c>
      <c r="N2398" s="3">
        <f ca="1">1-M2398/MAX(M$2:M2398)</f>
        <v>0.16424374105312078</v>
      </c>
    </row>
    <row r="2399" spans="1:14" x14ac:dyDescent="0.15">
      <c r="A2399" s="1">
        <v>41963</v>
      </c>
      <c r="B2399">
        <v>2528.7800000000002</v>
      </c>
      <c r="C2399">
        <v>2545.4699999999998</v>
      </c>
      <c r="D2399">
        <v>2522.84</v>
      </c>
      <c r="E2399" s="2">
        <v>2537.1</v>
      </c>
      <c r="F2399" s="19">
        <v>98145542144</v>
      </c>
      <c r="G2399" s="3">
        <f t="shared" si="111"/>
        <v>-4.729585924745372E-5</v>
      </c>
      <c r="H2399" s="3">
        <f>1-E2399/MAX(E$2:E2399)</f>
        <v>0.56831484380317154</v>
      </c>
      <c r="I2399" s="3">
        <f ca="1">IFERROR(E2399/AVERAGE(OFFSET(E2399,0,0,-计算结果!B$18,1))-1,E2399/AVERAGE(OFFSET(E2399,0,0,-ROW(),1))-1)</f>
        <v>4.9021873023711304E-3</v>
      </c>
      <c r="J2399" s="4" t="str">
        <f ca="1">IF(OR(AND(I2399&lt;计算结果!B$19,I2399&gt;计算结果!B$20),I2399&lt;计算结果!B$21),"买","卖")</f>
        <v>买</v>
      </c>
      <c r="K2399" s="4" t="str">
        <f t="shared" ca="1" si="112"/>
        <v/>
      </c>
      <c r="L2399" s="3">
        <f ca="1">IF(J2398="买",E2399/E2398-1,0)-IF(K2399=1,计算结果!B$17,0)</f>
        <v>-4.729585924745372E-5</v>
      </c>
      <c r="M2399" s="2">
        <f t="shared" ca="1" si="113"/>
        <v>9.5798841434668685</v>
      </c>
      <c r="N2399" s="3">
        <f ca="1">1-M2399/MAX(M$2:M2399)</f>
        <v>0.16428326886350919</v>
      </c>
    </row>
    <row r="2400" spans="1:14" x14ac:dyDescent="0.15">
      <c r="A2400" s="1">
        <v>41964</v>
      </c>
      <c r="B2400">
        <v>2537.54</v>
      </c>
      <c r="C2400">
        <v>2585.36</v>
      </c>
      <c r="D2400">
        <v>2530.0300000000002</v>
      </c>
      <c r="E2400" s="2">
        <v>2583.46</v>
      </c>
      <c r="F2400" s="19">
        <v>143750807552</v>
      </c>
      <c r="G2400" s="3">
        <f t="shared" si="111"/>
        <v>1.8272831185211613E-2</v>
      </c>
      <c r="H2400" s="3">
        <f>1-E2400/MAX(E$2:E2400)</f>
        <v>0.56042673381882535</v>
      </c>
      <c r="I2400" s="3">
        <f ca="1">IFERROR(E2400/AVERAGE(OFFSET(E2400,0,0,-计算结果!B$18,1))-1,E2400/AVERAGE(OFFSET(E2400,0,0,-ROW(),1))-1)</f>
        <v>1.9522347601488743E-2</v>
      </c>
      <c r="J2400" s="4" t="str">
        <f ca="1">IF(OR(AND(I2400&lt;计算结果!B$19,I2400&gt;计算结果!B$20),I2400&lt;计算结果!B$21),"买","卖")</f>
        <v>买</v>
      </c>
      <c r="K2400" s="4" t="str">
        <f t="shared" ca="1" si="112"/>
        <v/>
      </c>
      <c r="L2400" s="3">
        <f ca="1">IF(J2399="买",E2400/E2399-1,0)-IF(K2400=1,计算结果!B$17,0)</f>
        <v>1.8272831185211613E-2</v>
      </c>
      <c r="M2400" s="2">
        <f t="shared" ca="1" si="113"/>
        <v>9.754935749194324</v>
      </c>
      <c r="N2400" s="3">
        <f ca="1">1-M2400/MAX(M$2:M2400)</f>
        <v>0.14901235811679514</v>
      </c>
    </row>
    <row r="2401" spans="1:14" x14ac:dyDescent="0.15">
      <c r="A2401" s="1">
        <v>41967</v>
      </c>
      <c r="B2401">
        <v>2614.16</v>
      </c>
      <c r="C2401">
        <v>2667.67</v>
      </c>
      <c r="D2401">
        <v>2602.94</v>
      </c>
      <c r="E2401" s="2">
        <v>2649.26</v>
      </c>
      <c r="F2401" s="19">
        <v>264974909440</v>
      </c>
      <c r="G2401" s="3">
        <f t="shared" si="111"/>
        <v>2.5469718904105321E-2</v>
      </c>
      <c r="H2401" s="3">
        <f>1-E2401/MAX(E$2:E2401)</f>
        <v>0.54923092629143122</v>
      </c>
      <c r="I2401" s="3">
        <f ca="1">IFERROR(E2401/AVERAGE(OFFSET(E2401,0,0,-计算结果!B$18,1))-1,E2401/AVERAGE(OFFSET(E2401,0,0,-ROW(),1))-1)</f>
        <v>4.0973191054909597E-2</v>
      </c>
      <c r="J2401" s="4" t="str">
        <f ca="1">IF(OR(AND(I2401&lt;计算结果!B$19,I2401&gt;计算结果!B$20),I2401&lt;计算结果!B$21),"买","卖")</f>
        <v>买</v>
      </c>
      <c r="K2401" s="4" t="str">
        <f t="shared" ca="1" si="112"/>
        <v/>
      </c>
      <c r="L2401" s="3">
        <f ca="1">IF(J2400="买",E2401/E2400-1,0)-IF(K2401=1,计算结果!B$17,0)</f>
        <v>2.5469718904105321E-2</v>
      </c>
      <c r="M2401" s="2">
        <f t="shared" ca="1" si="113"/>
        <v>10.003391220653912</v>
      </c>
      <c r="N2401" s="3">
        <f ca="1">1-M2401/MAX(M$2:M2401)</f>
        <v>0.12733794208716254</v>
      </c>
    </row>
    <row r="2402" spans="1:14" x14ac:dyDescent="0.15">
      <c r="A2402" s="1">
        <v>41968</v>
      </c>
      <c r="B2402">
        <v>2650.08</v>
      </c>
      <c r="C2402">
        <v>2686.06</v>
      </c>
      <c r="D2402">
        <v>2643.84</v>
      </c>
      <c r="E2402" s="2">
        <v>2685.56</v>
      </c>
      <c r="F2402" s="19">
        <v>206879211520</v>
      </c>
      <c r="G2402" s="3">
        <f t="shared" si="111"/>
        <v>1.3701939409495267E-2</v>
      </c>
      <c r="H2402" s="3">
        <f>1-E2402/MAX(E$2:E2402)</f>
        <v>0.5430545157558021</v>
      </c>
      <c r="I2402" s="3">
        <f ca="1">IFERROR(E2402/AVERAGE(OFFSET(E2402,0,0,-计算结果!B$18,1))-1,E2402/AVERAGE(OFFSET(E2402,0,0,-ROW(),1))-1)</f>
        <v>5.0269910664197948E-2</v>
      </c>
      <c r="J2402" s="4" t="str">
        <f ca="1">IF(OR(AND(I2402&lt;计算结果!B$19,I2402&gt;计算结果!B$20),I2402&lt;计算结果!B$21),"买","卖")</f>
        <v>买</v>
      </c>
      <c r="K2402" s="4" t="str">
        <f t="shared" ca="1" si="112"/>
        <v/>
      </c>
      <c r="L2402" s="3">
        <f ca="1">IF(J2401="买",E2402/E2401-1,0)-IF(K2402=1,计算结果!B$17,0)</f>
        <v>1.3701939409495267E-2</v>
      </c>
      <c r="M2402" s="2">
        <f t="shared" ca="1" si="113"/>
        <v>10.140457081048789</v>
      </c>
      <c r="N2402" s="3">
        <f ca="1">1-M2402/MAX(M$2:M2402)</f>
        <v>0.1153807794446754</v>
      </c>
    </row>
    <row r="2403" spans="1:14" x14ac:dyDescent="0.15">
      <c r="A2403" s="1">
        <v>41969</v>
      </c>
      <c r="B2403">
        <v>2695.26</v>
      </c>
      <c r="C2403">
        <v>2723.36</v>
      </c>
      <c r="D2403">
        <v>2690.31</v>
      </c>
      <c r="E2403" s="2">
        <v>2723.02</v>
      </c>
      <c r="F2403" s="19">
        <v>239333900288</v>
      </c>
      <c r="G2403" s="3">
        <f t="shared" si="111"/>
        <v>1.3948673647209642E-2</v>
      </c>
      <c r="H2403" s="3">
        <f>1-E2403/MAX(E$2:E2403)</f>
        <v>0.5366807323215137</v>
      </c>
      <c r="I2403" s="3">
        <f ca="1">IFERROR(E2403/AVERAGE(OFFSET(E2403,0,0,-计算结果!B$18,1))-1,E2403/AVERAGE(OFFSET(E2403,0,0,-ROW(),1))-1)</f>
        <v>5.9975523901608874E-2</v>
      </c>
      <c r="J2403" s="4" t="str">
        <f ca="1">IF(OR(AND(I2403&lt;计算结果!B$19,I2403&gt;计算结果!B$20),I2403&lt;计算结果!B$21),"买","卖")</f>
        <v>买</v>
      </c>
      <c r="K2403" s="4" t="str">
        <f t="shared" ca="1" si="112"/>
        <v/>
      </c>
      <c r="L2403" s="3">
        <f ca="1">IF(J2402="买",E2403/E2402-1,0)-IF(K2403=1,计算结果!B$17,0)</f>
        <v>1.3948673647209642E-2</v>
      </c>
      <c r="M2403" s="2">
        <f t="shared" ca="1" si="113"/>
        <v>10.281903007505875</v>
      </c>
      <c r="N2403" s="3">
        <f ca="1">1-M2403/MAX(M$2:M2403)</f>
        <v>0.10304151463510014</v>
      </c>
    </row>
    <row r="2404" spans="1:14" x14ac:dyDescent="0.15">
      <c r="A2404" s="1">
        <v>41970</v>
      </c>
      <c r="B2404">
        <v>2737.03</v>
      </c>
      <c r="C2404">
        <v>2754.49</v>
      </c>
      <c r="D2404">
        <v>2718.7</v>
      </c>
      <c r="E2404" s="2">
        <v>2754.49</v>
      </c>
      <c r="F2404" s="19">
        <v>261164875776</v>
      </c>
      <c r="G2404" s="3">
        <f t="shared" si="111"/>
        <v>1.1557021248466803E-2</v>
      </c>
      <c r="H2404" s="3">
        <f>1-E2404/MAX(E$2:E2404)</f>
        <v>0.53132614170012937</v>
      </c>
      <c r="I2404" s="3">
        <f ca="1">IFERROR(E2404/AVERAGE(OFFSET(E2404,0,0,-计算结果!B$18,1))-1,E2404/AVERAGE(OFFSET(E2404,0,0,-ROW(),1))-1)</f>
        <v>6.6644837883637953E-2</v>
      </c>
      <c r="J2404" s="4" t="str">
        <f ca="1">IF(OR(AND(I2404&lt;计算结果!B$19,I2404&gt;计算结果!B$20),I2404&lt;计算结果!B$21),"买","卖")</f>
        <v>买</v>
      </c>
      <c r="K2404" s="4" t="str">
        <f t="shared" ca="1" si="112"/>
        <v/>
      </c>
      <c r="L2404" s="3">
        <f ca="1">IF(J2403="买",E2404/E2403-1,0)-IF(K2404=1,计算结果!B$17,0)</f>
        <v>1.1557021248466803E-2</v>
      </c>
      <c r="M2404" s="2">
        <f t="shared" ca="1" si="113"/>
        <v>10.400731179038296</v>
      </c>
      <c r="N2404" s="3">
        <f ca="1">1-M2404/MAX(M$2:M2404)</f>
        <v>9.2675346360745259E-2</v>
      </c>
    </row>
    <row r="2405" spans="1:14" x14ac:dyDescent="0.15">
      <c r="A2405" s="1">
        <v>41971</v>
      </c>
      <c r="B2405">
        <v>2753.92</v>
      </c>
      <c r="C2405">
        <v>2809.54</v>
      </c>
      <c r="D2405">
        <v>2740.37</v>
      </c>
      <c r="E2405" s="2">
        <v>2808.82</v>
      </c>
      <c r="F2405" s="19">
        <v>330256023552</v>
      </c>
      <c r="G2405" s="3">
        <f t="shared" si="111"/>
        <v>1.9724159463276436E-2</v>
      </c>
      <c r="H2405" s="3">
        <f>1-E2405/MAX(E$2:E2405)</f>
        <v>0.52208194378275363</v>
      </c>
      <c r="I2405" s="3">
        <f ca="1">IFERROR(E2405/AVERAGE(OFFSET(E2405,0,0,-计算结果!B$18,1))-1,E2405/AVERAGE(OFFSET(E2405,0,0,-ROW(),1))-1)</f>
        <v>8.0809138875837183E-2</v>
      </c>
      <c r="J2405" s="4" t="str">
        <f ca="1">IF(OR(AND(I2405&lt;计算结果!B$19,I2405&gt;计算结果!B$20),I2405&lt;计算结果!B$21),"买","卖")</f>
        <v>买</v>
      </c>
      <c r="K2405" s="4" t="str">
        <f t="shared" ca="1" si="112"/>
        <v/>
      </c>
      <c r="L2405" s="3">
        <f ca="1">IF(J2404="买",E2405/E2404-1,0)-IF(K2405=1,计算结果!B$17,0)</f>
        <v>1.9724159463276436E-2</v>
      </c>
      <c r="M2405" s="2">
        <f t="shared" ca="1" si="113"/>
        <v>10.605876859348319</v>
      </c>
      <c r="N2405" s="3">
        <f ca="1">1-M2405/MAX(M$2:M2405)</f>
        <v>7.4779130207402456E-2</v>
      </c>
    </row>
    <row r="2406" spans="1:14" x14ac:dyDescent="0.15">
      <c r="A2406" s="1">
        <v>41974</v>
      </c>
      <c r="B2406">
        <v>2825.61</v>
      </c>
      <c r="C2406">
        <v>2855.33</v>
      </c>
      <c r="D2406">
        <v>2808.65</v>
      </c>
      <c r="E2406" s="2">
        <v>2819.81</v>
      </c>
      <c r="F2406" s="19">
        <v>338833080320</v>
      </c>
      <c r="G2406" s="3">
        <f t="shared" si="111"/>
        <v>3.9126750735183347E-3</v>
      </c>
      <c r="H2406" s="3">
        <f>1-E2406/MAX(E$2:E2406)</f>
        <v>0.5202120057170081</v>
      </c>
      <c r="I2406" s="3">
        <f ca="1">IFERROR(E2406/AVERAGE(OFFSET(E2406,0,0,-计算结果!B$18,1))-1,E2406/AVERAGE(OFFSET(E2406,0,0,-ROW(),1))-1)</f>
        <v>7.7749263297277382E-2</v>
      </c>
      <c r="J2406" s="4" t="str">
        <f ca="1">IF(OR(AND(I2406&lt;计算结果!B$19,I2406&gt;计算结果!B$20),I2406&lt;计算结果!B$21),"买","卖")</f>
        <v>买</v>
      </c>
      <c r="K2406" s="4" t="str">
        <f t="shared" ca="1" si="112"/>
        <v/>
      </c>
      <c r="L2406" s="3">
        <f ca="1">IF(J2405="买",E2406/E2405-1,0)-IF(K2406=1,计算结果!B$17,0)</f>
        <v>3.9126750735183347E-3</v>
      </c>
      <c r="M2406" s="2">
        <f t="shared" ca="1" si="113"/>
        <v>10.647374209368696</v>
      </c>
      <c r="N2406" s="3">
        <f ca="1">1-M2406/MAX(M$2:M2406)</f>
        <v>7.115904157266606E-2</v>
      </c>
    </row>
    <row r="2407" spans="1:14" x14ac:dyDescent="0.15">
      <c r="A2407" s="1">
        <v>41975</v>
      </c>
      <c r="B2407">
        <v>2807.34</v>
      </c>
      <c r="C2407">
        <v>2944.51</v>
      </c>
      <c r="D2407">
        <v>2804.29</v>
      </c>
      <c r="E2407" s="2">
        <v>2923.94</v>
      </c>
      <c r="F2407" s="19">
        <v>341185200128</v>
      </c>
      <c r="G2407" s="3">
        <f t="shared" si="111"/>
        <v>3.69280199729769E-2</v>
      </c>
      <c r="H2407" s="3">
        <f>1-E2407/MAX(E$2:E2407)</f>
        <v>0.50249438508133126</v>
      </c>
      <c r="I2407" s="3">
        <f ca="1">IFERROR(E2407/AVERAGE(OFFSET(E2407,0,0,-计算结果!B$18,1))-1,E2407/AVERAGE(OFFSET(E2407,0,0,-ROW(),1))-1)</f>
        <v>0.10771970109138929</v>
      </c>
      <c r="J2407" s="4" t="str">
        <f ca="1">IF(OR(AND(I2407&lt;计算结果!B$19,I2407&gt;计算结果!B$20),I2407&lt;计算结果!B$21),"买","卖")</f>
        <v>卖</v>
      </c>
      <c r="K2407" s="4">
        <f t="shared" ca="1" si="112"/>
        <v>1</v>
      </c>
      <c r="L2407" s="3">
        <f ca="1">IF(J2406="买",E2407/E2406-1,0)-IF(K2407=1,计算结果!B$17,0)</f>
        <v>3.69280199729769E-2</v>
      </c>
      <c r="M2407" s="2">
        <f t="shared" ca="1" si="113"/>
        <v>11.040560656832023</v>
      </c>
      <c r="N2407" s="3">
        <f ca="1">1-M2407/MAX(M$2:M2407)</f>
        <v>3.6858784108142473E-2</v>
      </c>
    </row>
    <row r="2408" spans="1:14" x14ac:dyDescent="0.15">
      <c r="A2408" s="1">
        <v>41976</v>
      </c>
      <c r="B2408">
        <v>2936.12</v>
      </c>
      <c r="C2408">
        <v>3028.22</v>
      </c>
      <c r="D2408">
        <v>2912.25</v>
      </c>
      <c r="E2408" s="2">
        <v>2967.55</v>
      </c>
      <c r="F2408" s="19">
        <v>464857497600</v>
      </c>
      <c r="G2408" s="3">
        <f t="shared" si="111"/>
        <v>1.4914806733380415E-2</v>
      </c>
      <c r="H2408" s="3">
        <f>1-E2408/MAX(E$2:E2408)</f>
        <v>0.49507418498604772</v>
      </c>
      <c r="I2408" s="3">
        <f ca="1">IFERROR(E2408/AVERAGE(OFFSET(E2408,0,0,-计算结果!B$18,1))-1,E2408/AVERAGE(OFFSET(E2408,0,0,-ROW(),1))-1)</f>
        <v>0.11333573025277088</v>
      </c>
      <c r="J2408" s="4" t="str">
        <f ca="1">IF(OR(AND(I2408&lt;计算结果!B$19,I2408&gt;计算结果!B$20),I2408&lt;计算结果!B$21),"买","卖")</f>
        <v>卖</v>
      </c>
      <c r="K2408" s="4" t="str">
        <f t="shared" ca="1" si="112"/>
        <v/>
      </c>
      <c r="L2408" s="3">
        <f ca="1">IF(J2407="买",E2408/E2407-1,0)-IF(K2408=1,计算结果!B$17,0)</f>
        <v>0</v>
      </c>
      <c r="M2408" s="2">
        <f t="shared" ca="1" si="113"/>
        <v>11.040560656832023</v>
      </c>
      <c r="N2408" s="3">
        <f ca="1">1-M2408/MAX(M$2:M2408)</f>
        <v>3.6858784108142473E-2</v>
      </c>
    </row>
    <row r="2409" spans="1:14" x14ac:dyDescent="0.15">
      <c r="A2409" s="1">
        <v>41977</v>
      </c>
      <c r="B2409">
        <v>2975.4</v>
      </c>
      <c r="C2409">
        <v>3104.89</v>
      </c>
      <c r="D2409">
        <v>2968.88</v>
      </c>
      <c r="E2409" s="2">
        <v>3104.35</v>
      </c>
      <c r="F2409" s="19">
        <v>433875550208</v>
      </c>
      <c r="G2409" s="3">
        <f t="shared" si="111"/>
        <v>4.6098633552930757E-2</v>
      </c>
      <c r="H2409" s="3">
        <f>1-E2409/MAX(E$2:E2409)</f>
        <v>0.47179779486830464</v>
      </c>
      <c r="I2409" s="3">
        <f ca="1">IFERROR(E2409/AVERAGE(OFFSET(E2409,0,0,-计算结果!B$18,1))-1,E2409/AVERAGE(OFFSET(E2409,0,0,-ROW(),1))-1)</f>
        <v>0.15172928509196892</v>
      </c>
      <c r="J2409" s="4" t="str">
        <f ca="1">IF(OR(AND(I2409&lt;计算结果!B$19,I2409&gt;计算结果!B$20),I2409&lt;计算结果!B$21),"买","卖")</f>
        <v>卖</v>
      </c>
      <c r="K2409" s="4" t="str">
        <f t="shared" ca="1" si="112"/>
        <v/>
      </c>
      <c r="L2409" s="3">
        <f ca="1">IF(J2408="买",E2409/E2408-1,0)-IF(K2409=1,计算结果!B$17,0)</f>
        <v>0</v>
      </c>
      <c r="M2409" s="2">
        <f t="shared" ca="1" si="113"/>
        <v>11.040560656832023</v>
      </c>
      <c r="N2409" s="3">
        <f ca="1">1-M2409/MAX(M$2:M2409)</f>
        <v>3.6858784108142473E-2</v>
      </c>
    </row>
    <row r="2410" spans="1:14" x14ac:dyDescent="0.15">
      <c r="A2410" s="1">
        <v>41978</v>
      </c>
      <c r="B2410">
        <v>3143.97</v>
      </c>
      <c r="C2410">
        <v>3195.8</v>
      </c>
      <c r="D2410">
        <v>3011.94</v>
      </c>
      <c r="E2410" s="2">
        <v>3124.88</v>
      </c>
      <c r="F2410" s="19">
        <v>554362929152</v>
      </c>
      <c r="G2410" s="3">
        <f t="shared" si="111"/>
        <v>6.6133006909658842E-3</v>
      </c>
      <c r="H2410" s="3">
        <f>1-E2410/MAX(E$2:E2410)</f>
        <v>0.4683046348601374</v>
      </c>
      <c r="I2410" s="3">
        <f ca="1">IFERROR(E2410/AVERAGE(OFFSET(E2410,0,0,-计算结果!B$18,1))-1,E2410/AVERAGE(OFFSET(E2410,0,0,-ROW(),1))-1)</f>
        <v>0.14597069380646821</v>
      </c>
      <c r="J2410" s="4" t="str">
        <f ca="1">IF(OR(AND(I2410&lt;计算结果!B$19,I2410&gt;计算结果!B$20),I2410&lt;计算结果!B$21),"买","卖")</f>
        <v>卖</v>
      </c>
      <c r="K2410" s="4" t="str">
        <f t="shared" ca="1" si="112"/>
        <v/>
      </c>
      <c r="L2410" s="3">
        <f ca="1">IF(J2409="买",E2410/E2409-1,0)-IF(K2410=1,计算结果!B$17,0)</f>
        <v>0</v>
      </c>
      <c r="M2410" s="2">
        <f t="shared" ca="1" si="113"/>
        <v>11.040560656832023</v>
      </c>
      <c r="N2410" s="3">
        <f ca="1">1-M2410/MAX(M$2:M2410)</f>
        <v>3.6858784108142473E-2</v>
      </c>
    </row>
    <row r="2411" spans="1:14" x14ac:dyDescent="0.15">
      <c r="A2411" s="1">
        <v>41981</v>
      </c>
      <c r="B2411">
        <v>3108.27</v>
      </c>
      <c r="C2411">
        <v>3270.88</v>
      </c>
      <c r="D2411">
        <v>3075.7</v>
      </c>
      <c r="E2411" s="2">
        <v>3252.88</v>
      </c>
      <c r="F2411" s="19">
        <v>515773693952</v>
      </c>
      <c r="G2411" s="3">
        <f t="shared" si="111"/>
        <v>4.0961572924400391E-2</v>
      </c>
      <c r="H2411" s="3">
        <f>1-E2411/MAX(E$2:E2411)</f>
        <v>0.44652555638739533</v>
      </c>
      <c r="I2411" s="3">
        <f ca="1">IFERROR(E2411/AVERAGE(OFFSET(E2411,0,0,-计算结果!B$18,1))-1,E2411/AVERAGE(OFFSET(E2411,0,0,-ROW(),1))-1)</f>
        <v>0.17711779050575283</v>
      </c>
      <c r="J2411" s="4" t="str">
        <f ca="1">IF(OR(AND(I2411&lt;计算结果!B$19,I2411&gt;计算结果!B$20),I2411&lt;计算结果!B$21),"买","卖")</f>
        <v>卖</v>
      </c>
      <c r="K2411" s="4" t="str">
        <f t="shared" ca="1" si="112"/>
        <v/>
      </c>
      <c r="L2411" s="3">
        <f ca="1">IF(J2410="买",E2411/E2410-1,0)-IF(K2411=1,计算结果!B$17,0)</f>
        <v>0</v>
      </c>
      <c r="M2411" s="2">
        <f t="shared" ca="1" si="113"/>
        <v>11.040560656832023</v>
      </c>
      <c r="N2411" s="3">
        <f ca="1">1-M2411/MAX(M$2:M2411)</f>
        <v>3.6858784108142473E-2</v>
      </c>
    </row>
    <row r="2412" spans="1:14" x14ac:dyDescent="0.15">
      <c r="A2412" s="1">
        <v>41982</v>
      </c>
      <c r="B2412">
        <v>3233.1</v>
      </c>
      <c r="C2412">
        <v>3387.83</v>
      </c>
      <c r="D2412">
        <v>3074.52</v>
      </c>
      <c r="E2412" s="2">
        <v>3106.91</v>
      </c>
      <c r="F2412" s="19">
        <v>702150082560</v>
      </c>
      <c r="G2412" s="3">
        <f t="shared" si="111"/>
        <v>-4.4874080814539807E-2</v>
      </c>
      <c r="H2412" s="3">
        <f>1-E2412/MAX(E$2:E2412)</f>
        <v>0.47136221329884975</v>
      </c>
      <c r="I2412" s="3">
        <f ca="1">IFERROR(E2412/AVERAGE(OFFSET(E2412,0,0,-计算结果!B$18,1))-1,E2412/AVERAGE(OFFSET(E2412,0,0,-ROW(),1))-1)</f>
        <v>0.11250543577077332</v>
      </c>
      <c r="J2412" s="4" t="str">
        <f ca="1">IF(OR(AND(I2412&lt;计算结果!B$19,I2412&gt;计算结果!B$20),I2412&lt;计算结果!B$21),"买","卖")</f>
        <v>卖</v>
      </c>
      <c r="K2412" s="4" t="str">
        <f t="shared" ca="1" si="112"/>
        <v/>
      </c>
      <c r="L2412" s="3">
        <f ca="1">IF(J2411="买",E2412/E2411-1,0)-IF(K2412=1,计算结果!B$17,0)</f>
        <v>0</v>
      </c>
      <c r="M2412" s="2">
        <f t="shared" ca="1" si="113"/>
        <v>11.040560656832023</v>
      </c>
      <c r="N2412" s="3">
        <f ca="1">1-M2412/MAX(M$2:M2412)</f>
        <v>3.6858784108142473E-2</v>
      </c>
    </row>
    <row r="2413" spans="1:14" x14ac:dyDescent="0.15">
      <c r="A2413" s="1">
        <v>41983</v>
      </c>
      <c r="B2413">
        <v>3120.21</v>
      </c>
      <c r="C2413">
        <v>3229.05</v>
      </c>
      <c r="D2413">
        <v>3058.19</v>
      </c>
      <c r="E2413" s="2">
        <v>3221.55</v>
      </c>
      <c r="F2413" s="19">
        <v>477300097024</v>
      </c>
      <c r="G2413" s="3">
        <f t="shared" si="111"/>
        <v>3.6898397443118736E-2</v>
      </c>
      <c r="H2413" s="3">
        <f>1-E2413/MAX(E$2:E2413)</f>
        <v>0.45185632614170013</v>
      </c>
      <c r="I2413" s="3">
        <f ca="1">IFERROR(E2413/AVERAGE(OFFSET(E2413,0,0,-计算结果!B$18,1))-1,E2413/AVERAGE(OFFSET(E2413,0,0,-ROW(),1))-1)</f>
        <v>0.13904291002119096</v>
      </c>
      <c r="J2413" s="4" t="str">
        <f ca="1">IF(OR(AND(I2413&lt;计算结果!B$19,I2413&gt;计算结果!B$20),I2413&lt;计算结果!B$21),"买","卖")</f>
        <v>卖</v>
      </c>
      <c r="K2413" s="4" t="str">
        <f t="shared" ca="1" si="112"/>
        <v/>
      </c>
      <c r="L2413" s="3">
        <f ca="1">IF(J2412="买",E2413/E2412-1,0)-IF(K2413=1,计算结果!B$17,0)</f>
        <v>0</v>
      </c>
      <c r="M2413" s="2">
        <f t="shared" ca="1" si="113"/>
        <v>11.040560656832023</v>
      </c>
      <c r="N2413" s="3">
        <f ca="1">1-M2413/MAX(M$2:M2413)</f>
        <v>3.6858784108142473E-2</v>
      </c>
    </row>
    <row r="2414" spans="1:14" x14ac:dyDescent="0.15">
      <c r="A2414" s="1">
        <v>41984</v>
      </c>
      <c r="B2414">
        <v>3185.16</v>
      </c>
      <c r="C2414">
        <v>3254.42</v>
      </c>
      <c r="D2414">
        <v>3158.44</v>
      </c>
      <c r="E2414" s="2">
        <v>3183.01</v>
      </c>
      <c r="F2414" s="19">
        <v>392944844800</v>
      </c>
      <c r="G2414" s="3">
        <f t="shared" si="111"/>
        <v>-1.1963185423165879E-2</v>
      </c>
      <c r="H2414" s="3">
        <f>1-E2414/MAX(E$2:E2414)</f>
        <v>0.45841387055060223</v>
      </c>
      <c r="I2414" s="3">
        <f ca="1">IFERROR(E2414/AVERAGE(OFFSET(E2414,0,0,-计算结果!B$18,1))-1,E2414/AVERAGE(OFFSET(E2414,0,0,-ROW(),1))-1)</f>
        <v>0.1119635953104916</v>
      </c>
      <c r="J2414" s="4" t="str">
        <f ca="1">IF(OR(AND(I2414&lt;计算结果!B$19,I2414&gt;计算结果!B$20),I2414&lt;计算结果!B$21),"买","卖")</f>
        <v>卖</v>
      </c>
      <c r="K2414" s="4" t="str">
        <f t="shared" ca="1" si="112"/>
        <v/>
      </c>
      <c r="L2414" s="3">
        <f ca="1">IF(J2413="买",E2414/E2413-1,0)-IF(K2414=1,计算结果!B$17,0)</f>
        <v>0</v>
      </c>
      <c r="M2414" s="2">
        <f t="shared" ca="1" si="113"/>
        <v>11.040560656832023</v>
      </c>
      <c r="N2414" s="3">
        <f ca="1">1-M2414/MAX(M$2:M2414)</f>
        <v>3.6858784108142473E-2</v>
      </c>
    </row>
    <row r="2415" spans="1:14" x14ac:dyDescent="0.15">
      <c r="A2415" s="1">
        <v>41985</v>
      </c>
      <c r="B2415">
        <v>3182.92</v>
      </c>
      <c r="C2415">
        <v>3239.45</v>
      </c>
      <c r="D2415">
        <v>3167.93</v>
      </c>
      <c r="E2415" s="2">
        <v>3193.23</v>
      </c>
      <c r="F2415" s="19">
        <v>337817436160</v>
      </c>
      <c r="G2415" s="3">
        <f t="shared" si="111"/>
        <v>3.2107973270583123E-3</v>
      </c>
      <c r="H2415" s="3">
        <f>1-E2415/MAX(E$2:E2415)</f>
        <v>0.45667494725379432</v>
      </c>
      <c r="I2415" s="3">
        <f ca="1">IFERROR(E2415/AVERAGE(OFFSET(E2415,0,0,-计算结果!B$18,1))-1,E2415/AVERAGE(OFFSET(E2415,0,0,-ROW(),1))-1)</f>
        <v>0.1015983275402359</v>
      </c>
      <c r="J2415" s="4" t="str">
        <f ca="1">IF(OR(AND(I2415&lt;计算结果!B$19,I2415&gt;计算结果!B$20),I2415&lt;计算结果!B$21),"买","卖")</f>
        <v>卖</v>
      </c>
      <c r="K2415" s="4" t="str">
        <f t="shared" ca="1" si="112"/>
        <v/>
      </c>
      <c r="L2415" s="3">
        <f ca="1">IF(J2414="买",E2415/E2414-1,0)-IF(K2415=1,计算结果!B$17,0)</f>
        <v>0</v>
      </c>
      <c r="M2415" s="2">
        <f t="shared" ca="1" si="113"/>
        <v>11.040560656832023</v>
      </c>
      <c r="N2415" s="3">
        <f ca="1">1-M2415/MAX(M$2:M2415)</f>
        <v>3.6858784108142473E-2</v>
      </c>
    </row>
    <row r="2416" spans="1:14" x14ac:dyDescent="0.15">
      <c r="A2416" s="1">
        <v>41988</v>
      </c>
      <c r="B2416">
        <v>3176.83</v>
      </c>
      <c r="C2416">
        <v>3226.22</v>
      </c>
      <c r="D2416">
        <v>3143.3</v>
      </c>
      <c r="E2416" s="2">
        <v>3217.23</v>
      </c>
      <c r="F2416" s="19">
        <v>326668025856</v>
      </c>
      <c r="G2416" s="3">
        <f t="shared" si="111"/>
        <v>7.5159008276886041E-3</v>
      </c>
      <c r="H2416" s="3">
        <f>1-E2416/MAX(E$2:E2416)</f>
        <v>0.45259137004015515</v>
      </c>
      <c r="I2416" s="3">
        <f ca="1">IFERROR(E2416/AVERAGE(OFFSET(E2416,0,0,-计算结果!B$18,1))-1,E2416/AVERAGE(OFFSET(E2416,0,0,-ROW(),1))-1)</f>
        <v>9.5599167944484087E-2</v>
      </c>
      <c r="J2416" s="4" t="str">
        <f ca="1">IF(OR(AND(I2416&lt;计算结果!B$19,I2416&gt;计算结果!B$20),I2416&lt;计算结果!B$21),"买","卖")</f>
        <v>买</v>
      </c>
      <c r="K2416" s="4">
        <f t="shared" ca="1" si="112"/>
        <v>1</v>
      </c>
      <c r="L2416" s="3">
        <f ca="1">IF(J2415="买",E2416/E2415-1,0)-IF(K2416=1,计算结果!B$17,0)</f>
        <v>0</v>
      </c>
      <c r="M2416" s="2">
        <f t="shared" ca="1" si="113"/>
        <v>11.040560656832023</v>
      </c>
      <c r="N2416" s="3">
        <f ca="1">1-M2416/MAX(M$2:M2416)</f>
        <v>3.6858784108142473E-2</v>
      </c>
    </row>
    <row r="2417" spans="1:14" x14ac:dyDescent="0.15">
      <c r="A2417" s="1">
        <v>41989</v>
      </c>
      <c r="B2417">
        <v>3221.36</v>
      </c>
      <c r="C2417">
        <v>3303.4</v>
      </c>
      <c r="D2417">
        <v>3207.69</v>
      </c>
      <c r="E2417" s="2">
        <v>3303.4</v>
      </c>
      <c r="F2417" s="19">
        <v>425665724416</v>
      </c>
      <c r="G2417" s="3">
        <f t="shared" si="111"/>
        <v>2.6783910382534026E-2</v>
      </c>
      <c r="H2417" s="3">
        <f>1-E2417/MAX(E$2:E2417)</f>
        <v>0.43792962635268495</v>
      </c>
      <c r="I2417" s="3">
        <f ca="1">IFERROR(E2417/AVERAGE(OFFSET(E2417,0,0,-计算结果!B$18,1))-1,E2417/AVERAGE(OFFSET(E2417,0,0,-ROW(),1))-1)</f>
        <v>0.10886768543927228</v>
      </c>
      <c r="J2417" s="4" t="str">
        <f ca="1">IF(OR(AND(I2417&lt;计算结果!B$19,I2417&gt;计算结果!B$20),I2417&lt;计算结果!B$21),"买","卖")</f>
        <v>卖</v>
      </c>
      <c r="K2417" s="4">
        <f t="shared" ca="1" si="112"/>
        <v>1</v>
      </c>
      <c r="L2417" s="3">
        <f ca="1">IF(J2416="买",E2417/E2416-1,0)-IF(K2417=1,计算结果!B$17,0)</f>
        <v>2.6783910382534026E-2</v>
      </c>
      <c r="M2417" s="2">
        <f t="shared" ca="1" si="113"/>
        <v>11.336270044037542</v>
      </c>
      <c r="N2417" s="3">
        <f ca="1">1-M2417/MAX(M$2:M2417)</f>
        <v>1.1062096095970086E-2</v>
      </c>
    </row>
    <row r="2418" spans="1:14" x14ac:dyDescent="0.15">
      <c r="A2418" s="1">
        <v>41990</v>
      </c>
      <c r="B2418">
        <v>3325.82</v>
      </c>
      <c r="C2418">
        <v>3368.19</v>
      </c>
      <c r="D2418">
        <v>3275.74</v>
      </c>
      <c r="E2418" s="2">
        <v>3360.6</v>
      </c>
      <c r="F2418" s="19">
        <v>527748923392</v>
      </c>
      <c r="G2418" s="3">
        <f t="shared" si="111"/>
        <v>1.7315493128291948E-2</v>
      </c>
      <c r="H2418" s="3">
        <f>1-E2418/MAX(E$2:E2418)</f>
        <v>0.42819710066017835</v>
      </c>
      <c r="I2418" s="3">
        <f ca="1">IFERROR(E2418/AVERAGE(OFFSET(E2418,0,0,-计算结果!B$18,1))-1,E2418/AVERAGE(OFFSET(E2418,0,0,-ROW(),1))-1)</f>
        <v>0.11195321953901494</v>
      </c>
      <c r="J2418" s="4" t="str">
        <f ca="1">IF(OR(AND(I2418&lt;计算结果!B$19,I2418&gt;计算结果!B$20),I2418&lt;计算结果!B$21),"买","卖")</f>
        <v>卖</v>
      </c>
      <c r="K2418" s="4" t="str">
        <f t="shared" ca="1" si="112"/>
        <v/>
      </c>
      <c r="L2418" s="3">
        <f ca="1">IF(J2417="买",E2418/E2417-1,0)-IF(K2418=1,计算结果!B$17,0)</f>
        <v>0</v>
      </c>
      <c r="M2418" s="2">
        <f t="shared" ca="1" si="113"/>
        <v>11.336270044037542</v>
      </c>
      <c r="N2418" s="3">
        <f ca="1">1-M2418/MAX(M$2:M2418)</f>
        <v>1.1062096095970086E-2</v>
      </c>
    </row>
    <row r="2419" spans="1:14" x14ac:dyDescent="0.15">
      <c r="A2419" s="1">
        <v>41991</v>
      </c>
      <c r="B2419">
        <v>3359.09</v>
      </c>
      <c r="C2419">
        <v>3393.71</v>
      </c>
      <c r="D2419">
        <v>3322.23</v>
      </c>
      <c r="E2419" s="2">
        <v>3345.93</v>
      </c>
      <c r="F2419" s="19">
        <v>416260456448</v>
      </c>
      <c r="G2419" s="3">
        <f t="shared" si="111"/>
        <v>-4.3652919121586198E-3</v>
      </c>
      <c r="H2419" s="3">
        <f>1-E2419/MAX(E$2:E2419)</f>
        <v>0.43069318723201522</v>
      </c>
      <c r="I2419" s="3">
        <f ca="1">IFERROR(E2419/AVERAGE(OFFSET(E2419,0,0,-计算结果!B$18,1))-1,E2419/AVERAGE(OFFSET(E2419,0,0,-ROW(),1))-1)</f>
        <v>9.3100624424198752E-2</v>
      </c>
      <c r="J2419" s="4" t="str">
        <f ca="1">IF(OR(AND(I2419&lt;计算结果!B$19,I2419&gt;计算结果!B$20),I2419&lt;计算结果!B$21),"买","卖")</f>
        <v>买</v>
      </c>
      <c r="K2419" s="4">
        <f t="shared" ca="1" si="112"/>
        <v>1</v>
      </c>
      <c r="L2419" s="3">
        <f ca="1">IF(J2418="买",E2419/E2418-1,0)-IF(K2419=1,计算结果!B$17,0)</f>
        <v>0</v>
      </c>
      <c r="M2419" s="2">
        <f t="shared" ca="1" si="113"/>
        <v>11.336270044037542</v>
      </c>
      <c r="N2419" s="3">
        <f ca="1">1-M2419/MAX(M$2:M2419)</f>
        <v>1.1062096095970086E-2</v>
      </c>
    </row>
    <row r="2420" spans="1:14" x14ac:dyDescent="0.15">
      <c r="A2420" s="1">
        <v>41992</v>
      </c>
      <c r="B2420">
        <v>3345.63</v>
      </c>
      <c r="C2420">
        <v>3397.18</v>
      </c>
      <c r="D2420">
        <v>3280.92</v>
      </c>
      <c r="E2420" s="2">
        <v>3383.17</v>
      </c>
      <c r="F2420" s="19">
        <v>435516866560</v>
      </c>
      <c r="G2420" s="3">
        <f t="shared" si="111"/>
        <v>1.1129939956902923E-2</v>
      </c>
      <c r="H2420" s="3">
        <f>1-E2420/MAX(E$2:E2420)</f>
        <v>0.42435683658885182</v>
      </c>
      <c r="I2420" s="3">
        <f ca="1">IFERROR(E2420/AVERAGE(OFFSET(E2420,0,0,-计算结果!B$18,1))-1,E2420/AVERAGE(OFFSET(E2420,0,0,-ROW(),1))-1)</f>
        <v>9.1447460039713269E-2</v>
      </c>
      <c r="J2420" s="4" t="str">
        <f ca="1">IF(OR(AND(I2420&lt;计算结果!B$19,I2420&gt;计算结果!B$20),I2420&lt;计算结果!B$21),"买","卖")</f>
        <v>买</v>
      </c>
      <c r="K2420" s="4" t="str">
        <f t="shared" ca="1" si="112"/>
        <v/>
      </c>
      <c r="L2420" s="3">
        <f ca="1">IF(J2419="买",E2420/E2419-1,0)-IF(K2420=1,计算结果!B$17,0)</f>
        <v>1.1129939956902923E-2</v>
      </c>
      <c r="M2420" s="2">
        <f t="shared" ca="1" si="113"/>
        <v>11.462442048962917</v>
      </c>
      <c r="N2420" s="3">
        <f ca="1">1-M2420/MAX(M$2:M2420)</f>
        <v>5.5276604412846098E-5</v>
      </c>
    </row>
    <row r="2421" spans="1:14" x14ac:dyDescent="0.15">
      <c r="A2421" s="1">
        <v>41995</v>
      </c>
      <c r="B2421">
        <v>3396.25</v>
      </c>
      <c r="C2421">
        <v>3455.21</v>
      </c>
      <c r="D2421">
        <v>3357.66</v>
      </c>
      <c r="E2421" s="2">
        <v>3394.48</v>
      </c>
      <c r="F2421" s="19">
        <v>537021087744</v>
      </c>
      <c r="G2421" s="3">
        <f t="shared" si="111"/>
        <v>3.3430185299585524E-3</v>
      </c>
      <c r="H2421" s="3">
        <f>1-E2421/MAX(E$2:E2421)</f>
        <v>0.42243245082692438</v>
      </c>
      <c r="I2421" s="3">
        <f ca="1">IFERROR(E2421/AVERAGE(OFFSET(E2421,0,0,-计算结果!B$18,1))-1,E2421/AVERAGE(OFFSET(E2421,0,0,-ROW(),1))-1)</f>
        <v>8.2074011316144002E-2</v>
      </c>
      <c r="J2421" s="4" t="str">
        <f ca="1">IF(OR(AND(I2421&lt;计算结果!B$19,I2421&gt;计算结果!B$20),I2421&lt;计算结果!B$21),"买","卖")</f>
        <v>买</v>
      </c>
      <c r="K2421" s="4" t="str">
        <f t="shared" ca="1" si="112"/>
        <v/>
      </c>
      <c r="L2421" s="3">
        <f ca="1">IF(J2420="买",E2421/E2420-1,0)-IF(K2421=1,计算结果!B$17,0)</f>
        <v>3.3430185299585524E-3</v>
      </c>
      <c r="M2421" s="2">
        <f t="shared" ca="1" si="113"/>
        <v>11.500761205131175</v>
      </c>
      <c r="N2421" s="3">
        <f ca="1">1-M2421/MAX(M$2:M2421)</f>
        <v>0</v>
      </c>
    </row>
    <row r="2422" spans="1:14" x14ac:dyDescent="0.15">
      <c r="A2422" s="1">
        <v>41996</v>
      </c>
      <c r="B2422">
        <v>3358.8</v>
      </c>
      <c r="C2422">
        <v>3431.78</v>
      </c>
      <c r="D2422">
        <v>3316.91</v>
      </c>
      <c r="E2422" s="2">
        <v>3324.92</v>
      </c>
      <c r="F2422" s="19">
        <v>377227771904</v>
      </c>
      <c r="G2422" s="3">
        <f t="shared" si="111"/>
        <v>-2.0492093045179183E-2</v>
      </c>
      <c r="H2422" s="3">
        <f>1-E2422/MAX(E$2:E2422)</f>
        <v>0.4342680187844552</v>
      </c>
      <c r="I2422" s="3">
        <f ca="1">IFERROR(E2422/AVERAGE(OFFSET(E2422,0,0,-计算结果!B$18,1))-1,E2422/AVERAGE(OFFSET(E2422,0,0,-ROW(),1))-1)</f>
        <v>4.9299871345902746E-2</v>
      </c>
      <c r="J2422" s="4" t="str">
        <f ca="1">IF(OR(AND(I2422&lt;计算结果!B$19,I2422&gt;计算结果!B$20),I2422&lt;计算结果!B$21),"买","卖")</f>
        <v>买</v>
      </c>
      <c r="K2422" s="4" t="str">
        <f t="shared" ca="1" si="112"/>
        <v/>
      </c>
      <c r="L2422" s="3">
        <f ca="1">IF(J2421="买",E2422/E2421-1,0)-IF(K2422=1,计算结果!B$17,0)</f>
        <v>-2.0492093045179183E-2</v>
      </c>
      <c r="M2422" s="2">
        <f t="shared" ca="1" si="113"/>
        <v>11.26508653642524</v>
      </c>
      <c r="N2422" s="3">
        <f ca="1">1-M2422/MAX(M$2:M2422)</f>
        <v>2.0492093045179183E-2</v>
      </c>
    </row>
    <row r="2423" spans="1:14" x14ac:dyDescent="0.15">
      <c r="A2423" s="1">
        <v>41997</v>
      </c>
      <c r="B2423">
        <v>3332.15</v>
      </c>
      <c r="C2423">
        <v>3340.36</v>
      </c>
      <c r="D2423">
        <v>3188.49</v>
      </c>
      <c r="E2423" s="2">
        <v>3230.39</v>
      </c>
      <c r="F2423" s="19">
        <v>339475791872</v>
      </c>
      <c r="G2423" s="3">
        <f t="shared" si="111"/>
        <v>-2.8430759236312553E-2</v>
      </c>
      <c r="H2423" s="3">
        <f>1-E2423/MAX(E$2:E2423)</f>
        <v>0.45035220853467639</v>
      </c>
      <c r="I2423" s="3">
        <f ca="1">IFERROR(E2423/AVERAGE(OFFSET(E2423,0,0,-计算结果!B$18,1))-1,E2423/AVERAGE(OFFSET(E2423,0,0,-ROW(),1))-1)</f>
        <v>1.1987664778396301E-2</v>
      </c>
      <c r="J2423" s="4" t="str">
        <f ca="1">IF(OR(AND(I2423&lt;计算结果!B$19,I2423&gt;计算结果!B$20),I2423&lt;计算结果!B$21),"买","卖")</f>
        <v>买</v>
      </c>
      <c r="K2423" s="4" t="str">
        <f t="shared" ca="1" si="112"/>
        <v/>
      </c>
      <c r="L2423" s="3">
        <f ca="1">IF(J2422="买",E2423/E2422-1,0)-IF(K2423=1,计算结果!B$17,0)</f>
        <v>-2.8430759236312553E-2</v>
      </c>
      <c r="M2423" s="2">
        <f t="shared" ca="1" si="113"/>
        <v>10.944811573331908</v>
      </c>
      <c r="N2423" s="3">
        <f ca="1">1-M2423/MAX(M$2:M2423)</f>
        <v>4.8340246517876162E-2</v>
      </c>
    </row>
    <row r="2424" spans="1:14" x14ac:dyDescent="0.15">
      <c r="A2424" s="1">
        <v>41998</v>
      </c>
      <c r="B2424">
        <v>3254.48</v>
      </c>
      <c r="C2424">
        <v>3335.78</v>
      </c>
      <c r="D2424">
        <v>3226.32</v>
      </c>
      <c r="E2424" s="2">
        <v>3335.42</v>
      </c>
      <c r="F2424" s="19">
        <v>330128949248</v>
      </c>
      <c r="G2424" s="3">
        <f t="shared" si="111"/>
        <v>3.2513102133179039E-2</v>
      </c>
      <c r="H2424" s="3">
        <f>1-E2424/MAX(E$2:E2424)</f>
        <v>0.43248145375348801</v>
      </c>
      <c r="I2424" s="3">
        <f ca="1">IFERROR(E2424/AVERAGE(OFFSET(E2424,0,0,-计算结果!B$18,1))-1,E2424/AVERAGE(OFFSET(E2424,0,0,-ROW(),1))-1)</f>
        <v>3.5597434981019083E-2</v>
      </c>
      <c r="J2424" s="4" t="str">
        <f ca="1">IF(OR(AND(I2424&lt;计算结果!B$19,I2424&gt;计算结果!B$20),I2424&lt;计算结果!B$21),"买","卖")</f>
        <v>买</v>
      </c>
      <c r="K2424" s="4" t="str">
        <f t="shared" ca="1" si="112"/>
        <v/>
      </c>
      <c r="L2424" s="3">
        <f ca="1">IF(J2423="买",E2424/E2423-1,0)-IF(K2424=1,计算结果!B$17,0)</f>
        <v>3.2513102133179039E-2</v>
      </c>
      <c r="M2424" s="2">
        <f t="shared" ca="1" si="113"/>
        <v>11.300661349844049</v>
      </c>
      <c r="N2424" s="3">
        <f ca="1">1-M2424/MAX(M$2:M2424)</f>
        <v>1.7398835756875841E-2</v>
      </c>
    </row>
    <row r="2425" spans="1:14" x14ac:dyDescent="0.15">
      <c r="A2425" s="1">
        <v>41999</v>
      </c>
      <c r="B2425">
        <v>3343.64</v>
      </c>
      <c r="C2425">
        <v>3453.34</v>
      </c>
      <c r="D2425">
        <v>3335.01</v>
      </c>
      <c r="E2425" s="2">
        <v>3445.84</v>
      </c>
      <c r="F2425" s="19">
        <v>438838427648</v>
      </c>
      <c r="G2425" s="3">
        <f t="shared" si="111"/>
        <v>3.3105276097163294E-2</v>
      </c>
      <c r="H2425" s="3">
        <f>1-E2425/MAX(E$2:E2425)</f>
        <v>0.41369359558973662</v>
      </c>
      <c r="I2425" s="3">
        <f ca="1">IFERROR(E2425/AVERAGE(OFFSET(E2425,0,0,-计算结果!B$18,1))-1,E2425/AVERAGE(OFFSET(E2425,0,0,-ROW(),1))-1)</f>
        <v>6.0335675726129967E-2</v>
      </c>
      <c r="J2425" s="4" t="str">
        <f ca="1">IF(OR(AND(I2425&lt;计算结果!B$19,I2425&gt;计算结果!B$20),I2425&lt;计算结果!B$21),"买","卖")</f>
        <v>买</v>
      </c>
      <c r="K2425" s="4" t="str">
        <f t="shared" ca="1" si="112"/>
        <v/>
      </c>
      <c r="L2425" s="3">
        <f ca="1">IF(J2424="买",E2425/E2424-1,0)-IF(K2425=1,计算结果!B$17,0)</f>
        <v>3.3105276097163294E-2</v>
      </c>
      <c r="M2425" s="2">
        <f t="shared" ca="1" si="113"/>
        <v>11.674772863911178</v>
      </c>
      <c r="N2425" s="3">
        <f ca="1">1-M2425/MAX(M$2:M2425)</f>
        <v>0</v>
      </c>
    </row>
    <row r="2426" spans="1:14" x14ac:dyDescent="0.15">
      <c r="A2426" s="1">
        <v>42002</v>
      </c>
      <c r="B2426">
        <v>3502.18</v>
      </c>
      <c r="C2426">
        <v>3524.28</v>
      </c>
      <c r="D2426">
        <v>3405.84</v>
      </c>
      <c r="E2426" s="2">
        <v>3455.46</v>
      </c>
      <c r="F2426" s="19">
        <v>505004523520</v>
      </c>
      <c r="G2426" s="3">
        <f t="shared" si="111"/>
        <v>2.7917721078170032E-3</v>
      </c>
      <c r="H2426" s="3">
        <f>1-E2426/MAX(E$2:E2426)</f>
        <v>0.41205676172326955</v>
      </c>
      <c r="I2426" s="3">
        <f ca="1">IFERROR(E2426/AVERAGE(OFFSET(E2426,0,0,-计算结果!B$18,1))-1,E2426/AVERAGE(OFFSET(E2426,0,0,-ROW(),1))-1)</f>
        <v>5.4500357302404989E-2</v>
      </c>
      <c r="J2426" s="4" t="str">
        <f ca="1">IF(OR(AND(I2426&lt;计算结果!B$19,I2426&gt;计算结果!B$20),I2426&lt;计算结果!B$21),"买","卖")</f>
        <v>买</v>
      </c>
      <c r="K2426" s="4" t="str">
        <f t="shared" ca="1" si="112"/>
        <v/>
      </c>
      <c r="L2426" s="3">
        <f ca="1">IF(J2425="买",E2426/E2425-1,0)-IF(K2426=1,计算结果!B$17,0)</f>
        <v>2.7917721078170032E-3</v>
      </c>
      <c r="M2426" s="2">
        <f t="shared" ca="1" si="113"/>
        <v>11.707366169157744</v>
      </c>
      <c r="N2426" s="3">
        <f ca="1">1-M2426/MAX(M$2:M2426)</f>
        <v>0</v>
      </c>
    </row>
    <row r="2427" spans="1:14" x14ac:dyDescent="0.15">
      <c r="A2427" s="1">
        <v>42003</v>
      </c>
      <c r="B2427">
        <v>3450.81</v>
      </c>
      <c r="C2427">
        <v>3491.83</v>
      </c>
      <c r="D2427">
        <v>3422.17</v>
      </c>
      <c r="E2427" s="2">
        <v>3457.55</v>
      </c>
      <c r="F2427" s="19">
        <v>394607788032</v>
      </c>
      <c r="G2427" s="3">
        <f t="shared" si="111"/>
        <v>6.048398766012042E-4</v>
      </c>
      <c r="H2427" s="3">
        <f>1-E2427/MAX(E$2:E2427)</f>
        <v>0.4117011502075818</v>
      </c>
      <c r="I2427" s="3">
        <f ca="1">IFERROR(E2427/AVERAGE(OFFSET(E2427,0,0,-计算结果!B$18,1))-1,E2427/AVERAGE(OFFSET(E2427,0,0,-ROW(),1))-1)</f>
        <v>4.8857497491019419E-2</v>
      </c>
      <c r="J2427" s="4" t="str">
        <f ca="1">IF(OR(AND(I2427&lt;计算结果!B$19,I2427&gt;计算结果!B$20),I2427&lt;计算结果!B$21),"买","卖")</f>
        <v>买</v>
      </c>
      <c r="K2427" s="4" t="str">
        <f t="shared" ca="1" si="112"/>
        <v/>
      </c>
      <c r="L2427" s="3">
        <f ca="1">IF(J2426="买",E2427/E2426-1,0)-IF(K2427=1,计算结果!B$17,0)</f>
        <v>6.048398766012042E-4</v>
      </c>
      <c r="M2427" s="2">
        <f t="shared" ca="1" si="113"/>
        <v>11.714447251066822</v>
      </c>
      <c r="N2427" s="3">
        <f ca="1">1-M2427/MAX(M$2:M2427)</f>
        <v>0</v>
      </c>
    </row>
    <row r="2428" spans="1:14" x14ac:dyDescent="0.15">
      <c r="A2428" s="1">
        <v>42004</v>
      </c>
      <c r="B2428">
        <v>3462.39</v>
      </c>
      <c r="C2428">
        <v>3542.34</v>
      </c>
      <c r="D2428">
        <v>3452.5</v>
      </c>
      <c r="E2428" s="2">
        <v>3533.71</v>
      </c>
      <c r="F2428" s="19">
        <v>403710902272</v>
      </c>
      <c r="G2428" s="3">
        <f t="shared" si="111"/>
        <v>2.2027157958670163E-2</v>
      </c>
      <c r="H2428" s="3">
        <f>1-E2428/MAX(E$2:E2428)</f>
        <v>0.39874259851630023</v>
      </c>
      <c r="I2428" s="3">
        <f ca="1">IFERROR(E2428/AVERAGE(OFFSET(E2428,0,0,-计算结果!B$18,1))-1,E2428/AVERAGE(OFFSET(E2428,0,0,-ROW(),1))-1)</f>
        <v>6.4625593013586835E-2</v>
      </c>
      <c r="J2428" s="4" t="str">
        <f ca="1">IF(OR(AND(I2428&lt;计算结果!B$19,I2428&gt;计算结果!B$20),I2428&lt;计算结果!B$21),"买","卖")</f>
        <v>买</v>
      </c>
      <c r="K2428" s="4" t="str">
        <f t="shared" ca="1" si="112"/>
        <v/>
      </c>
      <c r="L2428" s="3">
        <f ca="1">IF(J2427="买",E2428/E2427-1,0)-IF(K2428=1,计算结果!B$17,0)</f>
        <v>2.2027157958670163E-2</v>
      </c>
      <c r="M2428" s="2">
        <f t="shared" ca="1" si="113"/>
        <v>11.972483231064581</v>
      </c>
      <c r="N2428" s="3">
        <f ca="1">1-M2428/MAX(M$2:M2428)</f>
        <v>0</v>
      </c>
    </row>
    <row r="2429" spans="1:14" x14ac:dyDescent="0.15">
      <c r="A2429" s="1">
        <v>42009</v>
      </c>
      <c r="B2429">
        <v>3566.09</v>
      </c>
      <c r="C2429">
        <v>3669.04</v>
      </c>
      <c r="D2429">
        <v>3551.51</v>
      </c>
      <c r="E2429" s="2">
        <v>3641.54</v>
      </c>
      <c r="F2429" s="19">
        <v>519849803776</v>
      </c>
      <c r="G2429" s="3">
        <f t="shared" si="111"/>
        <v>3.0514671549165095E-2</v>
      </c>
      <c r="H2429" s="3">
        <f>1-E2429/MAX(E$2:E2429)</f>
        <v>0.38039542639352075</v>
      </c>
      <c r="I2429" s="3">
        <f ca="1">IFERROR(E2429/AVERAGE(OFFSET(E2429,0,0,-计算结果!B$18,1))-1,E2429/AVERAGE(OFFSET(E2429,0,0,-ROW(),1))-1)</f>
        <v>9.0021441991381179E-2</v>
      </c>
      <c r="J2429" s="4" t="str">
        <f ca="1">IF(OR(AND(I2429&lt;计算结果!B$19,I2429&gt;计算结果!B$20),I2429&lt;计算结果!B$21),"买","卖")</f>
        <v>买</v>
      </c>
      <c r="K2429" s="4" t="str">
        <f t="shared" ca="1" si="112"/>
        <v/>
      </c>
      <c r="L2429" s="3">
        <f ca="1">IF(J2428="买",E2429/E2428-1,0)-IF(K2429=1,计算结果!B$17,0)</f>
        <v>3.0514671549165095E-2</v>
      </c>
      <c r="M2429" s="2">
        <f t="shared" ca="1" si="113"/>
        <v>12.337819624488404</v>
      </c>
      <c r="N2429" s="3">
        <f ca="1">1-M2429/MAX(M$2:M2429)</f>
        <v>0</v>
      </c>
    </row>
    <row r="2430" spans="1:14" x14ac:dyDescent="0.15">
      <c r="A2430" s="1">
        <v>42010</v>
      </c>
      <c r="B2430">
        <v>3608.43</v>
      </c>
      <c r="C2430">
        <v>3683.23</v>
      </c>
      <c r="D2430">
        <v>3587.23</v>
      </c>
      <c r="E2430" s="2">
        <v>3641.06</v>
      </c>
      <c r="F2430" s="19">
        <v>498529599488</v>
      </c>
      <c r="G2430" s="3">
        <f t="shared" si="111"/>
        <v>-1.3181236509829386E-4</v>
      </c>
      <c r="H2430" s="3">
        <f>1-E2430/MAX(E$2:E2430)</f>
        <v>0.3804770979377935</v>
      </c>
      <c r="I2430" s="3">
        <f ca="1">IFERROR(E2430/AVERAGE(OFFSET(E2430,0,0,-计算结果!B$18,1))-1,E2430/AVERAGE(OFFSET(E2430,0,0,-ROW(),1))-1)</f>
        <v>8.0282037677219309E-2</v>
      </c>
      <c r="J2430" s="4" t="str">
        <f ca="1">IF(OR(AND(I2430&lt;计算结果!B$19,I2430&gt;计算结果!B$20),I2430&lt;计算结果!B$21),"买","卖")</f>
        <v>买</v>
      </c>
      <c r="K2430" s="4" t="str">
        <f t="shared" ca="1" si="112"/>
        <v/>
      </c>
      <c r="L2430" s="3">
        <f ca="1">IF(J2429="买",E2430/E2429-1,0)-IF(K2430=1,计算结果!B$17,0)</f>
        <v>-1.3181236509829386E-4</v>
      </c>
      <c r="M2430" s="2">
        <f t="shared" ca="1" si="113"/>
        <v>12.336193347303544</v>
      </c>
      <c r="N2430" s="3">
        <f ca="1">1-M2430/MAX(M$2:M2430)</f>
        <v>1.3181236509829386E-4</v>
      </c>
    </row>
    <row r="2431" spans="1:14" x14ac:dyDescent="0.15">
      <c r="A2431" s="1">
        <v>42011</v>
      </c>
      <c r="B2431">
        <v>3620.92</v>
      </c>
      <c r="C2431">
        <v>3671.19</v>
      </c>
      <c r="D2431">
        <v>3601.7</v>
      </c>
      <c r="E2431" s="2">
        <v>3643.79</v>
      </c>
      <c r="F2431" s="19">
        <v>398731706368</v>
      </c>
      <c r="G2431" s="3">
        <f t="shared" si="111"/>
        <v>7.4978165698991184E-4</v>
      </c>
      <c r="H2431" s="3">
        <f>1-E2431/MAX(E$2:E2431)</f>
        <v>0.38001259102974205</v>
      </c>
      <c r="I2431" s="3">
        <f ca="1">IFERROR(E2431/AVERAGE(OFFSET(E2431,0,0,-计算结果!B$18,1))-1,E2431/AVERAGE(OFFSET(E2431,0,0,-ROW(),1))-1)</f>
        <v>7.3619843796268292E-2</v>
      </c>
      <c r="J2431" s="4" t="str">
        <f ca="1">IF(OR(AND(I2431&lt;计算结果!B$19,I2431&gt;计算结果!B$20),I2431&lt;计算结果!B$21),"买","卖")</f>
        <v>买</v>
      </c>
      <c r="K2431" s="4" t="str">
        <f t="shared" ca="1" si="112"/>
        <v/>
      </c>
      <c r="L2431" s="3">
        <f ca="1">IF(J2430="买",E2431/E2430-1,0)-IF(K2431=1,计算结果!B$17,0)</f>
        <v>7.4978165698991184E-4</v>
      </c>
      <c r="M2431" s="2">
        <f t="shared" ca="1" si="113"/>
        <v>12.345442798792433</v>
      </c>
      <c r="N2431" s="3">
        <f ca="1">1-M2431/MAX(M$2:M2431)</f>
        <v>0</v>
      </c>
    </row>
    <row r="2432" spans="1:14" x14ac:dyDescent="0.15">
      <c r="A2432" s="1">
        <v>42012</v>
      </c>
      <c r="B2432">
        <v>3650.07</v>
      </c>
      <c r="C2432">
        <v>3659.94</v>
      </c>
      <c r="D2432">
        <v>3552.1</v>
      </c>
      <c r="E2432" s="2">
        <v>3559.26</v>
      </c>
      <c r="F2432" s="19">
        <v>355831971840</v>
      </c>
      <c r="G2432" s="3">
        <f t="shared" si="111"/>
        <v>-2.3198373122490512E-2</v>
      </c>
      <c r="H2432" s="3">
        <f>1-E2432/MAX(E$2:E2432)</f>
        <v>0.39439529027428022</v>
      </c>
      <c r="I2432" s="3">
        <f ca="1">IFERROR(E2432/AVERAGE(OFFSET(E2432,0,0,-计算结果!B$18,1))-1,E2432/AVERAGE(OFFSET(E2432,0,0,-ROW(),1))-1)</f>
        <v>4.2294252946866839E-2</v>
      </c>
      <c r="J2432" s="4" t="str">
        <f ca="1">IF(OR(AND(I2432&lt;计算结果!B$19,I2432&gt;计算结果!B$20),I2432&lt;计算结果!B$21),"买","卖")</f>
        <v>买</v>
      </c>
      <c r="K2432" s="4" t="str">
        <f t="shared" ca="1" si="112"/>
        <v/>
      </c>
      <c r="L2432" s="3">
        <f ca="1">IF(J2431="买",E2432/E2431-1,0)-IF(K2432=1,计算结果!B$17,0)</f>
        <v>-2.3198373122490512E-2</v>
      </c>
      <c r="M2432" s="2">
        <f t="shared" ca="1" si="113"/>
        <v>12.059048610383682</v>
      </c>
      <c r="N2432" s="3">
        <f ca="1">1-M2432/MAX(M$2:M2432)</f>
        <v>2.3198373122490623E-2</v>
      </c>
    </row>
    <row r="2433" spans="1:14" x14ac:dyDescent="0.15">
      <c r="A2433" s="1">
        <v>42013</v>
      </c>
      <c r="B2433">
        <v>3547.57</v>
      </c>
      <c r="C2433">
        <v>3689.75</v>
      </c>
      <c r="D2433">
        <v>3536.4</v>
      </c>
      <c r="E2433" s="2">
        <v>3546.72</v>
      </c>
      <c r="F2433" s="19">
        <v>430210580480</v>
      </c>
      <c r="G2433" s="3">
        <f t="shared" si="111"/>
        <v>-3.5232042615600534E-3</v>
      </c>
      <c r="H2433" s="3">
        <f>1-E2433/MAX(E$2:E2433)</f>
        <v>0.39652895936840671</v>
      </c>
      <c r="I2433" s="3">
        <f ca="1">IFERROR(E2433/AVERAGE(OFFSET(E2433,0,0,-计算结果!B$18,1))-1,E2433/AVERAGE(OFFSET(E2433,0,0,-ROW(),1))-1)</f>
        <v>3.2683187300257988E-2</v>
      </c>
      <c r="J2433" s="4" t="str">
        <f ca="1">IF(OR(AND(I2433&lt;计算结果!B$19,I2433&gt;计算结果!B$20),I2433&lt;计算结果!B$21),"买","卖")</f>
        <v>买</v>
      </c>
      <c r="K2433" s="4" t="str">
        <f t="shared" ca="1" si="112"/>
        <v/>
      </c>
      <c r="L2433" s="3">
        <f ca="1">IF(J2432="买",E2433/E2432-1,0)-IF(K2433=1,计算结果!B$17,0)</f>
        <v>-3.5232042615600534E-3</v>
      </c>
      <c r="M2433" s="2">
        <f t="shared" ca="1" si="113"/>
        <v>12.016562118929219</v>
      </c>
      <c r="N2433" s="3">
        <f ca="1">1-M2433/MAX(M$2:M2433)</f>
        <v>2.6639844777004207E-2</v>
      </c>
    </row>
    <row r="2434" spans="1:14" x14ac:dyDescent="0.15">
      <c r="A2434" s="1">
        <v>42016</v>
      </c>
      <c r="B2434">
        <v>3531.51</v>
      </c>
      <c r="C2434">
        <v>3560.53</v>
      </c>
      <c r="D2434">
        <v>3461.32</v>
      </c>
      <c r="E2434" s="2">
        <v>3513.58</v>
      </c>
      <c r="F2434" s="19">
        <v>334257127424</v>
      </c>
      <c r="G2434" s="3">
        <f t="shared" si="111"/>
        <v>-9.3438444534668097E-3</v>
      </c>
      <c r="H2434" s="3">
        <f>1-E2434/MAX(E$2:E2434)</f>
        <v>0.40216769890424009</v>
      </c>
      <c r="I2434" s="3">
        <f ca="1">IFERROR(E2434/AVERAGE(OFFSET(E2434,0,0,-计算结果!B$18,1))-1,E2434/AVERAGE(OFFSET(E2434,0,0,-ROW(),1))-1)</f>
        <v>1.8153215183906557E-2</v>
      </c>
      <c r="J2434" s="4" t="str">
        <f ca="1">IF(OR(AND(I2434&lt;计算结果!B$19,I2434&gt;计算结果!B$20),I2434&lt;计算结果!B$21),"买","卖")</f>
        <v>买</v>
      </c>
      <c r="K2434" s="4" t="str">
        <f t="shared" ca="1" si="112"/>
        <v/>
      </c>
      <c r="L2434" s="3">
        <f ca="1">IF(J2433="买",E2434/E2433-1,0)-IF(K2434=1,计算结果!B$17,0)</f>
        <v>-9.3438444534668097E-3</v>
      </c>
      <c r="M2434" s="2">
        <f t="shared" ca="1" si="113"/>
        <v>11.904281231624523</v>
      </c>
      <c r="N2434" s="3">
        <f ca="1">1-M2434/MAX(M$2:M2434)</f>
        <v>3.5734770664610171E-2</v>
      </c>
    </row>
    <row r="2435" spans="1:14" x14ac:dyDescent="0.15">
      <c r="A2435" s="1">
        <v>42017</v>
      </c>
      <c r="B2435">
        <v>3506.45</v>
      </c>
      <c r="C2435">
        <v>3550.16</v>
      </c>
      <c r="D2435">
        <v>3494.77</v>
      </c>
      <c r="E2435" s="2">
        <v>3514.04</v>
      </c>
      <c r="F2435" s="19">
        <v>250796670976</v>
      </c>
      <c r="G2435" s="3">
        <f t="shared" ref="G2435:G2498" si="114">E2435/E2434-1</f>
        <v>1.3092059950259305E-4</v>
      </c>
      <c r="H2435" s="3">
        <f>1-E2435/MAX(E$2:E2435)</f>
        <v>0.40208943034097866</v>
      </c>
      <c r="I2435" s="3">
        <f ca="1">IFERROR(E2435/AVERAGE(OFFSET(E2435,0,0,-计算结果!B$18,1))-1,E2435/AVERAGE(OFFSET(E2435,0,0,-ROW(),1))-1)</f>
        <v>1.4845142093067754E-2</v>
      </c>
      <c r="J2435" s="4" t="str">
        <f ca="1">IF(OR(AND(I2435&lt;计算结果!B$19,I2435&gt;计算结果!B$20),I2435&lt;计算结果!B$21),"买","卖")</f>
        <v>买</v>
      </c>
      <c r="K2435" s="4" t="str">
        <f t="shared" ca="1" si="112"/>
        <v/>
      </c>
      <c r="L2435" s="3">
        <f ca="1">IF(J2434="买",E2435/E2434-1,0)-IF(K2435=1,计算结果!B$17,0)</f>
        <v>1.3092059950259305E-4</v>
      </c>
      <c r="M2435" s="2">
        <f t="shared" ca="1" si="113"/>
        <v>11.905839747260014</v>
      </c>
      <c r="N2435" s="3">
        <f ca="1">1-M2435/MAX(M$2:M2435)</f>
        <v>3.5608528482706125E-2</v>
      </c>
    </row>
    <row r="2436" spans="1:14" x14ac:dyDescent="0.15">
      <c r="A2436" s="1">
        <v>42018</v>
      </c>
      <c r="B2436">
        <v>3522.91</v>
      </c>
      <c r="C2436">
        <v>3547.24</v>
      </c>
      <c r="D2436">
        <v>3471.56</v>
      </c>
      <c r="E2436" s="2">
        <v>3502.42</v>
      </c>
      <c r="F2436" s="19">
        <v>241285840896</v>
      </c>
      <c r="G2436" s="3">
        <f t="shared" si="114"/>
        <v>-3.3067352676691142E-3</v>
      </c>
      <c r="H2436" s="3">
        <f>1-E2436/MAX(E$2:E2436)</f>
        <v>0.40406656230858229</v>
      </c>
      <c r="I2436" s="3">
        <f ca="1">IFERROR(E2436/AVERAGE(OFFSET(E2436,0,0,-计算结果!B$18,1))-1,E2436/AVERAGE(OFFSET(E2436,0,0,-ROW(),1))-1)</f>
        <v>9.192998542643771E-3</v>
      </c>
      <c r="J2436" s="4" t="str">
        <f ca="1">IF(OR(AND(I2436&lt;计算结果!B$19,I2436&gt;计算结果!B$20),I2436&lt;计算结果!B$21),"买","卖")</f>
        <v>买</v>
      </c>
      <c r="K2436" s="4" t="str">
        <f t="shared" ref="K2436:K2499" ca="1" si="115">IF(J2435&lt;&gt;J2436,1,"")</f>
        <v/>
      </c>
      <c r="L2436" s="3">
        <f ca="1">IF(J2435="买",E2436/E2435-1,0)-IF(K2436=1,计算结果!B$17,0)</f>
        <v>-3.3067352676691142E-3</v>
      </c>
      <c r="M2436" s="2">
        <f t="shared" ref="M2436:M2499" ca="1" si="116">IFERROR(M2435*(1+L2436),M2435)</f>
        <v>11.866470287076533</v>
      </c>
      <c r="N2436" s="3">
        <f ca="1">1-M2436/MAX(M$2:M2436)</f>
        <v>3.8797515773411617E-2</v>
      </c>
    </row>
    <row r="2437" spans="1:14" x14ac:dyDescent="0.15">
      <c r="A2437" s="1">
        <v>42019</v>
      </c>
      <c r="B2437">
        <v>3501.72</v>
      </c>
      <c r="C2437">
        <v>3604.12</v>
      </c>
      <c r="D2437">
        <v>3482.27</v>
      </c>
      <c r="E2437" s="2">
        <v>3604.12</v>
      </c>
      <c r="F2437" s="19">
        <v>303445344256</v>
      </c>
      <c r="G2437" s="3">
        <f t="shared" si="114"/>
        <v>2.9037065800218143E-2</v>
      </c>
      <c r="H2437" s="3">
        <f>1-E2437/MAX(E$2:E2437)</f>
        <v>0.38676240386578642</v>
      </c>
      <c r="I2437" s="3">
        <f ca="1">IFERROR(E2437/AVERAGE(OFFSET(E2437,0,0,-计算结果!B$18,1))-1,E2437/AVERAGE(OFFSET(E2437,0,0,-ROW(),1))-1)</f>
        <v>3.4222486575658184E-2</v>
      </c>
      <c r="J2437" s="4" t="str">
        <f ca="1">IF(OR(AND(I2437&lt;计算结果!B$19,I2437&gt;计算结果!B$20),I2437&lt;计算结果!B$21),"买","卖")</f>
        <v>买</v>
      </c>
      <c r="K2437" s="4" t="str">
        <f t="shared" ca="1" si="115"/>
        <v/>
      </c>
      <c r="L2437" s="3">
        <f ca="1">IF(J2436="买",E2437/E2436-1,0)-IF(K2437=1,计算结果!B$17,0)</f>
        <v>2.9037065800218143E-2</v>
      </c>
      <c r="M2437" s="2">
        <f t="shared" ca="1" si="116"/>
        <v>12.211037765618707</v>
      </c>
      <c r="N2437" s="3">
        <f ca="1">1-M2437/MAX(M$2:M2437)</f>
        <v>1.0887015991591031E-2</v>
      </c>
    </row>
    <row r="2438" spans="1:14" x14ac:dyDescent="0.15">
      <c r="A2438" s="1">
        <v>42020</v>
      </c>
      <c r="B2438">
        <v>3616.25</v>
      </c>
      <c r="C2438">
        <v>3662.16</v>
      </c>
      <c r="D2438">
        <v>3601.26</v>
      </c>
      <c r="E2438" s="2">
        <v>3635.15</v>
      </c>
      <c r="F2438" s="19">
        <v>355568713728</v>
      </c>
      <c r="G2438" s="3">
        <f t="shared" si="114"/>
        <v>8.6095912455745882E-3</v>
      </c>
      <c r="H2438" s="3">
        <f>1-E2438/MAX(E$2:E2438)</f>
        <v>0.3814826788266521</v>
      </c>
      <c r="I2438" s="3">
        <f ca="1">IFERROR(E2438/AVERAGE(OFFSET(E2438,0,0,-计算结果!B$18,1))-1,E2438/AVERAGE(OFFSET(E2438,0,0,-ROW(),1))-1)</f>
        <v>3.8953182347575277E-2</v>
      </c>
      <c r="J2438" s="4" t="str">
        <f ca="1">IF(OR(AND(I2438&lt;计算结果!B$19,I2438&gt;计算结果!B$20),I2438&lt;计算结果!B$21),"买","卖")</f>
        <v>买</v>
      </c>
      <c r="K2438" s="4" t="str">
        <f t="shared" ca="1" si="115"/>
        <v/>
      </c>
      <c r="L2438" s="3">
        <f ca="1">IF(J2437="买",E2438/E2437-1,0)-IF(K2438=1,计算结果!B$17,0)</f>
        <v>8.6095912455745882E-3</v>
      </c>
      <c r="M2438" s="2">
        <f t="shared" ca="1" si="116"/>
        <v>12.316169809464959</v>
      </c>
      <c r="N2438" s="3">
        <f ca="1">1-M2438/MAX(M$2:M2438)</f>
        <v>2.3711575035880728E-3</v>
      </c>
    </row>
    <row r="2439" spans="1:14" x14ac:dyDescent="0.15">
      <c r="A2439" s="1">
        <v>42023</v>
      </c>
      <c r="B2439">
        <v>3414.01</v>
      </c>
      <c r="C2439">
        <v>3497.25</v>
      </c>
      <c r="D2439">
        <v>3330.98</v>
      </c>
      <c r="E2439" s="2">
        <v>3355.16</v>
      </c>
      <c r="F2439" s="19">
        <v>366017544192</v>
      </c>
      <c r="G2439" s="3">
        <f t="shared" si="114"/>
        <v>-7.7022956411702426E-2</v>
      </c>
      <c r="H2439" s="3">
        <f>1-E2439/MAX(E$2:E2439)</f>
        <v>0.42912271149526982</v>
      </c>
      <c r="I2439" s="3">
        <f ca="1">IFERROR(E2439/AVERAGE(OFFSET(E2439,0,0,-计算结果!B$18,1))-1,E2439/AVERAGE(OFFSET(E2439,0,0,-ROW(),1))-1)</f>
        <v>-4.0470999980457667E-2</v>
      </c>
      <c r="J2439" s="4" t="str">
        <f ca="1">IF(OR(AND(I2439&lt;计算结果!B$19,I2439&gt;计算结果!B$20),I2439&lt;计算结果!B$21),"买","卖")</f>
        <v>卖</v>
      </c>
      <c r="K2439" s="4">
        <f t="shared" ca="1" si="115"/>
        <v>1</v>
      </c>
      <c r="L2439" s="3">
        <f ca="1">IF(J2438="买",E2439/E2438-1,0)-IF(K2439=1,计算结果!B$17,0)</f>
        <v>-7.7022956411702426E-2</v>
      </c>
      <c r="M2439" s="2">
        <f t="shared" ca="1" si="116"/>
        <v>11.367541999071415</v>
      </c>
      <c r="N2439" s="3">
        <f ca="1">1-M2439/MAX(M$2:M2439)</f>
        <v>7.92114803542463E-2</v>
      </c>
    </row>
    <row r="2440" spans="1:14" x14ac:dyDescent="0.15">
      <c r="A2440" s="1">
        <v>42024</v>
      </c>
      <c r="B2440">
        <v>3336.79</v>
      </c>
      <c r="C2440">
        <v>3419.2</v>
      </c>
      <c r="D2440">
        <v>3325.68</v>
      </c>
      <c r="E2440" s="2">
        <v>3396.22</v>
      </c>
      <c r="F2440" s="19">
        <v>381917888512</v>
      </c>
      <c r="G2440" s="3">
        <f t="shared" si="114"/>
        <v>1.2237866450482304E-2</v>
      </c>
      <c r="H2440" s="3">
        <f>1-E2440/MAX(E$2:E2440)</f>
        <v>0.42213639147893556</v>
      </c>
      <c r="I2440" s="3">
        <f ca="1">IFERROR(E2440/AVERAGE(OFFSET(E2440,0,0,-计算结果!B$18,1))-1,E2440/AVERAGE(OFFSET(E2440,0,0,-ROW(),1))-1)</f>
        <v>-2.9827445592014112E-2</v>
      </c>
      <c r="J2440" s="4" t="str">
        <f ca="1">IF(OR(AND(I2440&lt;计算结果!B$19,I2440&gt;计算结果!B$20),I2440&lt;计算结果!B$21),"买","卖")</f>
        <v>卖</v>
      </c>
      <c r="K2440" s="4" t="str">
        <f t="shared" ca="1" si="115"/>
        <v/>
      </c>
      <c r="L2440" s="3">
        <f ca="1">IF(J2439="买",E2440/E2439-1,0)-IF(K2440=1,计算结果!B$17,0)</f>
        <v>0</v>
      </c>
      <c r="M2440" s="2">
        <f t="shared" ca="1" si="116"/>
        <v>11.367541999071415</v>
      </c>
      <c r="N2440" s="3">
        <f ca="1">1-M2440/MAX(M$2:M2440)</f>
        <v>7.92114803542463E-2</v>
      </c>
    </row>
    <row r="2441" spans="1:14" x14ac:dyDescent="0.15">
      <c r="A2441" s="1">
        <v>42025</v>
      </c>
      <c r="B2441">
        <v>3420.49</v>
      </c>
      <c r="C2441">
        <v>3557.79</v>
      </c>
      <c r="D2441">
        <v>3409.43</v>
      </c>
      <c r="E2441" s="2">
        <v>3548.88</v>
      </c>
      <c r="F2441" s="19">
        <v>425433694208</v>
      </c>
      <c r="G2441" s="3">
        <f t="shared" si="114"/>
        <v>4.4949973794395026E-2</v>
      </c>
      <c r="H2441" s="3">
        <f>1-E2441/MAX(E$2:E2441)</f>
        <v>0.3961614374191792</v>
      </c>
      <c r="I2441" s="3">
        <f ca="1">IFERROR(E2441/AVERAGE(OFFSET(E2441,0,0,-计算结果!B$18,1))-1,E2441/AVERAGE(OFFSET(E2441,0,0,-ROW(),1))-1)</f>
        <v>8.6834153588066787E-3</v>
      </c>
      <c r="J2441" s="4" t="str">
        <f ca="1">IF(OR(AND(I2441&lt;计算结果!B$19,I2441&gt;计算结果!B$20),I2441&lt;计算结果!B$21),"买","卖")</f>
        <v>买</v>
      </c>
      <c r="K2441" s="4">
        <f t="shared" ca="1" si="115"/>
        <v>1</v>
      </c>
      <c r="L2441" s="3">
        <f ca="1">IF(J2440="买",E2441/E2440-1,0)-IF(K2441=1,计算结果!B$17,0)</f>
        <v>0</v>
      </c>
      <c r="M2441" s="2">
        <f t="shared" ca="1" si="116"/>
        <v>11.367541999071415</v>
      </c>
      <c r="N2441" s="3">
        <f ca="1">1-M2441/MAX(M$2:M2441)</f>
        <v>7.92114803542463E-2</v>
      </c>
    </row>
    <row r="2442" spans="1:14" x14ac:dyDescent="0.15">
      <c r="A2442" s="1">
        <v>42026</v>
      </c>
      <c r="B2442">
        <v>3551.05</v>
      </c>
      <c r="C2442">
        <v>3576.76</v>
      </c>
      <c r="D2442">
        <v>3520.05</v>
      </c>
      <c r="E2442" s="2">
        <v>3567.61</v>
      </c>
      <c r="F2442" s="19">
        <v>345026035712</v>
      </c>
      <c r="G2442" s="3">
        <f t="shared" si="114"/>
        <v>5.2777214219696944E-3</v>
      </c>
      <c r="H2442" s="3">
        <f>1-E2442/MAX(E$2:E2442)</f>
        <v>0.39297454570203494</v>
      </c>
      <c r="I2442" s="3">
        <f ca="1">IFERROR(E2442/AVERAGE(OFFSET(E2442,0,0,-计算结果!B$18,1))-1,E2442/AVERAGE(OFFSET(E2442,0,0,-ROW(),1))-1)</f>
        <v>1.0302836076398147E-2</v>
      </c>
      <c r="J2442" s="4" t="str">
        <f ca="1">IF(OR(AND(I2442&lt;计算结果!B$19,I2442&gt;计算结果!B$20),I2442&lt;计算结果!B$21),"买","卖")</f>
        <v>买</v>
      </c>
      <c r="K2442" s="4" t="str">
        <f t="shared" ca="1" si="115"/>
        <v/>
      </c>
      <c r="L2442" s="3">
        <f ca="1">IF(J2441="买",E2442/E2441-1,0)-IF(K2442=1,计算结果!B$17,0)</f>
        <v>5.2777214219696944E-3</v>
      </c>
      <c r="M2442" s="2">
        <f t="shared" ca="1" si="116"/>
        <v>11.427536718995054</v>
      </c>
      <c r="N2442" s="3">
        <f ca="1">1-M2442/MAX(M$2:M2442)</f>
        <v>7.4351815059008231E-2</v>
      </c>
    </row>
    <row r="2443" spans="1:14" x14ac:dyDescent="0.15">
      <c r="A2443" s="1">
        <v>42027</v>
      </c>
      <c r="B2443">
        <v>3582.09</v>
      </c>
      <c r="C2443">
        <v>3627.81</v>
      </c>
      <c r="D2443">
        <v>3548.63</v>
      </c>
      <c r="E2443" s="2">
        <v>3571.73</v>
      </c>
      <c r="F2443" s="19">
        <v>361835560960</v>
      </c>
      <c r="G2443" s="3">
        <f t="shared" si="114"/>
        <v>1.1548347493139932E-3</v>
      </c>
      <c r="H2443" s="3">
        <f>1-E2443/MAX(E$2:E2443)</f>
        <v>0.3922735316136936</v>
      </c>
      <c r="I2443" s="3">
        <f ca="1">IFERROR(E2443/AVERAGE(OFFSET(E2443,0,0,-计算结果!B$18,1))-1,E2443/AVERAGE(OFFSET(E2443,0,0,-ROW(),1))-1)</f>
        <v>9.4702298706190735E-3</v>
      </c>
      <c r="J2443" s="4" t="str">
        <f ca="1">IF(OR(AND(I2443&lt;计算结果!B$19,I2443&gt;计算结果!B$20),I2443&lt;计算结果!B$21),"买","卖")</f>
        <v>买</v>
      </c>
      <c r="K2443" s="4" t="str">
        <f t="shared" ca="1" si="115"/>
        <v/>
      </c>
      <c r="L2443" s="3">
        <f ca="1">IF(J2442="买",E2443/E2442-1,0)-IF(K2443=1,计算结果!B$17,0)</f>
        <v>1.1548347493139932E-3</v>
      </c>
      <c r="M2443" s="2">
        <f t="shared" ca="1" si="116"/>
        <v>11.44073363549721</v>
      </c>
      <c r="N2443" s="3">
        <f ca="1">1-M2443/MAX(M$2:M2443)</f>
        <v>7.3282844369398914E-2</v>
      </c>
    </row>
    <row r="2444" spans="1:14" x14ac:dyDescent="0.15">
      <c r="A2444" s="1">
        <v>42030</v>
      </c>
      <c r="B2444">
        <v>3580.12</v>
      </c>
      <c r="C2444">
        <v>3611.62</v>
      </c>
      <c r="D2444">
        <v>3559.38</v>
      </c>
      <c r="E2444" s="2">
        <v>3607.98</v>
      </c>
      <c r="F2444" s="19">
        <v>309585707008</v>
      </c>
      <c r="G2444" s="3">
        <f t="shared" si="114"/>
        <v>1.0149143412296002E-2</v>
      </c>
      <c r="H2444" s="3">
        <f>1-E2444/MAX(E$2:E2444)</f>
        <v>0.38610562853059283</v>
      </c>
      <c r="I2444" s="3">
        <f ca="1">IFERROR(E2444/AVERAGE(OFFSET(E2444,0,0,-计算结果!B$18,1))-1,E2444/AVERAGE(OFFSET(E2444,0,0,-ROW(),1))-1)</f>
        <v>1.7279307875311734E-2</v>
      </c>
      <c r="J2444" s="4" t="str">
        <f ca="1">IF(OR(AND(I2444&lt;计算结果!B$19,I2444&gt;计算结果!B$20),I2444&lt;计算结果!B$21),"买","卖")</f>
        <v>买</v>
      </c>
      <c r="K2444" s="4" t="str">
        <f t="shared" ca="1" si="115"/>
        <v/>
      </c>
      <c r="L2444" s="3">
        <f ca="1">IF(J2443="买",E2444/E2443-1,0)-IF(K2444=1,计算结果!B$17,0)</f>
        <v>1.0149143412296002E-2</v>
      </c>
      <c r="M2444" s="2">
        <f t="shared" ca="1" si="116"/>
        <v>11.55684728190575</v>
      </c>
      <c r="N2444" s="3">
        <f ca="1">1-M2444/MAX(M$2:M2444)</f>
        <v>6.3877459054269004E-2</v>
      </c>
    </row>
    <row r="2445" spans="1:14" x14ac:dyDescent="0.15">
      <c r="A2445" s="1">
        <v>42031</v>
      </c>
      <c r="B2445">
        <v>3614.04</v>
      </c>
      <c r="C2445">
        <v>3616.26</v>
      </c>
      <c r="D2445">
        <v>3510.02</v>
      </c>
      <c r="E2445" s="2">
        <v>3574.93</v>
      </c>
      <c r="F2445" s="19">
        <v>357548261376</v>
      </c>
      <c r="G2445" s="3">
        <f t="shared" si="114"/>
        <v>-9.1602503339819341E-3</v>
      </c>
      <c r="H2445" s="3">
        <f>1-E2445/MAX(E$2:E2445)</f>
        <v>0.39172905465187502</v>
      </c>
      <c r="I2445" s="3">
        <f ca="1">IFERROR(E2445/AVERAGE(OFFSET(E2445,0,0,-计算结果!B$18,1))-1,E2445/AVERAGE(OFFSET(E2445,0,0,-ROW(),1))-1)</f>
        <v>6.1108948230006455E-3</v>
      </c>
      <c r="J2445" s="4" t="str">
        <f ca="1">IF(OR(AND(I2445&lt;计算结果!B$19,I2445&gt;计算结果!B$20),I2445&lt;计算结果!B$21),"买","卖")</f>
        <v>买</v>
      </c>
      <c r="K2445" s="4" t="str">
        <f t="shared" ca="1" si="115"/>
        <v/>
      </c>
      <c r="L2445" s="3">
        <f ca="1">IF(J2444="买",E2445/E2444-1,0)-IF(K2445=1,计算结果!B$17,0)</f>
        <v>-9.1602503339819341E-3</v>
      </c>
      <c r="M2445" s="2">
        <f t="shared" ca="1" si="116"/>
        <v>11.450983667731894</v>
      </c>
      <c r="N2445" s="3">
        <f ca="1">1-M2445/MAX(M$2:M2445)</f>
        <v>7.2452575872615221E-2</v>
      </c>
    </row>
    <row r="2446" spans="1:14" x14ac:dyDescent="0.15">
      <c r="A2446" s="1">
        <v>42032</v>
      </c>
      <c r="B2446">
        <v>3547.24</v>
      </c>
      <c r="C2446">
        <v>3583.31</v>
      </c>
      <c r="D2446">
        <v>3512.39</v>
      </c>
      <c r="E2446" s="2">
        <v>3525.32</v>
      </c>
      <c r="F2446" s="19">
        <v>278749151232</v>
      </c>
      <c r="G2446" s="3">
        <f t="shared" si="114"/>
        <v>-1.3877194798219694E-2</v>
      </c>
      <c r="H2446" s="3">
        <f>1-E2446/MAX(E$2:E2446)</f>
        <v>0.40017014905056825</v>
      </c>
      <c r="I2446" s="3">
        <f ca="1">IFERROR(E2446/AVERAGE(OFFSET(E2446,0,0,-计算结果!B$18,1))-1,E2446/AVERAGE(OFFSET(E2446,0,0,-ROW(),1))-1)</f>
        <v>-7.7209348437541347E-3</v>
      </c>
      <c r="J2446" s="4" t="str">
        <f ca="1">IF(OR(AND(I2446&lt;计算结果!B$19,I2446&gt;计算结果!B$20),I2446&lt;计算结果!B$21),"买","卖")</f>
        <v>卖</v>
      </c>
      <c r="K2446" s="4">
        <f t="shared" ca="1" si="115"/>
        <v>1</v>
      </c>
      <c r="L2446" s="3">
        <f ca="1">IF(J2445="买",E2446/E2445-1,0)-IF(K2446=1,计算结果!B$17,0)</f>
        <v>-1.3877194798219694E-2</v>
      </c>
      <c r="M2446" s="2">
        <f t="shared" ca="1" si="116"/>
        <v>11.292076136743546</v>
      </c>
      <c r="N2446" s="3">
        <f ca="1">1-M2446/MAX(M$2:M2446)</f>
        <v>8.5324332161817784E-2</v>
      </c>
    </row>
    <row r="2447" spans="1:14" x14ac:dyDescent="0.15">
      <c r="A2447" s="1">
        <v>42033</v>
      </c>
      <c r="B2447">
        <v>3474.91</v>
      </c>
      <c r="C2447">
        <v>3505.58</v>
      </c>
      <c r="D2447">
        <v>3453.9</v>
      </c>
      <c r="E2447" s="2">
        <v>3481.8</v>
      </c>
      <c r="F2447" s="19">
        <v>251897921536</v>
      </c>
      <c r="G2447" s="3">
        <f t="shared" si="114"/>
        <v>-1.2344978611870672E-2</v>
      </c>
      <c r="H2447" s="3">
        <f>1-E2447/MAX(E$2:E2447)</f>
        <v>0.40757503573130061</v>
      </c>
      <c r="I2447" s="3">
        <f ca="1">IFERROR(E2447/AVERAGE(OFFSET(E2447,0,0,-计算结果!B$18,1))-1,E2447/AVERAGE(OFFSET(E2447,0,0,-ROW(),1))-1)</f>
        <v>-1.7516445034995498E-2</v>
      </c>
      <c r="J2447" s="4" t="str">
        <f ca="1">IF(OR(AND(I2447&lt;计算结果!B$19,I2447&gt;计算结果!B$20),I2447&lt;计算结果!B$21),"买","卖")</f>
        <v>卖</v>
      </c>
      <c r="K2447" s="4" t="str">
        <f t="shared" ca="1" si="115"/>
        <v/>
      </c>
      <c r="L2447" s="3">
        <f ca="1">IF(J2446="买",E2447/E2446-1,0)-IF(K2447=1,计算结果!B$17,0)</f>
        <v>0</v>
      </c>
      <c r="M2447" s="2">
        <f t="shared" ca="1" si="116"/>
        <v>11.292076136743546</v>
      </c>
      <c r="N2447" s="3">
        <f ca="1">1-M2447/MAX(M$2:M2447)</f>
        <v>8.5324332161817784E-2</v>
      </c>
    </row>
    <row r="2448" spans="1:14" x14ac:dyDescent="0.15">
      <c r="A2448" s="1">
        <v>42034</v>
      </c>
      <c r="B2448">
        <v>3496.88</v>
      </c>
      <c r="C2448">
        <v>3514.22</v>
      </c>
      <c r="D2448">
        <v>3431.94</v>
      </c>
      <c r="E2448" s="2">
        <v>3434.39</v>
      </c>
      <c r="F2448" s="19">
        <v>237420789760</v>
      </c>
      <c r="G2448" s="3">
        <f t="shared" si="114"/>
        <v>-1.3616520190706027E-2</v>
      </c>
      <c r="H2448" s="3">
        <f>1-E2448/MAX(E$2:E2448)</f>
        <v>0.41564180221874358</v>
      </c>
      <c r="I2448" s="3">
        <f ca="1">IFERROR(E2448/AVERAGE(OFFSET(E2448,0,0,-计算结果!B$18,1))-1,E2448/AVERAGE(OFFSET(E2448,0,0,-ROW(),1))-1)</f>
        <v>-2.7744479272007849E-2</v>
      </c>
      <c r="J2448" s="4" t="str">
        <f ca="1">IF(OR(AND(I2448&lt;计算结果!B$19,I2448&gt;计算结果!B$20),I2448&lt;计算结果!B$21),"买","卖")</f>
        <v>卖</v>
      </c>
      <c r="K2448" s="4" t="str">
        <f t="shared" ca="1" si="115"/>
        <v/>
      </c>
      <c r="L2448" s="3">
        <f ca="1">IF(J2447="买",E2448/E2447-1,0)-IF(K2448=1,计算结果!B$17,0)</f>
        <v>0</v>
      </c>
      <c r="M2448" s="2">
        <f t="shared" ca="1" si="116"/>
        <v>11.292076136743546</v>
      </c>
      <c r="N2448" s="3">
        <f ca="1">1-M2448/MAX(M$2:M2448)</f>
        <v>8.5324332161817784E-2</v>
      </c>
    </row>
    <row r="2449" spans="1:14" x14ac:dyDescent="0.15">
      <c r="A2449" s="1">
        <v>42037</v>
      </c>
      <c r="B2449">
        <v>3360.19</v>
      </c>
      <c r="C2449">
        <v>3407.26</v>
      </c>
      <c r="D2449">
        <v>3347.09</v>
      </c>
      <c r="E2449" s="2">
        <v>3353.96</v>
      </c>
      <c r="F2449" s="19">
        <v>224837763072</v>
      </c>
      <c r="G2449" s="3">
        <f t="shared" si="114"/>
        <v>-2.3419005995242159E-2</v>
      </c>
      <c r="H2449" s="3">
        <f>1-E2449/MAX(E$2:E2449)</f>
        <v>0.42932689035595184</v>
      </c>
      <c r="I2449" s="3">
        <f ca="1">IFERROR(E2449/AVERAGE(OFFSET(E2449,0,0,-计算结果!B$18,1))-1,E2449/AVERAGE(OFFSET(E2449,0,0,-ROW(),1))-1)</f>
        <v>-4.6165887779222148E-2</v>
      </c>
      <c r="J2449" s="4" t="str">
        <f ca="1">IF(OR(AND(I2449&lt;计算结果!B$19,I2449&gt;计算结果!B$20),I2449&lt;计算结果!B$21),"买","卖")</f>
        <v>卖</v>
      </c>
      <c r="K2449" s="4" t="str">
        <f t="shared" ca="1" si="115"/>
        <v/>
      </c>
      <c r="L2449" s="3">
        <f ca="1">IF(J2448="买",E2449/E2448-1,0)-IF(K2449=1,计算结果!B$17,0)</f>
        <v>0</v>
      </c>
      <c r="M2449" s="2">
        <f t="shared" ca="1" si="116"/>
        <v>11.292076136743546</v>
      </c>
      <c r="N2449" s="3">
        <f ca="1">1-M2449/MAX(M$2:M2449)</f>
        <v>8.5324332161817784E-2</v>
      </c>
    </row>
    <row r="2450" spans="1:14" x14ac:dyDescent="0.15">
      <c r="A2450" s="1">
        <v>42038</v>
      </c>
      <c r="B2450">
        <v>3388.6</v>
      </c>
      <c r="C2450">
        <v>3441.71</v>
      </c>
      <c r="D2450">
        <v>3360.72</v>
      </c>
      <c r="E2450" s="2">
        <v>3437.45</v>
      </c>
      <c r="F2450" s="19">
        <v>241100029952</v>
      </c>
      <c r="G2450" s="3">
        <f t="shared" si="114"/>
        <v>2.4892962348984415E-2</v>
      </c>
      <c r="H2450" s="3">
        <f>1-E2450/MAX(E$2:E2450)</f>
        <v>0.41512114612400464</v>
      </c>
      <c r="I2450" s="3">
        <f ca="1">IFERROR(E2450/AVERAGE(OFFSET(E2450,0,0,-计算结果!B$18,1))-1,E2450/AVERAGE(OFFSET(E2450,0,0,-ROW(),1))-1)</f>
        <v>-2.0537122301748423E-2</v>
      </c>
      <c r="J2450" s="4" t="str">
        <f ca="1">IF(OR(AND(I2450&lt;计算结果!B$19,I2450&gt;计算结果!B$20),I2450&lt;计算结果!B$21),"买","卖")</f>
        <v>卖</v>
      </c>
      <c r="K2450" s="4" t="str">
        <f t="shared" ca="1" si="115"/>
        <v/>
      </c>
      <c r="L2450" s="3">
        <f ca="1">IF(J2449="买",E2450/E2449-1,0)-IF(K2450=1,计算结果!B$17,0)</f>
        <v>0</v>
      </c>
      <c r="M2450" s="2">
        <f t="shared" ca="1" si="116"/>
        <v>11.292076136743546</v>
      </c>
      <c r="N2450" s="3">
        <f ca="1">1-M2450/MAX(M$2:M2450)</f>
        <v>8.5324332161817784E-2</v>
      </c>
    </row>
    <row r="2451" spans="1:14" x14ac:dyDescent="0.15">
      <c r="A2451" s="1">
        <v>42039</v>
      </c>
      <c r="B2451">
        <v>3446.14</v>
      </c>
      <c r="C2451">
        <v>3476.82</v>
      </c>
      <c r="D2451">
        <v>3399.57</v>
      </c>
      <c r="E2451" s="2">
        <v>3401.77</v>
      </c>
      <c r="F2451" s="19">
        <v>244034289664</v>
      </c>
      <c r="G2451" s="3">
        <f t="shared" si="114"/>
        <v>-1.0379787342361335E-2</v>
      </c>
      <c r="H2451" s="3">
        <f>1-E2451/MAX(E$2:E2451)</f>
        <v>0.42119206424828148</v>
      </c>
      <c r="I2451" s="3">
        <f ca="1">IFERROR(E2451/AVERAGE(OFFSET(E2451,0,0,-计算结果!B$18,1))-1,E2451/AVERAGE(OFFSET(E2451,0,0,-ROW(),1))-1)</f>
        <v>-2.8474526036742387E-2</v>
      </c>
      <c r="J2451" s="4" t="str">
        <f ca="1">IF(OR(AND(I2451&lt;计算结果!B$19,I2451&gt;计算结果!B$20),I2451&lt;计算结果!B$21),"买","卖")</f>
        <v>卖</v>
      </c>
      <c r="K2451" s="4" t="str">
        <f t="shared" ca="1" si="115"/>
        <v/>
      </c>
      <c r="L2451" s="3">
        <f ca="1">IF(J2450="买",E2451/E2450-1,0)-IF(K2451=1,计算结果!B$17,0)</f>
        <v>0</v>
      </c>
      <c r="M2451" s="2">
        <f t="shared" ca="1" si="116"/>
        <v>11.292076136743546</v>
      </c>
      <c r="N2451" s="3">
        <f ca="1">1-M2451/MAX(M$2:M2451)</f>
        <v>8.5324332161817784E-2</v>
      </c>
    </row>
    <row r="2452" spans="1:14" x14ac:dyDescent="0.15">
      <c r="A2452" s="1">
        <v>42040</v>
      </c>
      <c r="B2452">
        <v>3487.95</v>
      </c>
      <c r="C2452">
        <v>3487.95</v>
      </c>
      <c r="D2452">
        <v>3366.86</v>
      </c>
      <c r="E2452" s="2">
        <v>3366.95</v>
      </c>
      <c r="F2452" s="19">
        <v>311523672064</v>
      </c>
      <c r="G2452" s="3">
        <f t="shared" si="114"/>
        <v>-1.0235847808640841E-2</v>
      </c>
      <c r="H2452" s="3">
        <f>1-E2452/MAX(E$2:E2452)</f>
        <v>0.42711665418906963</v>
      </c>
      <c r="I2452" s="3">
        <f ca="1">IFERROR(E2452/AVERAGE(OFFSET(E2452,0,0,-计算结果!B$18,1))-1,E2452/AVERAGE(OFFSET(E2452,0,0,-ROW(),1))-1)</f>
        <v>-3.6176595756862051E-2</v>
      </c>
      <c r="J2452" s="4" t="str">
        <f ca="1">IF(OR(AND(I2452&lt;计算结果!B$19,I2452&gt;计算结果!B$20),I2452&lt;计算结果!B$21),"买","卖")</f>
        <v>卖</v>
      </c>
      <c r="K2452" s="4" t="str">
        <f t="shared" ca="1" si="115"/>
        <v/>
      </c>
      <c r="L2452" s="3">
        <f ca="1">IF(J2451="买",E2452/E2451-1,0)-IF(K2452=1,计算结果!B$17,0)</f>
        <v>0</v>
      </c>
      <c r="M2452" s="2">
        <f t="shared" ca="1" si="116"/>
        <v>11.292076136743546</v>
      </c>
      <c r="N2452" s="3">
        <f ca="1">1-M2452/MAX(M$2:M2452)</f>
        <v>8.5324332161817784E-2</v>
      </c>
    </row>
    <row r="2453" spans="1:14" x14ac:dyDescent="0.15">
      <c r="A2453" s="1">
        <v>42041</v>
      </c>
      <c r="B2453">
        <v>3352.33</v>
      </c>
      <c r="C2453">
        <v>3374.05</v>
      </c>
      <c r="D2453">
        <v>3285.93</v>
      </c>
      <c r="E2453" s="2">
        <v>3312.42</v>
      </c>
      <c r="F2453" s="19">
        <v>221433184256</v>
      </c>
      <c r="G2453" s="3">
        <f t="shared" si="114"/>
        <v>-1.6195666701317113E-2</v>
      </c>
      <c r="H2453" s="3">
        <f>1-E2453/MAX(E$2:E2453)</f>
        <v>0.43639488191655884</v>
      </c>
      <c r="I2453" s="3">
        <f ca="1">IFERROR(E2453/AVERAGE(OFFSET(E2453,0,0,-计算结果!B$18,1))-1,E2453/AVERAGE(OFFSET(E2453,0,0,-ROW(),1))-1)</f>
        <v>-4.8736196569591828E-2</v>
      </c>
      <c r="J2453" s="4" t="str">
        <f ca="1">IF(OR(AND(I2453&lt;计算结果!B$19,I2453&gt;计算结果!B$20),I2453&lt;计算结果!B$21),"买","卖")</f>
        <v>卖</v>
      </c>
      <c r="K2453" s="4" t="str">
        <f t="shared" ca="1" si="115"/>
        <v/>
      </c>
      <c r="L2453" s="3">
        <f ca="1">IF(J2452="买",E2453/E2452-1,0)-IF(K2453=1,计算结果!B$17,0)</f>
        <v>0</v>
      </c>
      <c r="M2453" s="2">
        <f t="shared" ca="1" si="116"/>
        <v>11.292076136743546</v>
      </c>
      <c r="N2453" s="3">
        <f ca="1">1-M2453/MAX(M$2:M2453)</f>
        <v>8.5324332161817784E-2</v>
      </c>
    </row>
    <row r="2454" spans="1:14" x14ac:dyDescent="0.15">
      <c r="A2454" s="1">
        <v>42044</v>
      </c>
      <c r="B2454">
        <v>3305.73</v>
      </c>
      <c r="C2454">
        <v>3376.53</v>
      </c>
      <c r="D2454">
        <v>3298.6</v>
      </c>
      <c r="E2454" s="2">
        <v>3345.92</v>
      </c>
      <c r="F2454" s="19">
        <v>220766519296</v>
      </c>
      <c r="G2454" s="3">
        <f t="shared" si="114"/>
        <v>1.0113451796571749E-2</v>
      </c>
      <c r="H2454" s="3">
        <f>1-E2454/MAX(E$2:E2454)</f>
        <v>0.43069488872252093</v>
      </c>
      <c r="I2454" s="3">
        <f ca="1">IFERROR(E2454/AVERAGE(OFFSET(E2454,0,0,-计算结果!B$18,1))-1,E2454/AVERAGE(OFFSET(E2454,0,0,-ROW(),1))-1)</f>
        <v>-3.6710418900555375E-2</v>
      </c>
      <c r="J2454" s="4" t="str">
        <f ca="1">IF(OR(AND(I2454&lt;计算结果!B$19,I2454&gt;计算结果!B$20),I2454&lt;计算结果!B$21),"买","卖")</f>
        <v>卖</v>
      </c>
      <c r="K2454" s="4" t="str">
        <f t="shared" ca="1" si="115"/>
        <v/>
      </c>
      <c r="L2454" s="3">
        <f ca="1">IF(J2453="买",E2454/E2453-1,0)-IF(K2454=1,计算结果!B$17,0)</f>
        <v>0</v>
      </c>
      <c r="M2454" s="2">
        <f t="shared" ca="1" si="116"/>
        <v>11.292076136743546</v>
      </c>
      <c r="N2454" s="3">
        <f ca="1">1-M2454/MAX(M$2:M2454)</f>
        <v>8.5324332161817784E-2</v>
      </c>
    </row>
    <row r="2455" spans="1:14" x14ac:dyDescent="0.15">
      <c r="A2455" s="1">
        <v>42045</v>
      </c>
      <c r="B2455">
        <v>3345.08</v>
      </c>
      <c r="C2455">
        <v>3407.18</v>
      </c>
      <c r="D2455">
        <v>3339.55</v>
      </c>
      <c r="E2455" s="2">
        <v>3406.94</v>
      </c>
      <c r="F2455" s="19">
        <v>199120683008</v>
      </c>
      <c r="G2455" s="3">
        <f t="shared" si="114"/>
        <v>1.8237136572303081E-2</v>
      </c>
      <c r="H2455" s="3">
        <f>1-E2455/MAX(E$2:E2455)</f>
        <v>0.42031239365684336</v>
      </c>
      <c r="I2455" s="3">
        <f ca="1">IFERROR(E2455/AVERAGE(OFFSET(E2455,0,0,-计算结果!B$18,1))-1,E2455/AVERAGE(OFFSET(E2455,0,0,-ROW(),1))-1)</f>
        <v>-1.6039578606064975E-2</v>
      </c>
      <c r="J2455" s="4" t="str">
        <f ca="1">IF(OR(AND(I2455&lt;计算结果!B$19,I2455&gt;计算结果!B$20),I2455&lt;计算结果!B$21),"买","卖")</f>
        <v>卖</v>
      </c>
      <c r="K2455" s="4" t="str">
        <f t="shared" ca="1" si="115"/>
        <v/>
      </c>
      <c r="L2455" s="3">
        <f ca="1">IF(J2454="买",E2455/E2454-1,0)-IF(K2455=1,计算结果!B$17,0)</f>
        <v>0</v>
      </c>
      <c r="M2455" s="2">
        <f t="shared" ca="1" si="116"/>
        <v>11.292076136743546</v>
      </c>
      <c r="N2455" s="3">
        <f ca="1">1-M2455/MAX(M$2:M2455)</f>
        <v>8.5324332161817784E-2</v>
      </c>
    </row>
    <row r="2456" spans="1:14" x14ac:dyDescent="0.15">
      <c r="A2456" s="1">
        <v>42046</v>
      </c>
      <c r="B2456">
        <v>3415.98</v>
      </c>
      <c r="C2456">
        <v>3445.66</v>
      </c>
      <c r="D2456">
        <v>3412.14</v>
      </c>
      <c r="E2456" s="2">
        <v>3434.12</v>
      </c>
      <c r="F2456" s="19">
        <v>185979224064</v>
      </c>
      <c r="G2456" s="3">
        <f t="shared" si="114"/>
        <v>7.9778334810709506E-3</v>
      </c>
      <c r="H2456" s="3">
        <f>1-E2456/MAX(E$2:E2456)</f>
        <v>0.41568774246239704</v>
      </c>
      <c r="I2456" s="3">
        <f ca="1">IFERROR(E2456/AVERAGE(OFFSET(E2456,0,0,-计算结果!B$18,1))-1,E2456/AVERAGE(OFFSET(E2456,0,0,-ROW(),1))-1)</f>
        <v>-4.980236963276985E-3</v>
      </c>
      <c r="J2456" s="4" t="str">
        <f ca="1">IF(OR(AND(I2456&lt;计算结果!B$19,I2456&gt;计算结果!B$20),I2456&lt;计算结果!B$21),"买","卖")</f>
        <v>卖</v>
      </c>
      <c r="K2456" s="4" t="str">
        <f t="shared" ca="1" si="115"/>
        <v/>
      </c>
      <c r="L2456" s="3">
        <f ca="1">IF(J2455="买",E2456/E2455-1,0)-IF(K2456=1,计算结果!B$17,0)</f>
        <v>0</v>
      </c>
      <c r="M2456" s="2">
        <f t="shared" ca="1" si="116"/>
        <v>11.292076136743546</v>
      </c>
      <c r="N2456" s="3">
        <f ca="1">1-M2456/MAX(M$2:M2456)</f>
        <v>8.5324332161817784E-2</v>
      </c>
    </row>
    <row r="2457" spans="1:14" x14ac:dyDescent="0.15">
      <c r="A2457" s="1">
        <v>42047</v>
      </c>
      <c r="B2457">
        <v>3435.36</v>
      </c>
      <c r="C2457">
        <v>3453.58</v>
      </c>
      <c r="D2457">
        <v>3405.63</v>
      </c>
      <c r="E2457" s="2">
        <v>3442.87</v>
      </c>
      <c r="F2457" s="19">
        <v>191285870592</v>
      </c>
      <c r="G2457" s="3">
        <f t="shared" si="114"/>
        <v>2.5479598849196261E-3</v>
      </c>
      <c r="H2457" s="3">
        <f>1-E2457/MAX(E$2:E2457)</f>
        <v>0.41419893826992449</v>
      </c>
      <c r="I2457" s="3">
        <f ca="1">IFERROR(E2457/AVERAGE(OFFSET(E2457,0,0,-计算结果!B$18,1))-1,E2457/AVERAGE(OFFSET(E2457,0,0,-ROW(),1))-1)</f>
        <v>-3.8513928185990309E-3</v>
      </c>
      <c r="J2457" s="4" t="str">
        <f ca="1">IF(OR(AND(I2457&lt;计算结果!B$19,I2457&gt;计算结果!B$20),I2457&lt;计算结果!B$21),"买","卖")</f>
        <v>卖</v>
      </c>
      <c r="K2457" s="4" t="str">
        <f t="shared" ca="1" si="115"/>
        <v/>
      </c>
      <c r="L2457" s="3">
        <f ca="1">IF(J2456="买",E2457/E2456-1,0)-IF(K2457=1,计算结果!B$17,0)</f>
        <v>0</v>
      </c>
      <c r="M2457" s="2">
        <f t="shared" ca="1" si="116"/>
        <v>11.292076136743546</v>
      </c>
      <c r="N2457" s="3">
        <f ca="1">1-M2457/MAX(M$2:M2457)</f>
        <v>8.5324332161817784E-2</v>
      </c>
    </row>
    <row r="2458" spans="1:14" x14ac:dyDescent="0.15">
      <c r="A2458" s="1">
        <v>42048</v>
      </c>
      <c r="B2458">
        <v>3458.83</v>
      </c>
      <c r="C2458">
        <v>3509.5</v>
      </c>
      <c r="D2458">
        <v>3452.08</v>
      </c>
      <c r="E2458" s="2">
        <v>3469.83</v>
      </c>
      <c r="F2458" s="19">
        <v>247076159488</v>
      </c>
      <c r="G2458" s="3">
        <f t="shared" si="114"/>
        <v>7.8306761510018585E-3</v>
      </c>
      <c r="H2458" s="3">
        <f>1-E2458/MAX(E$2:E2458)</f>
        <v>0.40961171986660316</v>
      </c>
      <c r="I2458" s="3">
        <f ca="1">IFERROR(E2458/AVERAGE(OFFSET(E2458,0,0,-计算结果!B$18,1))-1,E2458/AVERAGE(OFFSET(E2458,0,0,-ROW(),1))-1)</f>
        <v>2.7626291906848177E-3</v>
      </c>
      <c r="J2458" s="4" t="str">
        <f ca="1">IF(OR(AND(I2458&lt;计算结果!B$19,I2458&gt;计算结果!B$20),I2458&lt;计算结果!B$21),"买","卖")</f>
        <v>买</v>
      </c>
      <c r="K2458" s="4">
        <f t="shared" ca="1" si="115"/>
        <v>1</v>
      </c>
      <c r="L2458" s="3">
        <f ca="1">IF(J2457="买",E2458/E2457-1,0)-IF(K2458=1,计算结果!B$17,0)</f>
        <v>0</v>
      </c>
      <c r="M2458" s="2">
        <f t="shared" ca="1" si="116"/>
        <v>11.292076136743546</v>
      </c>
      <c r="N2458" s="3">
        <f ca="1">1-M2458/MAX(M$2:M2458)</f>
        <v>8.5324332161817784E-2</v>
      </c>
    </row>
    <row r="2459" spans="1:14" x14ac:dyDescent="0.15">
      <c r="A2459" s="1">
        <v>42051</v>
      </c>
      <c r="B2459">
        <v>3473.29</v>
      </c>
      <c r="C2459">
        <v>3504.48</v>
      </c>
      <c r="D2459">
        <v>3466.61</v>
      </c>
      <c r="E2459" s="2">
        <v>3499.48</v>
      </c>
      <c r="F2459" s="19">
        <v>222799724544</v>
      </c>
      <c r="G2459" s="3">
        <f t="shared" si="114"/>
        <v>8.5450872232932795E-3</v>
      </c>
      <c r="H2459" s="3">
        <f>1-E2459/MAX(E$2:E2459)</f>
        <v>0.40456680051725313</v>
      </c>
      <c r="I2459" s="3">
        <f ca="1">IFERROR(E2459/AVERAGE(OFFSET(E2459,0,0,-计算结果!B$18,1))-1,E2459/AVERAGE(OFFSET(E2459,0,0,-ROW(),1))-1)</f>
        <v>1.2134077239233543E-2</v>
      </c>
      <c r="J2459" s="4" t="str">
        <f ca="1">IF(OR(AND(I2459&lt;计算结果!B$19,I2459&gt;计算结果!B$20),I2459&lt;计算结果!B$21),"买","卖")</f>
        <v>买</v>
      </c>
      <c r="K2459" s="4" t="str">
        <f t="shared" ca="1" si="115"/>
        <v/>
      </c>
      <c r="L2459" s="3">
        <f ca="1">IF(J2458="买",E2459/E2458-1,0)-IF(K2459=1,计算结果!B$17,0)</f>
        <v>8.5450872232932795E-3</v>
      </c>
      <c r="M2459" s="2">
        <f t="shared" ca="1" si="116"/>
        <v>11.388567912264088</v>
      </c>
      <c r="N2459" s="3">
        <f ca="1">1-M2459/MAX(M$2:M2459)</f>
        <v>7.75083487991165E-2</v>
      </c>
    </row>
    <row r="2460" spans="1:14" x14ac:dyDescent="0.15">
      <c r="A2460" s="1">
        <v>42052</v>
      </c>
      <c r="B2460">
        <v>3511.54</v>
      </c>
      <c r="C2460">
        <v>3536.82</v>
      </c>
      <c r="D2460">
        <v>3511.09</v>
      </c>
      <c r="E2460" s="2">
        <v>3522.32</v>
      </c>
      <c r="F2460" s="19">
        <v>214457270272</v>
      </c>
      <c r="G2460" s="3">
        <f t="shared" si="114"/>
        <v>6.5266839644748664E-3</v>
      </c>
      <c r="H2460" s="3">
        <f>1-E2460/MAX(E$2:E2460)</f>
        <v>0.40068059620227314</v>
      </c>
      <c r="I2460" s="3">
        <f ca="1">IFERROR(E2460/AVERAGE(OFFSET(E2460,0,0,-计算结果!B$18,1))-1,E2460/AVERAGE(OFFSET(E2460,0,0,-ROW(),1))-1)</f>
        <v>1.9481853887542977E-2</v>
      </c>
      <c r="J2460" s="4" t="str">
        <f ca="1">IF(OR(AND(I2460&lt;计算结果!B$19,I2460&gt;计算结果!B$20),I2460&lt;计算结果!B$21),"买","卖")</f>
        <v>买</v>
      </c>
      <c r="K2460" s="4" t="str">
        <f t="shared" ca="1" si="115"/>
        <v/>
      </c>
      <c r="L2460" s="3">
        <f ca="1">IF(J2459="买",E2460/E2459-1,0)-IF(K2460=1,计算结果!B$17,0)</f>
        <v>6.5266839644748664E-3</v>
      </c>
      <c r="M2460" s="2">
        <f t="shared" ca="1" si="116"/>
        <v>11.462897495835396</v>
      </c>
      <c r="N2460" s="3">
        <f ca="1">1-M2460/MAX(M$2:M2460)</f>
        <v>7.148753733186175E-2</v>
      </c>
    </row>
    <row r="2461" spans="1:14" x14ac:dyDescent="0.15">
      <c r="A2461" s="1">
        <v>42060</v>
      </c>
      <c r="B2461">
        <v>3529.55</v>
      </c>
      <c r="C2461">
        <v>3529.55</v>
      </c>
      <c r="D2461">
        <v>3463.95</v>
      </c>
      <c r="E2461" s="2">
        <v>3478.73</v>
      </c>
      <c r="F2461" s="19">
        <v>211739066368</v>
      </c>
      <c r="G2461" s="3">
        <f t="shared" si="114"/>
        <v>-1.2375366235889973E-2</v>
      </c>
      <c r="H2461" s="3">
        <f>1-E2461/MAX(E$2:E2461)</f>
        <v>0.40809739331654526</v>
      </c>
      <c r="I2461" s="3">
        <f ca="1">IFERROR(E2461/AVERAGE(OFFSET(E2461,0,0,-计算结果!B$18,1))-1,E2461/AVERAGE(OFFSET(E2461,0,0,-ROW(),1))-1)</f>
        <v>8.37332709794536E-3</v>
      </c>
      <c r="J2461" s="4" t="str">
        <f ca="1">IF(OR(AND(I2461&lt;计算结果!B$19,I2461&gt;计算结果!B$20),I2461&lt;计算结果!B$21),"买","卖")</f>
        <v>买</v>
      </c>
      <c r="K2461" s="4" t="str">
        <f t="shared" ca="1" si="115"/>
        <v/>
      </c>
      <c r="L2461" s="3">
        <f ca="1">IF(J2460="买",E2461/E2460-1,0)-IF(K2461=1,计算结果!B$17,0)</f>
        <v>-1.2375366235889973E-2</v>
      </c>
      <c r="M2461" s="2">
        <f t="shared" ca="1" si="116"/>
        <v>11.321039941199967</v>
      </c>
      <c r="N2461" s="3">
        <f ca="1">1-M2461/MAX(M$2:M2461)</f>
        <v>8.297821911196801E-2</v>
      </c>
    </row>
    <row r="2462" spans="1:14" x14ac:dyDescent="0.15">
      <c r="A2462" s="1">
        <v>42061</v>
      </c>
      <c r="B2462">
        <v>3473.71</v>
      </c>
      <c r="C2462">
        <v>3569.33</v>
      </c>
      <c r="D2462">
        <v>3456.87</v>
      </c>
      <c r="E2462" s="2">
        <v>3566.29</v>
      </c>
      <c r="F2462" s="19">
        <v>279809064960</v>
      </c>
      <c r="G2462" s="3">
        <f t="shared" si="114"/>
        <v>2.517010518206364E-2</v>
      </c>
      <c r="H2462" s="3">
        <f>1-E2462/MAX(E$2:E2462)</f>
        <v>0.39319914244878518</v>
      </c>
      <c r="I2462" s="3">
        <f ca="1">IFERROR(E2462/AVERAGE(OFFSET(E2462,0,0,-计算结果!B$18,1))-1,E2462/AVERAGE(OFFSET(E2462,0,0,-ROW(),1))-1)</f>
        <v>3.4448684556354081E-2</v>
      </c>
      <c r="J2462" s="4" t="str">
        <f ca="1">IF(OR(AND(I2462&lt;计算结果!B$19,I2462&gt;计算结果!B$20),I2462&lt;计算结果!B$21),"买","卖")</f>
        <v>买</v>
      </c>
      <c r="K2462" s="4" t="str">
        <f t="shared" ca="1" si="115"/>
        <v/>
      </c>
      <c r="L2462" s="3">
        <f ca="1">IF(J2461="买",E2462/E2461-1,0)-IF(K2462=1,计算结果!B$17,0)</f>
        <v>2.517010518206364E-2</v>
      </c>
      <c r="M2462" s="2">
        <f t="shared" ca="1" si="116"/>
        <v>11.605991707290313</v>
      </c>
      <c r="N2462" s="3">
        <f ca="1">1-M2462/MAX(M$2:M2462)</f>
        <v>5.9896684432772962E-2</v>
      </c>
    </row>
    <row r="2463" spans="1:14" x14ac:dyDescent="0.15">
      <c r="A2463" s="1">
        <v>42062</v>
      </c>
      <c r="B2463">
        <v>3565.23</v>
      </c>
      <c r="C2463">
        <v>3594.81</v>
      </c>
      <c r="D2463">
        <v>3560.46</v>
      </c>
      <c r="E2463" s="2">
        <v>3572.84</v>
      </c>
      <c r="F2463" s="19">
        <v>271861940224</v>
      </c>
      <c r="G2463" s="3">
        <f t="shared" si="114"/>
        <v>1.8366425613172144E-3</v>
      </c>
      <c r="H2463" s="3">
        <f>1-E2463/MAX(E$2:E2463)</f>
        <v>0.39208466616756277</v>
      </c>
      <c r="I2463" s="3">
        <f ca="1">IFERROR(E2463/AVERAGE(OFFSET(E2463,0,0,-计算结果!B$18,1))-1,E2463/AVERAGE(OFFSET(E2463,0,0,-ROW(),1))-1)</f>
        <v>3.6383501951544606E-2</v>
      </c>
      <c r="J2463" s="4" t="str">
        <f ca="1">IF(OR(AND(I2463&lt;计算结果!B$19,I2463&gt;计算结果!B$20),I2463&lt;计算结果!B$21),"买","卖")</f>
        <v>买</v>
      </c>
      <c r="K2463" s="4" t="str">
        <f t="shared" ca="1" si="115"/>
        <v/>
      </c>
      <c r="L2463" s="3">
        <f ca="1">IF(J2462="买",E2463/E2462-1,0)-IF(K2463=1,计算结果!B$17,0)</f>
        <v>1.8366425613172144E-3</v>
      </c>
      <c r="M2463" s="2">
        <f t="shared" ca="1" si="116"/>
        <v>11.627307765626217</v>
      </c>
      <c r="N2463" s="3">
        <f ca="1">1-M2463/MAX(M$2:M2463)</f>
        <v>5.8170050671366824E-2</v>
      </c>
    </row>
    <row r="2464" spans="1:14" x14ac:dyDescent="0.15">
      <c r="A2464" s="1">
        <v>42065</v>
      </c>
      <c r="B2464">
        <v>3603.45</v>
      </c>
      <c r="C2464">
        <v>3608.69</v>
      </c>
      <c r="D2464">
        <v>3566.53</v>
      </c>
      <c r="E2464" s="2">
        <v>3601.27</v>
      </c>
      <c r="F2464" s="19">
        <v>325164892160</v>
      </c>
      <c r="G2464" s="3">
        <f t="shared" si="114"/>
        <v>7.9572552927082985E-3</v>
      </c>
      <c r="H2464" s="3">
        <f>1-E2464/MAX(E$2:E2464)</f>
        <v>0.38724732865990608</v>
      </c>
      <c r="I2464" s="3">
        <f ca="1">IFERROR(E2464/AVERAGE(OFFSET(E2464,0,0,-计算结果!B$18,1))-1,E2464/AVERAGE(OFFSET(E2464,0,0,-ROW(),1))-1)</f>
        <v>4.3353262186067942E-2</v>
      </c>
      <c r="J2464" s="4" t="str">
        <f ca="1">IF(OR(AND(I2464&lt;计算结果!B$19,I2464&gt;计算结果!B$20),I2464&lt;计算结果!B$21),"买","卖")</f>
        <v>买</v>
      </c>
      <c r="K2464" s="4" t="str">
        <f t="shared" ca="1" si="115"/>
        <v/>
      </c>
      <c r="L2464" s="3">
        <f ca="1">IF(J2463="买",E2464/E2463-1,0)-IF(K2464=1,计算结果!B$17,0)</f>
        <v>7.9572552927082985E-3</v>
      </c>
      <c r="M2464" s="2">
        <f t="shared" ca="1" si="116"/>
        <v>11.719829221884194</v>
      </c>
      <c r="N2464" s="3">
        <f ca="1">1-M2464/MAX(M$2:M2464)</f>
        <v>5.0675669322240435E-2</v>
      </c>
    </row>
    <row r="2465" spans="1:14" x14ac:dyDescent="0.15">
      <c r="A2465" s="1">
        <v>42066</v>
      </c>
      <c r="B2465">
        <v>3579.32</v>
      </c>
      <c r="C2465">
        <v>3579.32</v>
      </c>
      <c r="D2465">
        <v>3504.2</v>
      </c>
      <c r="E2465" s="2">
        <v>3507.9</v>
      </c>
      <c r="F2465" s="19">
        <v>335700131840</v>
      </c>
      <c r="G2465" s="3">
        <f t="shared" si="114"/>
        <v>-2.5926964654135909E-2</v>
      </c>
      <c r="H2465" s="3">
        <f>1-E2465/MAX(E$2:E2465)</f>
        <v>0.40313414551146798</v>
      </c>
      <c r="I2465" s="3">
        <f ca="1">IFERROR(E2465/AVERAGE(OFFSET(E2465,0,0,-计算结果!B$18,1))-1,E2465/AVERAGE(OFFSET(E2465,0,0,-ROW(),1))-1)</f>
        <v>1.5875518558710278E-2</v>
      </c>
      <c r="J2465" s="4" t="str">
        <f ca="1">IF(OR(AND(I2465&lt;计算结果!B$19,I2465&gt;计算结果!B$20),I2465&lt;计算结果!B$21),"买","卖")</f>
        <v>买</v>
      </c>
      <c r="K2465" s="4" t="str">
        <f t="shared" ca="1" si="115"/>
        <v/>
      </c>
      <c r="L2465" s="3">
        <f ca="1">IF(J2464="买",E2465/E2464-1,0)-IF(K2465=1,计算结果!B$17,0)</f>
        <v>-2.5926964654135909E-2</v>
      </c>
      <c r="M2465" s="2">
        <f t="shared" ca="1" si="116"/>
        <v>11.415969623895894</v>
      </c>
      <c r="N2465" s="3">
        <f ca="1">1-M2465/MAX(M$2:M2465)</f>
        <v>7.528876768903392E-2</v>
      </c>
    </row>
    <row r="2466" spans="1:14" x14ac:dyDescent="0.15">
      <c r="A2466" s="1">
        <v>42067</v>
      </c>
      <c r="B2466">
        <v>3514.67</v>
      </c>
      <c r="C2466">
        <v>3540.91</v>
      </c>
      <c r="D2466">
        <v>3497.17</v>
      </c>
      <c r="E2466" s="2">
        <v>3530.82</v>
      </c>
      <c r="F2466" s="19">
        <v>257468792832</v>
      </c>
      <c r="G2466" s="3">
        <f t="shared" si="114"/>
        <v>6.5338236551784057E-3</v>
      </c>
      <c r="H2466" s="3">
        <f>1-E2466/MAX(E$2:E2466)</f>
        <v>0.39923432927244262</v>
      </c>
      <c r="I2466" s="3">
        <f ca="1">IFERROR(E2466/AVERAGE(OFFSET(E2466,0,0,-计算结果!B$18,1))-1,E2466/AVERAGE(OFFSET(E2466,0,0,-ROW(),1))-1)</f>
        <v>2.0929167119129621E-2</v>
      </c>
      <c r="J2466" s="4" t="str">
        <f ca="1">IF(OR(AND(I2466&lt;计算结果!B$19,I2466&gt;计算结果!B$20),I2466&lt;计算结果!B$21),"买","卖")</f>
        <v>买</v>
      </c>
      <c r="K2466" s="4" t="str">
        <f t="shared" ca="1" si="115"/>
        <v/>
      </c>
      <c r="L2466" s="3">
        <f ca="1">IF(J2465="买",E2466/E2465-1,0)-IF(K2466=1,计算结果!B$17,0)</f>
        <v>6.5338236551784057E-3</v>
      </c>
      <c r="M2466" s="2">
        <f t="shared" ca="1" si="116"/>
        <v>11.490559556271302</v>
      </c>
      <c r="N2466" s="3">
        <f ca="1">1-M2466/MAX(M$2:M2466)</f>
        <v>6.9246867565151415E-2</v>
      </c>
    </row>
    <row r="2467" spans="1:14" x14ac:dyDescent="0.15">
      <c r="A2467" s="1">
        <v>42068</v>
      </c>
      <c r="B2467">
        <v>3513.25</v>
      </c>
      <c r="C2467">
        <v>3517.08</v>
      </c>
      <c r="D2467">
        <v>3467.68</v>
      </c>
      <c r="E2467" s="2">
        <v>3496.34</v>
      </c>
      <c r="F2467" s="19">
        <v>279030595584</v>
      </c>
      <c r="G2467" s="3">
        <f t="shared" si="114"/>
        <v>-9.76543692400067E-3</v>
      </c>
      <c r="H2467" s="3">
        <f>1-E2467/MAX(E$2:E2467)</f>
        <v>0.40510106853603756</v>
      </c>
      <c r="I2467" s="3">
        <f ca="1">IFERROR(E2467/AVERAGE(OFFSET(E2467,0,0,-计算结果!B$18,1))-1,E2467/AVERAGE(OFFSET(E2467,0,0,-ROW(),1))-1)</f>
        <v>8.6523984738338111E-3</v>
      </c>
      <c r="J2467" s="4" t="str">
        <f ca="1">IF(OR(AND(I2467&lt;计算结果!B$19,I2467&gt;计算结果!B$20),I2467&lt;计算结果!B$21),"买","卖")</f>
        <v>买</v>
      </c>
      <c r="K2467" s="4" t="str">
        <f t="shared" ca="1" si="115"/>
        <v/>
      </c>
      <c r="L2467" s="3">
        <f ca="1">IF(J2466="买",E2467/E2466-1,0)-IF(K2467=1,计算结果!B$17,0)</f>
        <v>-9.76543692400067E-3</v>
      </c>
      <c r="M2467" s="2">
        <f t="shared" ca="1" si="116"/>
        <v>11.378349221703061</v>
      </c>
      <c r="N2467" s="3">
        <f ca="1">1-M2467/MAX(M$2:M2467)</f>
        <v>7.8336078571759948E-2</v>
      </c>
    </row>
    <row r="2468" spans="1:14" x14ac:dyDescent="0.15">
      <c r="A2468" s="1">
        <v>42069</v>
      </c>
      <c r="B2468">
        <v>3501.18</v>
      </c>
      <c r="C2468">
        <v>3516.24</v>
      </c>
      <c r="D2468">
        <v>3472.39</v>
      </c>
      <c r="E2468" s="2">
        <v>3478.52</v>
      </c>
      <c r="F2468" s="19">
        <v>233468248064</v>
      </c>
      <c r="G2468" s="3">
        <f t="shared" si="114"/>
        <v>-5.0967583244192483E-3</v>
      </c>
      <c r="H2468" s="3">
        <f>1-E2468/MAX(E$2:E2468)</f>
        <v>0.40813312461716467</v>
      </c>
      <c r="I2468" s="3">
        <f ca="1">IFERROR(E2468/AVERAGE(OFFSET(E2468,0,0,-计算结果!B$18,1))-1,E2468/AVERAGE(OFFSET(E2468,0,0,-ROW(),1))-1)</f>
        <v>2.8514304320965689E-3</v>
      </c>
      <c r="J2468" s="4" t="str">
        <f ca="1">IF(OR(AND(I2468&lt;计算结果!B$19,I2468&gt;计算结果!B$20),I2468&lt;计算结果!B$21),"买","卖")</f>
        <v>买</v>
      </c>
      <c r="K2468" s="4" t="str">
        <f t="shared" ca="1" si="115"/>
        <v/>
      </c>
      <c r="L2468" s="3">
        <f ca="1">IF(J2467="买",E2468/E2467-1,0)-IF(K2468=1,计算结果!B$17,0)</f>
        <v>-5.0967583244192483E-3</v>
      </c>
      <c r="M2468" s="2">
        <f t="shared" ca="1" si="116"/>
        <v>11.320356525589197</v>
      </c>
      <c r="N2468" s="3">
        <f ca="1">1-M2468/MAX(M$2:M2468)</f>
        <v>8.3033576835616185E-2</v>
      </c>
    </row>
    <row r="2469" spans="1:14" x14ac:dyDescent="0.15">
      <c r="A2469" s="1">
        <v>42072</v>
      </c>
      <c r="B2469">
        <v>3449.7</v>
      </c>
      <c r="C2469">
        <v>3546.71</v>
      </c>
      <c r="D2469">
        <v>3417.49</v>
      </c>
      <c r="E2469" s="2">
        <v>3537.75</v>
      </c>
      <c r="F2469" s="19">
        <v>277860483072</v>
      </c>
      <c r="G2469" s="3">
        <f t="shared" si="114"/>
        <v>1.7027356461943643E-2</v>
      </c>
      <c r="H2469" s="3">
        <f>1-E2469/MAX(E$2:E2469)</f>
        <v>0.39805519635200437</v>
      </c>
      <c r="I2469" s="3">
        <f ca="1">IFERROR(E2469/AVERAGE(OFFSET(E2469,0,0,-计算结果!B$18,1))-1,E2469/AVERAGE(OFFSET(E2469,0,0,-ROW(),1))-1)</f>
        <v>1.7710832648381469E-2</v>
      </c>
      <c r="J2469" s="4" t="str">
        <f ca="1">IF(OR(AND(I2469&lt;计算结果!B$19,I2469&gt;计算结果!B$20),I2469&lt;计算结果!B$21),"买","卖")</f>
        <v>买</v>
      </c>
      <c r="K2469" s="4" t="str">
        <f t="shared" ca="1" si="115"/>
        <v/>
      </c>
      <c r="L2469" s="3">
        <f ca="1">IF(J2468="买",E2469/E2468-1,0)-IF(K2469=1,计算结果!B$17,0)</f>
        <v>1.7027356461943643E-2</v>
      </c>
      <c r="M2469" s="2">
        <f t="shared" ca="1" si="116"/>
        <v>11.513112271426694</v>
      </c>
      <c r="N2469" s="3">
        <f ca="1">1-M2469/MAX(M$2:M2469)</f>
        <v>6.7420062684762749E-2</v>
      </c>
    </row>
    <row r="2470" spans="1:14" x14ac:dyDescent="0.15">
      <c r="A2470" s="1">
        <v>42073</v>
      </c>
      <c r="B2470">
        <v>3523.64</v>
      </c>
      <c r="C2470">
        <v>3551.21</v>
      </c>
      <c r="D2470">
        <v>3511.99</v>
      </c>
      <c r="E2470" s="2">
        <v>3520.61</v>
      </c>
      <c r="F2470" s="19">
        <v>245366620160</v>
      </c>
      <c r="G2470" s="3">
        <f t="shared" si="114"/>
        <v>-4.8448872871175164E-3</v>
      </c>
      <c r="H2470" s="3">
        <f>1-E2470/MAX(E$2:E2470)</f>
        <v>0.40097155107874494</v>
      </c>
      <c r="I2470" s="3">
        <f ca="1">IFERROR(E2470/AVERAGE(OFFSET(E2470,0,0,-计算结果!B$18,1))-1,E2470/AVERAGE(OFFSET(E2470,0,0,-ROW(),1))-1)</f>
        <v>1.0299088225949049E-2</v>
      </c>
      <c r="J2470" s="4" t="str">
        <f ca="1">IF(OR(AND(I2470&lt;计算结果!B$19,I2470&gt;计算结果!B$20),I2470&lt;计算结果!B$21),"买","卖")</f>
        <v>买</v>
      </c>
      <c r="K2470" s="4" t="str">
        <f t="shared" ca="1" si="115"/>
        <v/>
      </c>
      <c r="L2470" s="3">
        <f ca="1">IF(J2469="买",E2470/E2469-1,0)-IF(K2470=1,计算结果!B$17,0)</f>
        <v>-4.8448872871175164E-3</v>
      </c>
      <c r="M2470" s="2">
        <f t="shared" ca="1" si="116"/>
        <v>11.457332540147702</v>
      </c>
      <c r="N2470" s="3">
        <f ca="1">1-M2470/MAX(M$2:M2470)</f>
        <v>7.1938307367282239E-2</v>
      </c>
    </row>
    <row r="2471" spans="1:14" x14ac:dyDescent="0.15">
      <c r="A2471" s="1">
        <v>42074</v>
      </c>
      <c r="B2471">
        <v>3524.57</v>
      </c>
      <c r="C2471">
        <v>3568.92</v>
      </c>
      <c r="D2471">
        <v>3512.22</v>
      </c>
      <c r="E2471" s="2">
        <v>3524.65</v>
      </c>
      <c r="F2471" s="19">
        <v>235772755968</v>
      </c>
      <c r="G2471" s="3">
        <f t="shared" si="114"/>
        <v>1.1475284112696382E-3</v>
      </c>
      <c r="H2471" s="3">
        <f>1-E2471/MAX(E$2:E2471)</f>
        <v>0.40028414891444908</v>
      </c>
      <c r="I2471" s="3">
        <f ca="1">IFERROR(E2471/AVERAGE(OFFSET(E2471,0,0,-计算结果!B$18,1))-1,E2471/AVERAGE(OFFSET(E2471,0,0,-ROW(),1))-1)</f>
        <v>8.0477046961098253E-3</v>
      </c>
      <c r="J2471" s="4" t="str">
        <f ca="1">IF(OR(AND(I2471&lt;计算结果!B$19,I2471&gt;计算结果!B$20),I2471&lt;计算结果!B$21),"买","卖")</f>
        <v>买</v>
      </c>
      <c r="K2471" s="4" t="str">
        <f t="shared" ca="1" si="115"/>
        <v/>
      </c>
      <c r="L2471" s="3">
        <f ca="1">IF(J2470="买",E2471/E2470-1,0)-IF(K2471=1,计算结果!B$17,0)</f>
        <v>1.1475284112696382E-3</v>
      </c>
      <c r="M2471" s="2">
        <f t="shared" ca="1" si="116"/>
        <v>11.470480154754885</v>
      </c>
      <c r="N2471" s="3">
        <f ca="1">1-M2471/MAX(M$2:M2471)</f>
        <v>7.0873330207575247E-2</v>
      </c>
    </row>
    <row r="2472" spans="1:14" x14ac:dyDescent="0.15">
      <c r="A2472" s="1">
        <v>42075</v>
      </c>
      <c r="B2472">
        <v>3557.69</v>
      </c>
      <c r="C2472">
        <v>3603.34</v>
      </c>
      <c r="D2472">
        <v>3536.53</v>
      </c>
      <c r="E2472" s="2">
        <v>3592.84</v>
      </c>
      <c r="F2472" s="19">
        <v>322141257728</v>
      </c>
      <c r="G2472" s="3">
        <f t="shared" si="114"/>
        <v>1.9346601790248608E-2</v>
      </c>
      <c r="H2472" s="3">
        <f>1-E2472/MAX(E$2:E2472)</f>
        <v>0.38868168515619683</v>
      </c>
      <c r="I2472" s="3">
        <f ca="1">IFERROR(E2472/AVERAGE(OFFSET(E2472,0,0,-计算结果!B$18,1))-1,E2472/AVERAGE(OFFSET(E2472,0,0,-ROW(),1))-1)</f>
        <v>2.3534394401631298E-2</v>
      </c>
      <c r="J2472" s="4" t="str">
        <f ca="1">IF(OR(AND(I2472&lt;计算结果!B$19,I2472&gt;计算结果!B$20),I2472&lt;计算结果!B$21),"买","卖")</f>
        <v>买</v>
      </c>
      <c r="K2472" s="4" t="str">
        <f t="shared" ca="1" si="115"/>
        <v/>
      </c>
      <c r="L2472" s="3">
        <f ca="1">IF(J2471="买",E2472/E2471-1,0)-IF(K2472=1,计算结果!B$17,0)</f>
        <v>1.9346601790248608E-2</v>
      </c>
      <c r="M2472" s="2">
        <f t="shared" ca="1" si="116"/>
        <v>11.692394966651877</v>
      </c>
      <c r="N2472" s="3">
        <f ca="1">1-M2472/MAX(M$2:M2472)</f>
        <v>5.2897886514401415E-2</v>
      </c>
    </row>
    <row r="2473" spans="1:14" x14ac:dyDescent="0.15">
      <c r="A2473" s="1">
        <v>42076</v>
      </c>
      <c r="B2473">
        <v>3604.67</v>
      </c>
      <c r="C2473">
        <v>3641.39</v>
      </c>
      <c r="D2473">
        <v>3594.74</v>
      </c>
      <c r="E2473" s="2">
        <v>3617.66</v>
      </c>
      <c r="F2473" s="19">
        <v>297298526208</v>
      </c>
      <c r="G2473" s="3">
        <f t="shared" si="114"/>
        <v>6.9081840549536366E-3</v>
      </c>
      <c r="H2473" s="3">
        <f>1-E2473/MAX(E$2:E2473)</f>
        <v>0.38445858572109171</v>
      </c>
      <c r="I2473" s="3">
        <f ca="1">IFERROR(E2473/AVERAGE(OFFSET(E2473,0,0,-计算结果!B$18,1))-1,E2473/AVERAGE(OFFSET(E2473,0,0,-ROW(),1))-1)</f>
        <v>2.7179499151666064E-2</v>
      </c>
      <c r="J2473" s="4" t="str">
        <f ca="1">IF(OR(AND(I2473&lt;计算结果!B$19,I2473&gt;计算结果!B$20),I2473&lt;计算结果!B$21),"买","卖")</f>
        <v>买</v>
      </c>
      <c r="K2473" s="4" t="str">
        <f t="shared" ca="1" si="115"/>
        <v/>
      </c>
      <c r="L2473" s="3">
        <f ca="1">IF(J2472="买",E2473/E2472-1,0)-IF(K2473=1,计算结果!B$17,0)</f>
        <v>6.9081840549536366E-3</v>
      </c>
      <c r="M2473" s="2">
        <f t="shared" ca="1" si="116"/>
        <v>11.773168183124721</v>
      </c>
      <c r="N2473" s="3">
        <f ca="1">1-M2473/MAX(M$2:M2473)</f>
        <v>4.635513079560738E-2</v>
      </c>
    </row>
    <row r="2474" spans="1:14" x14ac:dyDescent="0.15">
      <c r="A2474" s="1">
        <v>42079</v>
      </c>
      <c r="B2474">
        <v>3641.77</v>
      </c>
      <c r="C2474">
        <v>3705.74</v>
      </c>
      <c r="D2474">
        <v>3621.12</v>
      </c>
      <c r="E2474" s="2">
        <v>3705.67</v>
      </c>
      <c r="F2474" s="19">
        <v>358497583104</v>
      </c>
      <c r="G2474" s="3">
        <f t="shared" si="114"/>
        <v>2.4327880453110629E-2</v>
      </c>
      <c r="H2474" s="3">
        <f>1-E2474/MAX(E$2:E2474)</f>
        <v>0.36948376778057579</v>
      </c>
      <c r="I2474" s="3">
        <f ca="1">IFERROR(E2474/AVERAGE(OFFSET(E2474,0,0,-计算结果!B$18,1))-1,E2474/AVERAGE(OFFSET(E2474,0,0,-ROW(),1))-1)</f>
        <v>4.7680887827941998E-2</v>
      </c>
      <c r="J2474" s="4" t="str">
        <f ca="1">IF(OR(AND(I2474&lt;计算结果!B$19,I2474&gt;计算结果!B$20),I2474&lt;计算结果!B$21),"买","卖")</f>
        <v>买</v>
      </c>
      <c r="K2474" s="4" t="str">
        <f t="shared" ca="1" si="115"/>
        <v/>
      </c>
      <c r="L2474" s="3">
        <f ca="1">IF(J2473="买",E2474/E2473-1,0)-IF(K2474=1,计算结果!B$17,0)</f>
        <v>2.4327880453110629E-2</v>
      </c>
      <c r="M2474" s="2">
        <f t="shared" ca="1" si="116"/>
        <v>12.059584411238145</v>
      </c>
      <c r="N2474" s="3">
        <f ca="1">1-M2474/MAX(M$2:M2474)</f>
        <v>2.315497242288056E-2</v>
      </c>
    </row>
    <row r="2475" spans="1:14" x14ac:dyDescent="0.15">
      <c r="A2475" s="1">
        <v>42080</v>
      </c>
      <c r="B2475">
        <v>3733.96</v>
      </c>
      <c r="C2475">
        <v>3762.58</v>
      </c>
      <c r="D2475">
        <v>3716.81</v>
      </c>
      <c r="E2475" s="2">
        <v>3757.12</v>
      </c>
      <c r="F2475" s="19">
        <v>455003832320</v>
      </c>
      <c r="G2475" s="3">
        <f t="shared" si="114"/>
        <v>1.388412891595836E-2</v>
      </c>
      <c r="H2475" s="3">
        <f>1-E2475/MAX(E$2:E2475)</f>
        <v>0.36072959912883684</v>
      </c>
      <c r="I2475" s="3">
        <f ca="1">IFERROR(E2475/AVERAGE(OFFSET(E2475,0,0,-计算结果!B$18,1))-1,E2475/AVERAGE(OFFSET(E2475,0,0,-ROW(),1))-1)</f>
        <v>5.7009745447997862E-2</v>
      </c>
      <c r="J2475" s="4" t="str">
        <f ca="1">IF(OR(AND(I2475&lt;计算结果!B$19,I2475&gt;计算结果!B$20),I2475&lt;计算结果!B$21),"买","卖")</f>
        <v>买</v>
      </c>
      <c r="K2475" s="4" t="str">
        <f t="shared" ca="1" si="115"/>
        <v/>
      </c>
      <c r="L2475" s="3">
        <f ca="1">IF(J2474="买",E2475/E2474-1,0)-IF(K2475=1,计算结果!B$17,0)</f>
        <v>1.388412891595836E-2</v>
      </c>
      <c r="M2475" s="2">
        <f t="shared" ca="1" si="116"/>
        <v>12.227021235876657</v>
      </c>
      <c r="N2475" s="3">
        <f ca="1">1-M2475/MAX(M$2:M2475)</f>
        <v>9.5923301290868901E-3</v>
      </c>
    </row>
    <row r="2476" spans="1:14" x14ac:dyDescent="0.15">
      <c r="A2476" s="1">
        <v>42081</v>
      </c>
      <c r="B2476">
        <v>3769.09</v>
      </c>
      <c r="C2476">
        <v>3846.06</v>
      </c>
      <c r="D2476">
        <v>3763.85</v>
      </c>
      <c r="E2476" s="2">
        <v>3846.06</v>
      </c>
      <c r="F2476" s="19">
        <v>484465541120</v>
      </c>
      <c r="G2476" s="3">
        <f t="shared" si="114"/>
        <v>2.3672387360531566E-2</v>
      </c>
      <c r="H2476" s="3">
        <f>1-E2476/MAX(E$2:E2476)</f>
        <v>0.34559654257129246</v>
      </c>
      <c r="I2476" s="3">
        <f ca="1">IFERROR(E2476/AVERAGE(OFFSET(E2476,0,0,-计算结果!B$18,1))-1,E2476/AVERAGE(OFFSET(E2476,0,0,-ROW(),1))-1)</f>
        <v>7.57061367341203E-2</v>
      </c>
      <c r="J2476" s="4" t="str">
        <f ca="1">IF(OR(AND(I2476&lt;计算结果!B$19,I2476&gt;计算结果!B$20),I2476&lt;计算结果!B$21),"买","卖")</f>
        <v>买</v>
      </c>
      <c r="K2476" s="4" t="str">
        <f t="shared" ca="1" si="115"/>
        <v/>
      </c>
      <c r="L2476" s="3">
        <f ca="1">IF(J2475="买",E2476/E2475-1,0)-IF(K2476=1,计算结果!B$17,0)</f>
        <v>2.3672387360531566E-2</v>
      </c>
      <c r="M2476" s="2">
        <f t="shared" ca="1" si="116"/>
        <v>12.516464018837775</v>
      </c>
      <c r="N2476" s="3">
        <f ca="1">1-M2476/MAX(M$2:M2476)</f>
        <v>0</v>
      </c>
    </row>
    <row r="2477" spans="1:14" x14ac:dyDescent="0.15">
      <c r="A2477" s="1">
        <v>42082</v>
      </c>
      <c r="B2477">
        <v>3851.25</v>
      </c>
      <c r="C2477">
        <v>3859.13</v>
      </c>
      <c r="D2477">
        <v>3809.71</v>
      </c>
      <c r="E2477" s="2">
        <v>3839.74</v>
      </c>
      <c r="F2477" s="19">
        <v>463212806144</v>
      </c>
      <c r="G2477" s="3">
        <f t="shared" si="114"/>
        <v>-1.6432400950583403E-3</v>
      </c>
      <c r="H2477" s="3">
        <f>1-E2477/MAX(E$2:E2477)</f>
        <v>0.34667188457088416</v>
      </c>
      <c r="I2477" s="3">
        <f ca="1">IFERROR(E2477/AVERAGE(OFFSET(E2477,0,0,-计算结果!B$18,1))-1,E2477/AVERAGE(OFFSET(E2477,0,0,-ROW(),1))-1)</f>
        <v>6.8290355383615831E-2</v>
      </c>
      <c r="J2477" s="4" t="str">
        <f ca="1">IF(OR(AND(I2477&lt;计算结果!B$19,I2477&gt;计算结果!B$20),I2477&lt;计算结果!B$21),"买","卖")</f>
        <v>买</v>
      </c>
      <c r="K2477" s="4" t="str">
        <f t="shared" ca="1" si="115"/>
        <v/>
      </c>
      <c r="L2477" s="3">
        <f ca="1">IF(J2476="买",E2477/E2476-1,0)-IF(K2477=1,计算结果!B$17,0)</f>
        <v>-1.6432400950583403E-3</v>
      </c>
      <c r="M2477" s="2">
        <f t="shared" ca="1" si="116"/>
        <v>12.495896463313665</v>
      </c>
      <c r="N2477" s="3">
        <f ca="1">1-M2477/MAX(M$2:M2477)</f>
        <v>1.6432400950584514E-3</v>
      </c>
    </row>
    <row r="2478" spans="1:14" x14ac:dyDescent="0.15">
      <c r="A2478" s="1">
        <v>42083</v>
      </c>
      <c r="B2478">
        <v>3852.49</v>
      </c>
      <c r="C2478">
        <v>3916.86</v>
      </c>
      <c r="D2478">
        <v>3832.42</v>
      </c>
      <c r="E2478" s="2">
        <v>3892.57</v>
      </c>
      <c r="F2478" s="19">
        <v>544468369408</v>
      </c>
      <c r="G2478" s="3">
        <f t="shared" si="114"/>
        <v>1.3758744081630692E-2</v>
      </c>
      <c r="H2478" s="3">
        <f>1-E2478/MAX(E$2:E2478)</f>
        <v>0.33768291022936092</v>
      </c>
      <c r="I2478" s="3">
        <f ca="1">IFERROR(E2478/AVERAGE(OFFSET(E2478,0,0,-计算结果!B$18,1))-1,E2478/AVERAGE(OFFSET(E2478,0,0,-ROW(),1))-1)</f>
        <v>7.682620692580544E-2</v>
      </c>
      <c r="J2478" s="4" t="str">
        <f ca="1">IF(OR(AND(I2478&lt;计算结果!B$19,I2478&gt;计算结果!B$20),I2478&lt;计算结果!B$21),"买","卖")</f>
        <v>买</v>
      </c>
      <c r="K2478" s="4" t="str">
        <f t="shared" ca="1" si="115"/>
        <v/>
      </c>
      <c r="L2478" s="3">
        <f ca="1">IF(J2477="买",E2478/E2477-1,0)-IF(K2478=1,计算结果!B$17,0)</f>
        <v>1.3758744081630692E-2</v>
      </c>
      <c r="M2478" s="2">
        <f t="shared" ca="1" si="116"/>
        <v>12.667824304822952</v>
      </c>
      <c r="N2478" s="3">
        <f ca="1">1-M2478/MAX(M$2:M2478)</f>
        <v>0</v>
      </c>
    </row>
    <row r="2479" spans="1:14" x14ac:dyDescent="0.15">
      <c r="A2479" s="1">
        <v>42086</v>
      </c>
      <c r="B2479">
        <v>3923.08</v>
      </c>
      <c r="C2479">
        <v>3972.3</v>
      </c>
      <c r="D2479">
        <v>3922.21</v>
      </c>
      <c r="E2479" s="2">
        <v>3972.06</v>
      </c>
      <c r="F2479" s="19">
        <v>519760216064</v>
      </c>
      <c r="G2479" s="3">
        <f t="shared" si="114"/>
        <v>2.0420955820961373E-2</v>
      </c>
      <c r="H2479" s="3">
        <f>1-E2479/MAX(E$2:E2479)</f>
        <v>0.32415776219968695</v>
      </c>
      <c r="I2479" s="3">
        <f ca="1">IFERROR(E2479/AVERAGE(OFFSET(E2479,0,0,-计算结果!B$18,1))-1,E2479/AVERAGE(OFFSET(E2479,0,0,-ROW(),1))-1)</f>
        <v>9.0547677107218449E-2</v>
      </c>
      <c r="J2479" s="4" t="str">
        <f ca="1">IF(OR(AND(I2479&lt;计算结果!B$19,I2479&gt;计算结果!B$20),I2479&lt;计算结果!B$21),"买","卖")</f>
        <v>买</v>
      </c>
      <c r="K2479" s="4" t="str">
        <f t="shared" ca="1" si="115"/>
        <v/>
      </c>
      <c r="L2479" s="3">
        <f ca="1">IF(J2478="买",E2479/E2478-1,0)-IF(K2479=1,计算结果!B$17,0)</f>
        <v>2.0420955820961373E-2</v>
      </c>
      <c r="M2479" s="2">
        <f t="shared" ca="1" si="116"/>
        <v>12.926513385299442</v>
      </c>
      <c r="N2479" s="3">
        <f ca="1">1-M2479/MAX(M$2:M2479)</f>
        <v>0</v>
      </c>
    </row>
    <row r="2480" spans="1:14" x14ac:dyDescent="0.15">
      <c r="A2480" s="1">
        <v>42087</v>
      </c>
      <c r="B2480">
        <v>3980.07</v>
      </c>
      <c r="C2480">
        <v>3989.86</v>
      </c>
      <c r="D2480">
        <v>3883.78</v>
      </c>
      <c r="E2480" s="2">
        <v>3973.05</v>
      </c>
      <c r="F2480" s="19">
        <v>591066824704</v>
      </c>
      <c r="G2480" s="3">
        <f t="shared" si="114"/>
        <v>2.4924094802192265E-4</v>
      </c>
      <c r="H2480" s="3">
        <f>1-E2480/MAX(E$2:E2480)</f>
        <v>0.32398931463962422</v>
      </c>
      <c r="I2480" s="3">
        <f ca="1">IFERROR(E2480/AVERAGE(OFFSET(E2480,0,0,-计算结果!B$18,1))-1,E2480/AVERAGE(OFFSET(E2480,0,0,-ROW(),1))-1)</f>
        <v>8.4093417558684935E-2</v>
      </c>
      <c r="J2480" s="4" t="str">
        <f ca="1">IF(OR(AND(I2480&lt;计算结果!B$19,I2480&gt;计算结果!B$20),I2480&lt;计算结果!B$21),"买","卖")</f>
        <v>买</v>
      </c>
      <c r="K2480" s="4" t="str">
        <f t="shared" ca="1" si="115"/>
        <v/>
      </c>
      <c r="L2480" s="3">
        <f ca="1">IF(J2479="买",E2480/E2479-1,0)-IF(K2480=1,计算结果!B$17,0)</f>
        <v>2.4924094802192265E-4</v>
      </c>
      <c r="M2480" s="2">
        <f t="shared" ca="1" si="116"/>
        <v>12.929735201750212</v>
      </c>
      <c r="N2480" s="3">
        <f ca="1">1-M2480/MAX(M$2:M2480)</f>
        <v>0</v>
      </c>
    </row>
    <row r="2481" spans="1:14" x14ac:dyDescent="0.15">
      <c r="A2481" s="1">
        <v>42088</v>
      </c>
      <c r="B2481">
        <v>3961.58</v>
      </c>
      <c r="C2481">
        <v>3980.72</v>
      </c>
      <c r="D2481">
        <v>3913.99</v>
      </c>
      <c r="E2481" s="2">
        <v>3940.41</v>
      </c>
      <c r="F2481" s="19">
        <v>501733883904</v>
      </c>
      <c r="G2481" s="3">
        <f t="shared" si="114"/>
        <v>-8.2153509268698688E-3</v>
      </c>
      <c r="H2481" s="3">
        <f>1-E2481/MAX(E$2:E2481)</f>
        <v>0.32954297965017354</v>
      </c>
      <c r="I2481" s="3">
        <f ca="1">IFERROR(E2481/AVERAGE(OFFSET(E2481,0,0,-计算结果!B$18,1))-1,E2481/AVERAGE(OFFSET(E2481,0,0,-ROW(),1))-1)</f>
        <v>6.9229475100942128E-2</v>
      </c>
      <c r="J2481" s="4" t="str">
        <f ca="1">IF(OR(AND(I2481&lt;计算结果!B$19,I2481&gt;计算结果!B$20),I2481&lt;计算结果!B$21),"买","卖")</f>
        <v>买</v>
      </c>
      <c r="K2481" s="4" t="str">
        <f t="shared" ca="1" si="115"/>
        <v/>
      </c>
      <c r="L2481" s="3">
        <f ca="1">IF(J2480="买",E2481/E2480-1,0)-IF(K2481=1,计算结果!B$17,0)</f>
        <v>-8.2153509268698688E-3</v>
      </c>
      <c r="M2481" s="2">
        <f t="shared" ca="1" si="116"/>
        <v>12.823512889676332</v>
      </c>
      <c r="N2481" s="3">
        <f ca="1">1-M2481/MAX(M$2:M2481)</f>
        <v>8.2153509268698688E-3</v>
      </c>
    </row>
    <row r="2482" spans="1:14" x14ac:dyDescent="0.15">
      <c r="A2482" s="1">
        <v>42089</v>
      </c>
      <c r="B2482">
        <v>3921.75</v>
      </c>
      <c r="C2482">
        <v>3992</v>
      </c>
      <c r="D2482">
        <v>3892.88</v>
      </c>
      <c r="E2482" s="2">
        <v>3950</v>
      </c>
      <c r="F2482" s="19">
        <v>468538490880</v>
      </c>
      <c r="G2482" s="3">
        <f t="shared" si="114"/>
        <v>2.4337568933181508E-3</v>
      </c>
      <c r="H2482" s="3">
        <f>1-E2482/MAX(E$2:E2482)</f>
        <v>0.32791125025522361</v>
      </c>
      <c r="I2482" s="3">
        <f ca="1">IFERROR(E2482/AVERAGE(OFFSET(E2482,0,0,-计算结果!B$18,1))-1,E2482/AVERAGE(OFFSET(E2482,0,0,-ROW(),1))-1)</f>
        <v>6.6226459601789189E-2</v>
      </c>
      <c r="J2482" s="4" t="str">
        <f ca="1">IF(OR(AND(I2482&lt;计算结果!B$19,I2482&gt;计算结果!B$20),I2482&lt;计算结果!B$21),"买","卖")</f>
        <v>买</v>
      </c>
      <c r="K2482" s="4" t="str">
        <f t="shared" ca="1" si="115"/>
        <v/>
      </c>
      <c r="L2482" s="3">
        <f ca="1">IF(J2481="买",E2482/E2481-1,0)-IF(K2482=1,计算结果!B$17,0)</f>
        <v>2.4337568933181508E-3</v>
      </c>
      <c r="M2482" s="2">
        <f t="shared" ca="1" si="116"/>
        <v>12.854722202568135</v>
      </c>
      <c r="N2482" s="3">
        <f ca="1">1-M2482/MAX(M$2:M2482)</f>
        <v>5.8015882005010289E-3</v>
      </c>
    </row>
    <row r="2483" spans="1:14" x14ac:dyDescent="0.15">
      <c r="A2483" s="1">
        <v>42090</v>
      </c>
      <c r="B2483">
        <v>3957.54</v>
      </c>
      <c r="C2483">
        <v>3993.03</v>
      </c>
      <c r="D2483">
        <v>3932.87</v>
      </c>
      <c r="E2483" s="2">
        <v>3971.7</v>
      </c>
      <c r="F2483" s="19">
        <v>393132343296</v>
      </c>
      <c r="G2483" s="3">
        <f t="shared" si="114"/>
        <v>5.4936708860759964E-3</v>
      </c>
      <c r="H2483" s="3">
        <f>1-E2483/MAX(E$2:E2483)</f>
        <v>0.32421901585789148</v>
      </c>
      <c r="I2483" s="3">
        <f ca="1">IFERROR(E2483/AVERAGE(OFFSET(E2483,0,0,-计算结果!B$18,1))-1,E2483/AVERAGE(OFFSET(E2483,0,0,-ROW(),1))-1)</f>
        <v>6.4678885624602778E-2</v>
      </c>
      <c r="J2483" s="4" t="str">
        <f ca="1">IF(OR(AND(I2483&lt;计算结果!B$19,I2483&gt;计算结果!B$20),I2483&lt;计算结果!B$21),"买","卖")</f>
        <v>买</v>
      </c>
      <c r="K2483" s="4" t="str">
        <f t="shared" ca="1" si="115"/>
        <v/>
      </c>
      <c r="L2483" s="3">
        <f ca="1">IF(J2482="买",E2483/E2482-1,0)-IF(K2483=1,计算结果!B$17,0)</f>
        <v>5.4936708860759964E-3</v>
      </c>
      <c r="M2483" s="2">
        <f t="shared" ca="1" si="116"/>
        <v>12.925341815680978</v>
      </c>
      <c r="N2483" s="3">
        <f ca="1">1-M2483/MAX(M$2:M2483)</f>
        <v>3.3978933061518113E-4</v>
      </c>
    </row>
    <row r="2484" spans="1:14" x14ac:dyDescent="0.15">
      <c r="A2484" s="1">
        <v>42093</v>
      </c>
      <c r="B2484">
        <v>3999.02</v>
      </c>
      <c r="C2484">
        <v>4101.6499999999996</v>
      </c>
      <c r="D2484">
        <v>3999.02</v>
      </c>
      <c r="E2484" s="2">
        <v>4088.18</v>
      </c>
      <c r="F2484" s="19">
        <v>546211069952</v>
      </c>
      <c r="G2484" s="3">
        <f t="shared" si="114"/>
        <v>2.9327492005942091E-2</v>
      </c>
      <c r="H2484" s="3">
        <f>1-E2484/MAX(E$2:E2484)</f>
        <v>0.30440005444769613</v>
      </c>
      <c r="I2484" s="3">
        <f ca="1">IFERROR(E2484/AVERAGE(OFFSET(E2484,0,0,-计算结果!B$18,1))-1,E2484/AVERAGE(OFFSET(E2484,0,0,-ROW(),1))-1)</f>
        <v>8.6881560914397138E-2</v>
      </c>
      <c r="J2484" s="4" t="str">
        <f ca="1">IF(OR(AND(I2484&lt;计算结果!B$19,I2484&gt;计算结果!B$20),I2484&lt;计算结果!B$21),"买","卖")</f>
        <v>买</v>
      </c>
      <c r="K2484" s="4" t="str">
        <f t="shared" ca="1" si="115"/>
        <v/>
      </c>
      <c r="L2484" s="3">
        <f ca="1">IF(J2483="买",E2484/E2483-1,0)-IF(K2484=1,计算结果!B$17,0)</f>
        <v>2.9327492005942091E-2</v>
      </c>
      <c r="M2484" s="2">
        <f t="shared" ca="1" si="116"/>
        <v>13.304409674454432</v>
      </c>
      <c r="N2484" s="3">
        <f ca="1">1-M2484/MAX(M$2:M2484)</f>
        <v>0</v>
      </c>
    </row>
    <row r="2485" spans="1:14" x14ac:dyDescent="0.15">
      <c r="A2485" s="1">
        <v>42094</v>
      </c>
      <c r="B2485">
        <v>4138.8900000000003</v>
      </c>
      <c r="C2485">
        <v>4166.0200000000004</v>
      </c>
      <c r="D2485">
        <v>4037.77</v>
      </c>
      <c r="E2485" s="2">
        <v>4051.2</v>
      </c>
      <c r="F2485" s="19">
        <v>598121709568</v>
      </c>
      <c r="G2485" s="3">
        <f t="shared" si="114"/>
        <v>-9.0455899691305186E-3</v>
      </c>
      <c r="H2485" s="3">
        <f>1-E2485/MAX(E$2:E2485)</f>
        <v>0.31069216633771179</v>
      </c>
      <c r="I2485" s="3">
        <f ca="1">IFERROR(E2485/AVERAGE(OFFSET(E2485,0,0,-计算结果!B$18,1))-1,E2485/AVERAGE(OFFSET(E2485,0,0,-ROW(),1))-1)</f>
        <v>6.8295111953904142E-2</v>
      </c>
      <c r="J2485" s="4" t="str">
        <f ca="1">IF(OR(AND(I2485&lt;计算结果!B$19,I2485&gt;计算结果!B$20),I2485&lt;计算结果!B$21),"买","卖")</f>
        <v>买</v>
      </c>
      <c r="K2485" s="4" t="str">
        <f t="shared" ca="1" si="115"/>
        <v/>
      </c>
      <c r="L2485" s="3">
        <f ca="1">IF(J2484="买",E2485/E2484-1,0)-IF(K2485=1,计算结果!B$17,0)</f>
        <v>-9.0455899691305186E-3</v>
      </c>
      <c r="M2485" s="2">
        <f t="shared" ca="1" si="116"/>
        <v>13.184063439757983</v>
      </c>
      <c r="N2485" s="3">
        <f ca="1">1-M2485/MAX(M$2:M2485)</f>
        <v>9.0455899691305186E-3</v>
      </c>
    </row>
    <row r="2486" spans="1:14" x14ac:dyDescent="0.15">
      <c r="A2486" s="1">
        <v>42095</v>
      </c>
      <c r="B2486">
        <v>4057.5</v>
      </c>
      <c r="C2486">
        <v>4139.5</v>
      </c>
      <c r="D2486">
        <v>4046.94</v>
      </c>
      <c r="E2486" s="2">
        <v>4123.8999999999996</v>
      </c>
      <c r="F2486" s="19">
        <v>466596888576</v>
      </c>
      <c r="G2486" s="3">
        <f t="shared" si="114"/>
        <v>1.7945300157977906E-2</v>
      </c>
      <c r="H2486" s="3">
        <f>1-E2486/MAX(E$2:E2486)</f>
        <v>0.29832233036139666</v>
      </c>
      <c r="I2486" s="3">
        <f ca="1">IFERROR(E2486/AVERAGE(OFFSET(E2486,0,0,-计算结果!B$18,1))-1,E2486/AVERAGE(OFFSET(E2486,0,0,-ROW(),1))-1)</f>
        <v>7.7280558193238535E-2</v>
      </c>
      <c r="J2486" s="4" t="str">
        <f ca="1">IF(OR(AND(I2486&lt;计算结果!B$19,I2486&gt;计算结果!B$20),I2486&lt;计算结果!B$21),"买","卖")</f>
        <v>买</v>
      </c>
      <c r="K2486" s="4" t="str">
        <f t="shared" ca="1" si="115"/>
        <v/>
      </c>
      <c r="L2486" s="3">
        <f ca="1">IF(J2485="买",E2486/E2485-1,0)-IF(K2486=1,计算结果!B$17,0)</f>
        <v>1.7945300157977906E-2</v>
      </c>
      <c r="M2486" s="2">
        <f t="shared" ca="1" si="116"/>
        <v>13.420655415486262</v>
      </c>
      <c r="N2486" s="3">
        <f ca="1">1-M2486/MAX(M$2:M2486)</f>
        <v>0</v>
      </c>
    </row>
    <row r="2487" spans="1:14" x14ac:dyDescent="0.15">
      <c r="A2487" s="1">
        <v>42096</v>
      </c>
      <c r="B2487">
        <v>4149.95</v>
      </c>
      <c r="C2487">
        <v>4156.84</v>
      </c>
      <c r="D2487">
        <v>4068.65</v>
      </c>
      <c r="E2487" s="2">
        <v>4124.78</v>
      </c>
      <c r="F2487" s="19">
        <v>476617834496</v>
      </c>
      <c r="G2487" s="3">
        <f t="shared" si="114"/>
        <v>2.1339023739663787E-4</v>
      </c>
      <c r="H2487" s="3">
        <f>1-E2487/MAX(E$2:E2487)</f>
        <v>0.29817259919689654</v>
      </c>
      <c r="I2487" s="3">
        <f ca="1">IFERROR(E2487/AVERAGE(OFFSET(E2487,0,0,-计算结果!B$18,1))-1,E2487/AVERAGE(OFFSET(E2487,0,0,-ROW(),1))-1)</f>
        <v>6.8408253012568254E-2</v>
      </c>
      <c r="J2487" s="4" t="str">
        <f ca="1">IF(OR(AND(I2487&lt;计算结果!B$19,I2487&gt;计算结果!B$20),I2487&lt;计算结果!B$21),"买","卖")</f>
        <v>买</v>
      </c>
      <c r="K2487" s="4" t="str">
        <f t="shared" ca="1" si="115"/>
        <v/>
      </c>
      <c r="L2487" s="3">
        <f ca="1">IF(J2486="买",E2487/E2486-1,0)-IF(K2487=1,计算结果!B$17,0)</f>
        <v>2.1339023739663787E-4</v>
      </c>
      <c r="M2487" s="2">
        <f t="shared" ca="1" si="116"/>
        <v>13.423519252331392</v>
      </c>
      <c r="N2487" s="3">
        <f ca="1">1-M2487/MAX(M$2:M2487)</f>
        <v>0</v>
      </c>
    </row>
    <row r="2488" spans="1:14" x14ac:dyDescent="0.15">
      <c r="A2488" s="1">
        <v>42097</v>
      </c>
      <c r="B2488">
        <v>4104.67</v>
      </c>
      <c r="C2488">
        <v>4170.5600000000004</v>
      </c>
      <c r="D2488">
        <v>4092.38</v>
      </c>
      <c r="E2488" s="2">
        <v>4170.54</v>
      </c>
      <c r="F2488" s="19">
        <v>466965594112</v>
      </c>
      <c r="G2488" s="3">
        <f t="shared" si="114"/>
        <v>1.1093925009333816E-2</v>
      </c>
      <c r="H2488" s="3">
        <f>1-E2488/MAX(E$2:E2488)</f>
        <v>0.29038657864289119</v>
      </c>
      <c r="I2488" s="3">
        <f ca="1">IFERROR(E2488/AVERAGE(OFFSET(E2488,0,0,-计算结果!B$18,1))-1,E2488/AVERAGE(OFFSET(E2488,0,0,-ROW(),1))-1)</f>
        <v>7.0251502199890625E-2</v>
      </c>
      <c r="J2488" s="4" t="str">
        <f ca="1">IF(OR(AND(I2488&lt;计算结果!B$19,I2488&gt;计算结果!B$20),I2488&lt;计算结果!B$21),"买","卖")</f>
        <v>买</v>
      </c>
      <c r="K2488" s="4" t="str">
        <f t="shared" ca="1" si="115"/>
        <v/>
      </c>
      <c r="L2488" s="3">
        <f ca="1">IF(J2487="买",E2488/E2487-1,0)-IF(K2488=1,计算结果!B$17,0)</f>
        <v>1.1093925009333816E-2</v>
      </c>
      <c r="M2488" s="2">
        <f t="shared" ca="1" si="116"/>
        <v>13.572438768278106</v>
      </c>
      <c r="N2488" s="3">
        <f ca="1">1-M2488/MAX(M$2:M2488)</f>
        <v>0</v>
      </c>
    </row>
    <row r="2489" spans="1:14" x14ac:dyDescent="0.15">
      <c r="A2489" s="1">
        <v>42101</v>
      </c>
      <c r="B2489">
        <v>4213.8900000000003</v>
      </c>
      <c r="C2489">
        <v>4260.47</v>
      </c>
      <c r="D2489">
        <v>4197.0200000000004</v>
      </c>
      <c r="E2489" s="2">
        <v>4260.04</v>
      </c>
      <c r="F2489" s="19">
        <v>564646313984</v>
      </c>
      <c r="G2489" s="3">
        <f t="shared" si="114"/>
        <v>2.146005073683499E-2</v>
      </c>
      <c r="H2489" s="3">
        <f>1-E2489/MAX(E$2:E2489)</f>
        <v>0.27515823861702848</v>
      </c>
      <c r="I2489" s="3">
        <f ca="1">IFERROR(E2489/AVERAGE(OFFSET(E2489,0,0,-计算结果!B$18,1))-1,E2489/AVERAGE(OFFSET(E2489,0,0,-ROW(),1))-1)</f>
        <v>8.1876453916559289E-2</v>
      </c>
      <c r="J2489" s="4" t="str">
        <f ca="1">IF(OR(AND(I2489&lt;计算结果!B$19,I2489&gt;计算结果!B$20),I2489&lt;计算结果!B$21),"买","卖")</f>
        <v>买</v>
      </c>
      <c r="K2489" s="4" t="str">
        <f t="shared" ca="1" si="115"/>
        <v/>
      </c>
      <c r="L2489" s="3">
        <f ca="1">IF(J2488="买",E2489/E2488-1,0)-IF(K2489=1,计算结果!B$17,0)</f>
        <v>2.146005073683499E-2</v>
      </c>
      <c r="M2489" s="2">
        <f t="shared" ca="1" si="116"/>
        <v>13.86370399286794</v>
      </c>
      <c r="N2489" s="3">
        <f ca="1">1-M2489/MAX(M$2:M2489)</f>
        <v>0</v>
      </c>
    </row>
    <row r="2490" spans="1:14" x14ac:dyDescent="0.15">
      <c r="A2490" s="1">
        <v>42102</v>
      </c>
      <c r="B2490">
        <v>4277.45</v>
      </c>
      <c r="C2490">
        <v>4304.78</v>
      </c>
      <c r="D2490">
        <v>4204.83</v>
      </c>
      <c r="E2490" s="2">
        <v>4295.8</v>
      </c>
      <c r="F2490" s="19">
        <v>658308071424</v>
      </c>
      <c r="G2490" s="3">
        <f t="shared" si="114"/>
        <v>8.3942873775832982E-3</v>
      </c>
      <c r="H2490" s="3">
        <f>1-E2490/MAX(E$2:E2490)</f>
        <v>0.26907370856870616</v>
      </c>
      <c r="I2490" s="3">
        <f ca="1">IFERROR(E2490/AVERAGE(OFFSET(E2490,0,0,-计算结果!B$18,1))-1,E2490/AVERAGE(OFFSET(E2490,0,0,-ROW(),1))-1)</f>
        <v>8.024422300604872E-2</v>
      </c>
      <c r="J2490" s="4" t="str">
        <f ca="1">IF(OR(AND(I2490&lt;计算结果!B$19,I2490&gt;计算结果!B$20),I2490&lt;计算结果!B$21),"买","卖")</f>
        <v>买</v>
      </c>
      <c r="K2490" s="4" t="str">
        <f t="shared" ca="1" si="115"/>
        <v/>
      </c>
      <c r="L2490" s="3">
        <f ca="1">IF(J2489="买",E2490/E2489-1,0)-IF(K2490=1,计算结果!B$17,0)</f>
        <v>8.3942873775832982E-3</v>
      </c>
      <c r="M2490" s="2">
        <f t="shared" ca="1" si="116"/>
        <v>13.980079908301823</v>
      </c>
      <c r="N2490" s="3">
        <f ca="1">1-M2490/MAX(M$2:M2490)</f>
        <v>0</v>
      </c>
    </row>
    <row r="2491" spans="1:14" x14ac:dyDescent="0.15">
      <c r="A2491" s="1">
        <v>42103</v>
      </c>
      <c r="B2491">
        <v>4316.96</v>
      </c>
      <c r="C2491">
        <v>4332.17</v>
      </c>
      <c r="D2491">
        <v>4212.6099999999997</v>
      </c>
      <c r="E2491" s="2">
        <v>4262.1400000000003</v>
      </c>
      <c r="F2491" s="19">
        <v>650419175424</v>
      </c>
      <c r="G2491" s="3">
        <f t="shared" si="114"/>
        <v>-7.8355603147259867E-3</v>
      </c>
      <c r="H2491" s="3">
        <f>1-E2491/MAX(E$2:E2491)</f>
        <v>0.27480092561083502</v>
      </c>
      <c r="I2491" s="3">
        <f ca="1">IFERROR(E2491/AVERAGE(OFFSET(E2491,0,0,-计算结果!B$18,1))-1,E2491/AVERAGE(OFFSET(E2491,0,0,-ROW(),1))-1)</f>
        <v>6.2216164605698898E-2</v>
      </c>
      <c r="J2491" s="4" t="str">
        <f ca="1">IF(OR(AND(I2491&lt;计算结果!B$19,I2491&gt;计算结果!B$20),I2491&lt;计算结果!B$21),"买","卖")</f>
        <v>买</v>
      </c>
      <c r="K2491" s="4" t="str">
        <f t="shared" ca="1" si="115"/>
        <v/>
      </c>
      <c r="L2491" s="3">
        <f ca="1">IF(J2490="买",E2491/E2490-1,0)-IF(K2491=1,计算结果!B$17,0)</f>
        <v>-7.8355603147259867E-3</v>
      </c>
      <c r="M2491" s="2">
        <f t="shared" ca="1" si="116"/>
        <v>13.870538148975635</v>
      </c>
      <c r="N2491" s="3">
        <f ca="1">1-M2491/MAX(M$2:M2491)</f>
        <v>7.8355603147259867E-3</v>
      </c>
    </row>
    <row r="2492" spans="1:14" x14ac:dyDescent="0.15">
      <c r="A2492" s="1">
        <v>42104</v>
      </c>
      <c r="B2492">
        <v>4249.38</v>
      </c>
      <c r="C2492">
        <v>4351.6899999999996</v>
      </c>
      <c r="D2492">
        <v>4231.2</v>
      </c>
      <c r="E2492" s="2">
        <v>4344.42</v>
      </c>
      <c r="F2492" s="19">
        <v>509354278912</v>
      </c>
      <c r="G2492" s="3">
        <f t="shared" si="114"/>
        <v>1.9304856245923263E-2</v>
      </c>
      <c r="H2492" s="3">
        <f>1-E2492/MAX(E$2:E2492)</f>
        <v>0.26080106173007556</v>
      </c>
      <c r="I2492" s="3">
        <f ca="1">IFERROR(E2492/AVERAGE(OFFSET(E2492,0,0,-计算结果!B$18,1))-1,E2492/AVERAGE(OFFSET(E2492,0,0,-ROW(),1))-1)</f>
        <v>7.3230556061446572E-2</v>
      </c>
      <c r="J2492" s="4" t="str">
        <f ca="1">IF(OR(AND(I2492&lt;计算结果!B$19,I2492&gt;计算结果!B$20),I2492&lt;计算结果!B$21),"买","卖")</f>
        <v>买</v>
      </c>
      <c r="K2492" s="4" t="str">
        <f t="shared" ca="1" si="115"/>
        <v/>
      </c>
      <c r="L2492" s="3">
        <f ca="1">IF(J2491="买",E2492/E2491-1,0)-IF(K2492=1,计算结果!B$17,0)</f>
        <v>1.9304856245923263E-2</v>
      </c>
      <c r="M2492" s="2">
        <f t="shared" ca="1" si="116"/>
        <v>14.138306893995205</v>
      </c>
      <c r="N2492" s="3">
        <f ca="1">1-M2492/MAX(M$2:M2492)</f>
        <v>0</v>
      </c>
    </row>
    <row r="2493" spans="1:14" x14ac:dyDescent="0.15">
      <c r="A2493" s="1">
        <v>42107</v>
      </c>
      <c r="B2493">
        <v>4394.05</v>
      </c>
      <c r="C2493">
        <v>4432.0200000000004</v>
      </c>
      <c r="D2493">
        <v>4361.59</v>
      </c>
      <c r="E2493" s="2">
        <v>4421.07</v>
      </c>
      <c r="F2493" s="19">
        <v>598518136832</v>
      </c>
      <c r="G2493" s="3">
        <f t="shared" si="114"/>
        <v>1.7643321778280985E-2</v>
      </c>
      <c r="H2493" s="3">
        <f>1-E2493/MAX(E$2:E2493)</f>
        <v>0.24775913700401553</v>
      </c>
      <c r="I2493" s="3">
        <f ca="1">IFERROR(E2493/AVERAGE(OFFSET(E2493,0,0,-计算结果!B$18,1))-1,E2493/AVERAGE(OFFSET(E2493,0,0,-ROW(),1))-1)</f>
        <v>8.2303720803844183E-2</v>
      </c>
      <c r="J2493" s="4" t="str">
        <f ca="1">IF(OR(AND(I2493&lt;计算结果!B$19,I2493&gt;计算结果!B$20),I2493&lt;计算结果!B$21),"买","卖")</f>
        <v>买</v>
      </c>
      <c r="K2493" s="4" t="str">
        <f t="shared" ca="1" si="115"/>
        <v/>
      </c>
      <c r="L2493" s="3">
        <f ca="1">IF(J2492="买",E2493/E2492-1,0)-IF(K2493=1,计算结果!B$17,0)</f>
        <v>1.7643321778280985E-2</v>
      </c>
      <c r="M2493" s="2">
        <f t="shared" ca="1" si="116"/>
        <v>14.387753591926051</v>
      </c>
      <c r="N2493" s="3">
        <f ca="1">1-M2493/MAX(M$2:M2493)</f>
        <v>0</v>
      </c>
    </row>
    <row r="2494" spans="1:14" x14ac:dyDescent="0.15">
      <c r="A2494" s="1">
        <v>42108</v>
      </c>
      <c r="B2494">
        <v>4432.13</v>
      </c>
      <c r="C2494">
        <v>4474.3500000000004</v>
      </c>
      <c r="D2494">
        <v>4385.91</v>
      </c>
      <c r="E2494" s="2">
        <v>4438.18</v>
      </c>
      <c r="F2494" s="19">
        <v>602127466496</v>
      </c>
      <c r="G2494" s="3">
        <f t="shared" si="114"/>
        <v>3.8701038436397273E-3</v>
      </c>
      <c r="H2494" s="3">
        <f>1-E2494/MAX(E$2:E2494)</f>
        <v>0.24484788674879188</v>
      </c>
      <c r="I2494" s="3">
        <f ca="1">IFERROR(E2494/AVERAGE(OFFSET(E2494,0,0,-计算结果!B$18,1))-1,E2494/AVERAGE(OFFSET(E2494,0,0,-ROW(),1))-1)</f>
        <v>7.7812697231427252E-2</v>
      </c>
      <c r="J2494" s="4" t="str">
        <f ca="1">IF(OR(AND(I2494&lt;计算结果!B$19,I2494&gt;计算结果!B$20),I2494&lt;计算结果!B$21),"买","卖")</f>
        <v>买</v>
      </c>
      <c r="K2494" s="4" t="str">
        <f t="shared" ca="1" si="115"/>
        <v/>
      </c>
      <c r="L2494" s="3">
        <f ca="1">IF(J2493="买",E2494/E2493-1,0)-IF(K2494=1,计算结果!B$17,0)</f>
        <v>3.8701038436397273E-3</v>
      </c>
      <c r="M2494" s="2">
        <f t="shared" ca="1" si="116"/>
        <v>14.443435692403506</v>
      </c>
      <c r="N2494" s="3">
        <f ca="1">1-M2494/MAX(M$2:M2494)</f>
        <v>0</v>
      </c>
    </row>
    <row r="2495" spans="1:14" x14ac:dyDescent="0.15">
      <c r="A2495" s="1">
        <v>42109</v>
      </c>
      <c r="B2495">
        <v>4439.3100000000004</v>
      </c>
      <c r="C2495">
        <v>4476</v>
      </c>
      <c r="D2495">
        <v>4379.6099999999997</v>
      </c>
      <c r="E2495" s="2">
        <v>4380.51</v>
      </c>
      <c r="F2495" s="19">
        <v>596822851584</v>
      </c>
      <c r="G2495" s="3">
        <f t="shared" si="114"/>
        <v>-1.2994065134807498E-2</v>
      </c>
      <c r="H2495" s="3">
        <f>1-E2495/MAX(E$2:E2495)</f>
        <v>0.25466038249506562</v>
      </c>
      <c r="I2495" s="3">
        <f ca="1">IFERROR(E2495/AVERAGE(OFFSET(E2495,0,0,-计算结果!B$18,1))-1,E2495/AVERAGE(OFFSET(E2495,0,0,-ROW(),1))-1)</f>
        <v>5.6102319096229536E-2</v>
      </c>
      <c r="J2495" s="4" t="str">
        <f ca="1">IF(OR(AND(I2495&lt;计算结果!B$19,I2495&gt;计算结果!B$20),I2495&lt;计算结果!B$21),"买","卖")</f>
        <v>买</v>
      </c>
      <c r="K2495" s="4" t="str">
        <f t="shared" ca="1" si="115"/>
        <v/>
      </c>
      <c r="L2495" s="3">
        <f ca="1">IF(J2494="买",E2495/E2494-1,0)-IF(K2495=1,计算结果!B$17,0)</f>
        <v>-1.2994065134807498E-2</v>
      </c>
      <c r="M2495" s="2">
        <f t="shared" ca="1" si="116"/>
        <v>14.255756748246011</v>
      </c>
      <c r="N2495" s="3">
        <f ca="1">1-M2495/MAX(M$2:M2495)</f>
        <v>1.2994065134807498E-2</v>
      </c>
    </row>
    <row r="2496" spans="1:14" x14ac:dyDescent="0.15">
      <c r="A2496" s="1">
        <v>42110</v>
      </c>
      <c r="B2496">
        <v>4355.49</v>
      </c>
      <c r="C2496">
        <v>4513.76</v>
      </c>
      <c r="D2496">
        <v>4335.63</v>
      </c>
      <c r="E2496" s="2">
        <v>4513.55</v>
      </c>
      <c r="F2496" s="19">
        <v>564722860032</v>
      </c>
      <c r="G2496" s="3">
        <f t="shared" si="114"/>
        <v>3.0370892886901313E-2</v>
      </c>
      <c r="H2496" s="3">
        <f>1-E2496/MAX(E$2:E2496)</f>
        <v>0.23202375280745924</v>
      </c>
      <c r="I2496" s="3">
        <f ca="1">IFERROR(E2496/AVERAGE(OFFSET(E2496,0,0,-计算结果!B$18,1))-1,E2496/AVERAGE(OFFSET(E2496,0,0,-ROW(),1))-1)</f>
        <v>7.9200967355472329E-2</v>
      </c>
      <c r="J2496" s="4" t="str">
        <f ca="1">IF(OR(AND(I2496&lt;计算结果!B$19,I2496&gt;计算结果!B$20),I2496&lt;计算结果!B$21),"买","卖")</f>
        <v>买</v>
      </c>
      <c r="K2496" s="4" t="str">
        <f t="shared" ca="1" si="115"/>
        <v/>
      </c>
      <c r="L2496" s="3">
        <f ca="1">IF(J2495="买",E2496/E2495-1,0)-IF(K2496=1,计算结果!B$17,0)</f>
        <v>3.0370892886901313E-2</v>
      </c>
      <c r="M2496" s="2">
        <f t="shared" ca="1" si="116"/>
        <v>14.68871680946871</v>
      </c>
      <c r="N2496" s="3">
        <f ca="1">1-M2496/MAX(M$2:M2496)</f>
        <v>0</v>
      </c>
    </row>
    <row r="2497" spans="1:14" x14ac:dyDescent="0.15">
      <c r="A2497" s="1">
        <v>42111</v>
      </c>
      <c r="B2497">
        <v>4578.68</v>
      </c>
      <c r="C2497">
        <v>4630.2700000000004</v>
      </c>
      <c r="D2497">
        <v>4553.8999999999996</v>
      </c>
      <c r="E2497" s="2">
        <v>4596.1400000000003</v>
      </c>
      <c r="F2497" s="19">
        <v>733953589248</v>
      </c>
      <c r="G2497" s="3">
        <f t="shared" si="114"/>
        <v>1.82982353136667E-2</v>
      </c>
      <c r="H2497" s="3">
        <f>1-E2497/MAX(E$2:E2497)</f>
        <v>0.21797114272102358</v>
      </c>
      <c r="I2497" s="3">
        <f ca="1">IFERROR(E2497/AVERAGE(OFFSET(E2497,0,0,-计算结果!B$18,1))-1,E2497/AVERAGE(OFFSET(E2497,0,0,-ROW(),1))-1)</f>
        <v>8.9913117093716854E-2</v>
      </c>
      <c r="J2497" s="4" t="str">
        <f ca="1">IF(OR(AND(I2497&lt;计算结果!B$19,I2497&gt;计算结果!B$20),I2497&lt;计算结果!B$21),"买","卖")</f>
        <v>买</v>
      </c>
      <c r="K2497" s="4" t="str">
        <f t="shared" ca="1" si="115"/>
        <v/>
      </c>
      <c r="L2497" s="3">
        <f ca="1">IF(J2496="买",E2497/E2496-1,0)-IF(K2497=1,计算结果!B$17,0)</f>
        <v>1.82982353136667E-2</v>
      </c>
      <c r="M2497" s="2">
        <f t="shared" ca="1" si="116"/>
        <v>14.95749440610418</v>
      </c>
      <c r="N2497" s="3">
        <f ca="1">1-M2497/MAX(M$2:M2497)</f>
        <v>0</v>
      </c>
    </row>
    <row r="2498" spans="1:14" x14ac:dyDescent="0.15">
      <c r="A2498" s="1">
        <v>42114</v>
      </c>
      <c r="B2498">
        <v>4615.03</v>
      </c>
      <c r="C2498">
        <v>4671.17</v>
      </c>
      <c r="D2498">
        <v>4492.6000000000004</v>
      </c>
      <c r="E2498" s="2">
        <v>4521.92</v>
      </c>
      <c r="F2498" s="19">
        <v>939264901120</v>
      </c>
      <c r="G2498" s="3">
        <f t="shared" si="114"/>
        <v>-1.6148333166526752E-2</v>
      </c>
      <c r="H2498" s="3">
        <f>1-E2498/MAX(E$2:E2498)</f>
        <v>0.23059960525420264</v>
      </c>
      <c r="I2498" s="3">
        <f ca="1">IFERROR(E2498/AVERAGE(OFFSET(E2498,0,0,-计算结果!B$18,1))-1,E2498/AVERAGE(OFFSET(E2498,0,0,-ROW(),1))-1)</f>
        <v>6.461465698282165E-2</v>
      </c>
      <c r="J2498" s="4" t="str">
        <f ca="1">IF(OR(AND(I2498&lt;计算结果!B$19,I2498&gt;计算结果!B$20),I2498&lt;计算结果!B$21),"买","卖")</f>
        <v>买</v>
      </c>
      <c r="K2498" s="4" t="str">
        <f t="shared" ca="1" si="115"/>
        <v/>
      </c>
      <c r="L2498" s="3">
        <f ca="1">IF(J2497="买",E2498/E2497-1,0)-IF(K2498=1,计算结果!B$17,0)</f>
        <v>-1.6148333166526752E-2</v>
      </c>
      <c r="M2498" s="2">
        <f t="shared" ca="1" si="116"/>
        <v>14.71595580309795</v>
      </c>
      <c r="N2498" s="3">
        <f ca="1">1-M2498/MAX(M$2:M2498)</f>
        <v>1.6148333166526752E-2</v>
      </c>
    </row>
    <row r="2499" spans="1:14" x14ac:dyDescent="0.15">
      <c r="A2499" s="1">
        <v>42115</v>
      </c>
      <c r="B2499">
        <v>4520.46</v>
      </c>
      <c r="C2499">
        <v>4620.0600000000004</v>
      </c>
      <c r="D2499">
        <v>4504.5600000000004</v>
      </c>
      <c r="E2499" s="2">
        <v>4619.16</v>
      </c>
      <c r="F2499" s="19">
        <v>685365002240</v>
      </c>
      <c r="G2499" s="3">
        <f t="shared" ref="G2499:G2562" si="117">E2499/E2498-1</f>
        <v>2.1504139834406466E-2</v>
      </c>
      <c r="H2499" s="3">
        <f>1-E2499/MAX(E$2:E2499)</f>
        <v>0.21405431157694144</v>
      </c>
      <c r="I2499" s="3">
        <f ca="1">IFERROR(E2499/AVERAGE(OFFSET(E2499,0,0,-计算结果!B$18,1))-1,E2499/AVERAGE(OFFSET(E2499,0,0,-ROW(),1))-1)</f>
        <v>7.7938522735272242E-2</v>
      </c>
      <c r="J2499" s="4" t="str">
        <f ca="1">IF(OR(AND(I2499&lt;计算结果!B$19,I2499&gt;计算结果!B$20),I2499&lt;计算结果!B$21),"买","卖")</f>
        <v>买</v>
      </c>
      <c r="K2499" s="4" t="str">
        <f t="shared" ca="1" si="115"/>
        <v/>
      </c>
      <c r="L2499" s="3">
        <f ca="1">IF(J2498="买",E2499/E2498-1,0)-IF(K2499=1,计算结果!B$17,0)</f>
        <v>2.1504139834406466E-2</v>
      </c>
      <c r="M2499" s="2">
        <f t="shared" ca="1" si="116"/>
        <v>15.032409774484714</v>
      </c>
      <c r="N2499" s="3">
        <f ca="1">1-M2499/MAX(M$2:M2499)</f>
        <v>0</v>
      </c>
    </row>
    <row r="2500" spans="1:14" x14ac:dyDescent="0.15">
      <c r="A2500" s="1">
        <v>42116</v>
      </c>
      <c r="B2500">
        <v>4637.05</v>
      </c>
      <c r="C2500">
        <v>4740.93</v>
      </c>
      <c r="D2500">
        <v>4632.59</v>
      </c>
      <c r="E2500" s="2">
        <v>4739.8100000000004</v>
      </c>
      <c r="F2500" s="19">
        <v>769924792320</v>
      </c>
      <c r="G2500" s="3">
        <f t="shared" si="117"/>
        <v>2.6119467608829439E-2</v>
      </c>
      <c r="H2500" s="3">
        <f>1-E2500/MAX(E$2:E2500)</f>
        <v>0.1935258286258762</v>
      </c>
      <c r="I2500" s="3">
        <f ca="1">IFERROR(E2500/AVERAGE(OFFSET(E2500,0,0,-计算结果!B$18,1))-1,E2500/AVERAGE(OFFSET(E2500,0,0,-ROW(),1))-1)</f>
        <v>9.488259184959924E-2</v>
      </c>
      <c r="J2500" s="4" t="str">
        <f ca="1">IF(OR(AND(I2500&lt;计算结果!B$19,I2500&gt;计算结果!B$20),I2500&lt;计算结果!B$21),"买","卖")</f>
        <v>买</v>
      </c>
      <c r="K2500" s="4" t="str">
        <f t="shared" ref="K2500:K2563" ca="1" si="118">IF(J2499&lt;&gt;J2500,1,"")</f>
        <v/>
      </c>
      <c r="L2500" s="3">
        <f ca="1">IF(J2499="买",E2500/E2499-1,0)-IF(K2500=1,计算结果!B$17,0)</f>
        <v>2.6119467608829439E-2</v>
      </c>
      <c r="M2500" s="2">
        <f t="shared" ref="M2500:M2563" ca="1" si="119">IFERROR(M2499*(1+L2500),M2499)</f>
        <v>15.425048314672019</v>
      </c>
      <c r="N2500" s="3">
        <f ca="1">1-M2500/MAX(M$2:M2500)</f>
        <v>0</v>
      </c>
    </row>
    <row r="2501" spans="1:14" x14ac:dyDescent="0.15">
      <c r="A2501" s="1">
        <v>42117</v>
      </c>
      <c r="B2501">
        <v>4764.4799999999996</v>
      </c>
      <c r="C2501">
        <v>4782.04</v>
      </c>
      <c r="D2501">
        <v>4693.97</v>
      </c>
      <c r="E2501" s="2">
        <v>4740.8900000000003</v>
      </c>
      <c r="F2501" s="19">
        <v>752258252800</v>
      </c>
      <c r="G2501" s="3">
        <f t="shared" si="117"/>
        <v>2.2785723478357944E-4</v>
      </c>
      <c r="H2501" s="3">
        <f>1-E2501/MAX(E$2:E2501)</f>
        <v>0.19334206765126238</v>
      </c>
      <c r="I2501" s="3">
        <f ca="1">IFERROR(E2501/AVERAGE(OFFSET(E2501,0,0,-计算结果!B$18,1))-1,E2501/AVERAGE(OFFSET(E2501,0,0,-ROW(),1))-1)</f>
        <v>8.4427522259821641E-2</v>
      </c>
      <c r="J2501" s="4" t="str">
        <f ca="1">IF(OR(AND(I2501&lt;计算结果!B$19,I2501&gt;计算结果!B$20),I2501&lt;计算结果!B$21),"买","卖")</f>
        <v>买</v>
      </c>
      <c r="K2501" s="4" t="str">
        <f t="shared" ca="1" si="118"/>
        <v/>
      </c>
      <c r="L2501" s="3">
        <f ca="1">IF(J2500="买",E2501/E2500-1,0)-IF(K2501=1,计算结果!B$17,0)</f>
        <v>2.2785723478357944E-4</v>
      </c>
      <c r="M2501" s="2">
        <f t="shared" ca="1" si="119"/>
        <v>15.428563023527403</v>
      </c>
      <c r="N2501" s="3">
        <f ca="1">1-M2501/MAX(M$2:M2501)</f>
        <v>0</v>
      </c>
    </row>
    <row r="2502" spans="1:14" x14ac:dyDescent="0.15">
      <c r="A2502" s="1">
        <v>42118</v>
      </c>
      <c r="B2502">
        <v>4682.63</v>
      </c>
      <c r="C2502">
        <v>4730.43</v>
      </c>
      <c r="D2502">
        <v>4618.32</v>
      </c>
      <c r="E2502" s="2">
        <v>4702.6400000000003</v>
      </c>
      <c r="F2502" s="19">
        <v>721273094144</v>
      </c>
      <c r="G2502" s="3">
        <f t="shared" si="117"/>
        <v>-8.0681053557454252E-3</v>
      </c>
      <c r="H2502" s="3">
        <f>1-E2502/MAX(E$2:E2502)</f>
        <v>0.19985026883549983</v>
      </c>
      <c r="I2502" s="3">
        <f ca="1">IFERROR(E2502/AVERAGE(OFFSET(E2502,0,0,-计算结果!B$18,1))-1,E2502/AVERAGE(OFFSET(E2502,0,0,-ROW(),1))-1)</f>
        <v>6.7344003387356022E-2</v>
      </c>
      <c r="J2502" s="4" t="str">
        <f ca="1">IF(OR(AND(I2502&lt;计算结果!B$19,I2502&gt;计算结果!B$20),I2502&lt;计算结果!B$21),"买","卖")</f>
        <v>买</v>
      </c>
      <c r="K2502" s="4" t="str">
        <f t="shared" ca="1" si="118"/>
        <v/>
      </c>
      <c r="L2502" s="3">
        <f ca="1">IF(J2501="买",E2502/E2501-1,0)-IF(K2502=1,计算结果!B$17,0)</f>
        <v>-8.0681053557454252E-3</v>
      </c>
      <c r="M2502" s="2">
        <f t="shared" ca="1" si="119"/>
        <v>15.304083751565825</v>
      </c>
      <c r="N2502" s="3">
        <f ca="1">1-M2502/MAX(M$2:M2502)</f>
        <v>8.0681053557454252E-3</v>
      </c>
    </row>
    <row r="2503" spans="1:14" x14ac:dyDescent="0.15">
      <c r="A2503" s="1">
        <v>42121</v>
      </c>
      <c r="B2503">
        <v>4753.87</v>
      </c>
      <c r="C2503">
        <v>4810.4799999999996</v>
      </c>
      <c r="D2503">
        <v>4735.3100000000004</v>
      </c>
      <c r="E2503" s="2">
        <v>4807.59</v>
      </c>
      <c r="F2503" s="19">
        <v>765910384640</v>
      </c>
      <c r="G2503" s="3">
        <f t="shared" si="117"/>
        <v>2.2317251586343012E-2</v>
      </c>
      <c r="H2503" s="3">
        <f>1-E2503/MAX(E$2:E2503)</f>
        <v>0.18199312597835704</v>
      </c>
      <c r="I2503" s="3">
        <f ca="1">IFERROR(E2503/AVERAGE(OFFSET(E2503,0,0,-计算结果!B$18,1))-1,E2503/AVERAGE(OFFSET(E2503,0,0,-ROW(),1))-1)</f>
        <v>8.0855495441844116E-2</v>
      </c>
      <c r="J2503" s="4" t="str">
        <f ca="1">IF(OR(AND(I2503&lt;计算结果!B$19,I2503&gt;计算结果!B$20),I2503&lt;计算结果!B$21),"买","卖")</f>
        <v>买</v>
      </c>
      <c r="K2503" s="4" t="str">
        <f t="shared" ca="1" si="118"/>
        <v/>
      </c>
      <c r="L2503" s="3">
        <f ca="1">IF(J2502="买",E2503/E2502-1,0)-IF(K2503=1,计算结果!B$17,0)</f>
        <v>2.2317251586343012E-2</v>
      </c>
      <c r="M2503" s="2">
        <f t="shared" ca="1" si="119"/>
        <v>15.645628838947983</v>
      </c>
      <c r="N2503" s="3">
        <f ca="1">1-M2503/MAX(M$2:M2503)</f>
        <v>0</v>
      </c>
    </row>
    <row r="2504" spans="1:14" x14ac:dyDescent="0.15">
      <c r="A2504" s="1">
        <v>42122</v>
      </c>
      <c r="B2504">
        <v>4811.32</v>
      </c>
      <c r="C2504">
        <v>4839.08</v>
      </c>
      <c r="D2504">
        <v>4703.57</v>
      </c>
      <c r="E2504" s="2">
        <v>4741.8599999999997</v>
      </c>
      <c r="F2504" s="19">
        <v>860349857792</v>
      </c>
      <c r="G2504" s="3">
        <f t="shared" si="117"/>
        <v>-1.3672130942946614E-2</v>
      </c>
      <c r="H2504" s="3">
        <f>1-E2504/MAX(E$2:E2504)</f>
        <v>0.1931770230722113</v>
      </c>
      <c r="I2504" s="3">
        <f ca="1">IFERROR(E2504/AVERAGE(OFFSET(E2504,0,0,-计算结果!B$18,1))-1,E2504/AVERAGE(OFFSET(E2504,0,0,-ROW(),1))-1)</f>
        <v>5.7912490964419971E-2</v>
      </c>
      <c r="J2504" s="4" t="str">
        <f ca="1">IF(OR(AND(I2504&lt;计算结果!B$19,I2504&gt;计算结果!B$20),I2504&lt;计算结果!B$21),"买","卖")</f>
        <v>买</v>
      </c>
      <c r="K2504" s="4" t="str">
        <f t="shared" ca="1" si="118"/>
        <v/>
      </c>
      <c r="L2504" s="3">
        <f ca="1">IF(J2503="买",E2504/E2503-1,0)-IF(K2504=1,计算结果!B$17,0)</f>
        <v>-1.3672130942946614E-2</v>
      </c>
      <c r="M2504" s="2">
        <f t="shared" ca="1" si="119"/>
        <v>15.431719752777145</v>
      </c>
      <c r="N2504" s="3">
        <f ca="1">1-M2504/MAX(M$2:M2504)</f>
        <v>1.3672130942946614E-2</v>
      </c>
    </row>
    <row r="2505" spans="1:14" x14ac:dyDescent="0.15">
      <c r="A2505" s="1">
        <v>42123</v>
      </c>
      <c r="B2505">
        <v>4722.8999999999996</v>
      </c>
      <c r="C2505">
        <v>4797.93</v>
      </c>
      <c r="D2505">
        <v>4695.79</v>
      </c>
      <c r="E2505" s="2">
        <v>4774.33</v>
      </c>
      <c r="F2505" s="19">
        <v>601676382208</v>
      </c>
      <c r="G2505" s="3">
        <f t="shared" si="117"/>
        <v>6.8475239673884136E-3</v>
      </c>
      <c r="H2505" s="3">
        <f>1-E2505/MAX(E$2:E2505)</f>
        <v>0.18765228340025863</v>
      </c>
      <c r="I2505" s="3">
        <f ca="1">IFERROR(E2505/AVERAGE(OFFSET(E2505,0,0,-计算结果!B$18,1))-1,E2505/AVERAGE(OFFSET(E2505,0,0,-ROW(),1))-1)</f>
        <v>5.66496566666983E-2</v>
      </c>
      <c r="J2505" s="4" t="str">
        <f ca="1">IF(OR(AND(I2505&lt;计算结果!B$19,I2505&gt;计算结果!B$20),I2505&lt;计算结果!B$21),"买","卖")</f>
        <v>买</v>
      </c>
      <c r="K2505" s="4" t="str">
        <f t="shared" ca="1" si="118"/>
        <v/>
      </c>
      <c r="L2505" s="3">
        <f ca="1">IF(J2504="买",E2505/E2504-1,0)-IF(K2505=1,计算结果!B$17,0)</f>
        <v>6.8475239673884136E-3</v>
      </c>
      <c r="M2505" s="2">
        <f t="shared" ca="1" si="119"/>
        <v>15.537388823642308</v>
      </c>
      <c r="N2505" s="3">
        <f ca="1">1-M2505/MAX(M$2:M2505)</f>
        <v>6.9182272198752282E-3</v>
      </c>
    </row>
    <row r="2506" spans="1:14" x14ac:dyDescent="0.15">
      <c r="A2506" s="1">
        <v>42124</v>
      </c>
      <c r="B2506">
        <v>4788.41</v>
      </c>
      <c r="C2506">
        <v>4818.7299999999996</v>
      </c>
      <c r="D2506">
        <v>4749.4799999999996</v>
      </c>
      <c r="E2506" s="2">
        <v>4749.8900000000003</v>
      </c>
      <c r="F2506" s="19">
        <v>612511383552</v>
      </c>
      <c r="G2506" s="3">
        <f t="shared" si="117"/>
        <v>-5.119042881409408E-3</v>
      </c>
      <c r="H2506" s="3">
        <f>1-E2506/MAX(E$2:E2506)</f>
        <v>0.1918107261961477</v>
      </c>
      <c r="I2506" s="3">
        <f ca="1">IFERROR(E2506/AVERAGE(OFFSET(E2506,0,0,-计算结果!B$18,1))-1,E2506/AVERAGE(OFFSET(E2506,0,0,-ROW(),1))-1)</f>
        <v>4.380518408388534E-2</v>
      </c>
      <c r="J2506" s="4" t="str">
        <f ca="1">IF(OR(AND(I2506&lt;计算结果!B$19,I2506&gt;计算结果!B$20),I2506&lt;计算结果!B$21),"买","卖")</f>
        <v>买</v>
      </c>
      <c r="K2506" s="4" t="str">
        <f t="shared" ca="1" si="118"/>
        <v/>
      </c>
      <c r="L2506" s="3">
        <f ca="1">IF(J2505="买",E2506/E2505-1,0)-IF(K2506=1,计算结果!B$17,0)</f>
        <v>-5.119042881409408E-3</v>
      </c>
      <c r="M2506" s="2">
        <f t="shared" ca="1" si="119"/>
        <v>15.457852263988952</v>
      </c>
      <c r="N2506" s="3">
        <f ca="1">1-M2506/MAX(M$2:M2506)</f>
        <v>1.200185539948273E-2</v>
      </c>
    </row>
    <row r="2507" spans="1:14" x14ac:dyDescent="0.15">
      <c r="A2507" s="1">
        <v>42128</v>
      </c>
      <c r="B2507">
        <v>4757.6400000000003</v>
      </c>
      <c r="C2507">
        <v>4795.92</v>
      </c>
      <c r="D2507">
        <v>4699.3999999999996</v>
      </c>
      <c r="E2507" s="2">
        <v>4787.74</v>
      </c>
      <c r="F2507" s="19">
        <v>565453389824</v>
      </c>
      <c r="G2507" s="3">
        <f t="shared" si="117"/>
        <v>7.9686055887608909E-3</v>
      </c>
      <c r="H2507" s="3">
        <f>1-E2507/MAX(E$2:E2507)</f>
        <v>0.18537058463213774</v>
      </c>
      <c r="I2507" s="3">
        <f ca="1">IFERROR(E2507/AVERAGE(OFFSET(E2507,0,0,-计算结果!B$18,1))-1,E2507/AVERAGE(OFFSET(E2507,0,0,-ROW(),1))-1)</f>
        <v>4.5388004799749027E-2</v>
      </c>
      <c r="J2507" s="4" t="str">
        <f ca="1">IF(OR(AND(I2507&lt;计算结果!B$19,I2507&gt;计算结果!B$20),I2507&lt;计算结果!B$21),"买","卖")</f>
        <v>买</v>
      </c>
      <c r="K2507" s="4" t="str">
        <f t="shared" ca="1" si="118"/>
        <v/>
      </c>
      <c r="L2507" s="3">
        <f ca="1">IF(J2506="买",E2507/E2506-1,0)-IF(K2507=1,计算结果!B$17,0)</f>
        <v>7.9686055887608909E-3</v>
      </c>
      <c r="M2507" s="2">
        <f t="shared" ca="1" si="119"/>
        <v>15.581029791930016</v>
      </c>
      <c r="N2507" s="3">
        <f ca="1">1-M2507/MAX(M$2:M2507)</f>
        <v>4.1288878627335768E-3</v>
      </c>
    </row>
    <row r="2508" spans="1:14" x14ac:dyDescent="0.15">
      <c r="A2508" s="1">
        <v>42129</v>
      </c>
      <c r="B2508">
        <v>4785.1899999999996</v>
      </c>
      <c r="C2508">
        <v>4785.1899999999996</v>
      </c>
      <c r="D2508">
        <v>4572.9799999999996</v>
      </c>
      <c r="E2508" s="2">
        <v>4596.84</v>
      </c>
      <c r="F2508" s="19">
        <v>660020199424</v>
      </c>
      <c r="G2508" s="3">
        <f t="shared" si="117"/>
        <v>-3.9872674790193186E-2</v>
      </c>
      <c r="H2508" s="3">
        <f>1-E2508/MAX(E$2:E2508)</f>
        <v>0.21785203838562572</v>
      </c>
      <c r="I2508" s="3">
        <f ca="1">IFERROR(E2508/AVERAGE(OFFSET(E2508,0,0,-计算结果!B$18,1))-1,E2508/AVERAGE(OFFSET(E2508,0,0,-ROW(),1))-1)</f>
        <v>5.3662930083131499E-5</v>
      </c>
      <c r="J2508" s="4" t="str">
        <f ca="1">IF(OR(AND(I2508&lt;计算结果!B$19,I2508&gt;计算结果!B$20),I2508&lt;计算结果!B$21),"买","卖")</f>
        <v>买</v>
      </c>
      <c r="K2508" s="4" t="str">
        <f t="shared" ca="1" si="118"/>
        <v/>
      </c>
      <c r="L2508" s="3">
        <f ca="1">IF(J2507="买",E2508/E2507-1,0)-IF(K2508=1,计算结果!B$17,0)</f>
        <v>-3.9872674790193186E-2</v>
      </c>
      <c r="M2508" s="2">
        <f t="shared" ca="1" si="119"/>
        <v>14.95977245814008</v>
      </c>
      <c r="N2508" s="3">
        <f ca="1">1-M2508/MAX(M$2:M2508)</f>
        <v>4.3836932849930843E-2</v>
      </c>
    </row>
    <row r="2509" spans="1:14" x14ac:dyDescent="0.15">
      <c r="A2509" s="1">
        <v>42130</v>
      </c>
      <c r="B2509">
        <v>4626.2299999999996</v>
      </c>
      <c r="C2509">
        <v>4700.91</v>
      </c>
      <c r="D2509">
        <v>4511.76</v>
      </c>
      <c r="E2509" s="2">
        <v>4553.33</v>
      </c>
      <c r="F2509" s="19">
        <v>586033987584</v>
      </c>
      <c r="G2509" s="3">
        <f t="shared" si="117"/>
        <v>-9.4651978315538621E-3</v>
      </c>
      <c r="H2509" s="3">
        <f>1-E2509/MAX(E$2:E2509)</f>
        <v>0.22525522357585248</v>
      </c>
      <c r="I2509" s="3">
        <f ca="1">IFERROR(E2509/AVERAGE(OFFSET(E2509,0,0,-计算结果!B$18,1))-1,E2509/AVERAGE(OFFSET(E2509,0,0,-ROW(),1))-1)</f>
        <v>-1.2886085453343354E-2</v>
      </c>
      <c r="J2509" s="4" t="str">
        <f ca="1">IF(OR(AND(I2509&lt;计算结果!B$19,I2509&gt;计算结果!B$20),I2509&lt;计算结果!B$21),"买","卖")</f>
        <v>卖</v>
      </c>
      <c r="K2509" s="4">
        <f t="shared" ca="1" si="118"/>
        <v>1</v>
      </c>
      <c r="L2509" s="3">
        <f ca="1">IF(J2508="买",E2509/E2508-1,0)-IF(K2509=1,计算结果!B$17,0)</f>
        <v>-9.4651978315538621E-3</v>
      </c>
      <c r="M2509" s="2">
        <f t="shared" ca="1" si="119"/>
        <v>14.818175252308754</v>
      </c>
      <c r="N2509" s="3">
        <f ca="1">1-M2509/MAX(M$2:M2509)</f>
        <v>5.2887205439731466E-2</v>
      </c>
    </row>
    <row r="2510" spans="1:14" x14ac:dyDescent="0.15">
      <c r="A2510" s="1">
        <v>42131</v>
      </c>
      <c r="B2510">
        <v>4520.82</v>
      </c>
      <c r="C2510">
        <v>4546.34</v>
      </c>
      <c r="D2510">
        <v>4467.46</v>
      </c>
      <c r="E2510" s="2">
        <v>4470.09</v>
      </c>
      <c r="F2510" s="19">
        <v>427189960704</v>
      </c>
      <c r="G2510" s="3">
        <f t="shared" si="117"/>
        <v>-1.8281126120882951E-2</v>
      </c>
      <c r="H2510" s="3">
        <f>1-E2510/MAX(E$2:E2510)</f>
        <v>0.23941843054515755</v>
      </c>
      <c r="I2510" s="3">
        <f ca="1">IFERROR(E2510/AVERAGE(OFFSET(E2510,0,0,-计算结果!B$18,1))-1,E2510/AVERAGE(OFFSET(E2510,0,0,-ROW(),1))-1)</f>
        <v>-3.2396157850697604E-2</v>
      </c>
      <c r="J2510" s="4" t="str">
        <f ca="1">IF(OR(AND(I2510&lt;计算结果!B$19,I2510&gt;计算结果!B$20),I2510&lt;计算结果!B$21),"买","卖")</f>
        <v>卖</v>
      </c>
      <c r="K2510" s="4" t="str">
        <f t="shared" ca="1" si="118"/>
        <v/>
      </c>
      <c r="L2510" s="3">
        <f ca="1">IF(J2509="买",E2510/E2509-1,0)-IF(K2510=1,计算结果!B$17,0)</f>
        <v>0</v>
      </c>
      <c r="M2510" s="2">
        <f t="shared" ca="1" si="119"/>
        <v>14.818175252308754</v>
      </c>
      <c r="N2510" s="3">
        <f ca="1">1-M2510/MAX(M$2:M2510)</f>
        <v>5.2887205439731466E-2</v>
      </c>
    </row>
    <row r="2511" spans="1:14" x14ac:dyDescent="0.15">
      <c r="A2511" s="1">
        <v>42132</v>
      </c>
      <c r="B2511">
        <v>4515.55</v>
      </c>
      <c r="C2511">
        <v>4559.0600000000004</v>
      </c>
      <c r="D2511">
        <v>4445.59</v>
      </c>
      <c r="E2511" s="2">
        <v>4558.3999999999996</v>
      </c>
      <c r="F2511" s="19">
        <v>452090691584</v>
      </c>
      <c r="G2511" s="3">
        <f t="shared" si="117"/>
        <v>1.9755754358413258E-2</v>
      </c>
      <c r="H2511" s="3">
        <f>1-E2511/MAX(E$2:E2511)</f>
        <v>0.22439256788947126</v>
      </c>
      <c r="I2511" s="3">
        <f ca="1">IFERROR(E2511/AVERAGE(OFFSET(E2511,0,0,-计算结果!B$18,1))-1,E2511/AVERAGE(OFFSET(E2511,0,0,-ROW(),1))-1)</f>
        <v>-1.490727837808925E-2</v>
      </c>
      <c r="J2511" s="4" t="str">
        <f ca="1">IF(OR(AND(I2511&lt;计算结果!B$19,I2511&gt;计算结果!B$20),I2511&lt;计算结果!B$21),"买","卖")</f>
        <v>卖</v>
      </c>
      <c r="K2511" s="4" t="str">
        <f t="shared" ca="1" si="118"/>
        <v/>
      </c>
      <c r="L2511" s="3">
        <f ca="1">IF(J2510="买",E2511/E2510-1,0)-IF(K2511=1,计算结果!B$17,0)</f>
        <v>0</v>
      </c>
      <c r="M2511" s="2">
        <f t="shared" ca="1" si="119"/>
        <v>14.818175252308754</v>
      </c>
      <c r="N2511" s="3">
        <f ca="1">1-M2511/MAX(M$2:M2511)</f>
        <v>5.2887205439731466E-2</v>
      </c>
    </row>
    <row r="2512" spans="1:14" x14ac:dyDescent="0.15">
      <c r="A2512" s="1">
        <v>42135</v>
      </c>
      <c r="B2512">
        <v>4582.09</v>
      </c>
      <c r="C2512">
        <v>4690.95</v>
      </c>
      <c r="D2512">
        <v>4535.1499999999996</v>
      </c>
      <c r="E2512" s="2">
        <v>4690.53</v>
      </c>
      <c r="F2512" s="19">
        <v>583260438528</v>
      </c>
      <c r="G2512" s="3">
        <f t="shared" si="117"/>
        <v>2.8986047736047738E-2</v>
      </c>
      <c r="H2512" s="3">
        <f>1-E2512/MAX(E$2:E2512)</f>
        <v>0.20191077383788203</v>
      </c>
      <c r="I2512" s="3">
        <f ca="1">IFERROR(E2512/AVERAGE(OFFSET(E2512,0,0,-计算结果!B$18,1))-1,E2512/AVERAGE(OFFSET(E2512,0,0,-ROW(),1))-1)</f>
        <v>1.0584926342883438E-2</v>
      </c>
      <c r="J2512" s="4" t="str">
        <f ca="1">IF(OR(AND(I2512&lt;计算结果!B$19,I2512&gt;计算结果!B$20),I2512&lt;计算结果!B$21),"买","卖")</f>
        <v>买</v>
      </c>
      <c r="K2512" s="4">
        <f t="shared" ca="1" si="118"/>
        <v>1</v>
      </c>
      <c r="L2512" s="3">
        <f ca="1">IF(J2511="买",E2512/E2511-1,0)-IF(K2512=1,计算结果!B$17,0)</f>
        <v>0</v>
      </c>
      <c r="M2512" s="2">
        <f t="shared" ca="1" si="119"/>
        <v>14.818175252308754</v>
      </c>
      <c r="N2512" s="3">
        <f ca="1">1-M2512/MAX(M$2:M2512)</f>
        <v>5.2887205439731466E-2</v>
      </c>
    </row>
    <row r="2513" spans="1:14" x14ac:dyDescent="0.15">
      <c r="A2513" s="1">
        <v>42136</v>
      </c>
      <c r="B2513">
        <v>4692.12</v>
      </c>
      <c r="C2513">
        <v>4748</v>
      </c>
      <c r="D2513">
        <v>4660.0200000000004</v>
      </c>
      <c r="E2513" s="2">
        <v>4747.42</v>
      </c>
      <c r="F2513" s="19">
        <v>607123275776</v>
      </c>
      <c r="G2513" s="3">
        <f t="shared" si="117"/>
        <v>1.2128693345954566E-2</v>
      </c>
      <c r="H2513" s="3">
        <f>1-E2513/MAX(E$2:E2513)</f>
        <v>0.19223099435105151</v>
      </c>
      <c r="I2513" s="3">
        <f ca="1">IFERROR(E2513/AVERAGE(OFFSET(E2513,0,0,-计算结果!B$18,1))-1,E2513/AVERAGE(OFFSET(E2513,0,0,-ROW(),1))-1)</f>
        <v>1.8369573028357289E-2</v>
      </c>
      <c r="J2513" s="4" t="str">
        <f ca="1">IF(OR(AND(I2513&lt;计算结果!B$19,I2513&gt;计算结果!B$20),I2513&lt;计算结果!B$21),"买","卖")</f>
        <v>买</v>
      </c>
      <c r="K2513" s="4" t="str">
        <f t="shared" ca="1" si="118"/>
        <v/>
      </c>
      <c r="L2513" s="3">
        <f ca="1">IF(J2512="买",E2513/E2512-1,0)-IF(K2513=1,计算结果!B$17,0)</f>
        <v>1.2128693345954566E-2</v>
      </c>
      <c r="M2513" s="2">
        <f t="shared" ca="1" si="119"/>
        <v>14.99790035589062</v>
      </c>
      <c r="N2513" s="3">
        <f ca="1">1-M2513/MAX(M$2:M2513)</f>
        <v>4.1399964790479915E-2</v>
      </c>
    </row>
    <row r="2514" spans="1:14" x14ac:dyDescent="0.15">
      <c r="A2514" s="1">
        <v>42137</v>
      </c>
      <c r="B2514">
        <v>4746.71</v>
      </c>
      <c r="C2514">
        <v>4758</v>
      </c>
      <c r="D2514">
        <v>4678.84</v>
      </c>
      <c r="E2514" s="2">
        <v>4718.4399999999996</v>
      </c>
      <c r="F2514" s="19">
        <v>590479818752</v>
      </c>
      <c r="G2514" s="3">
        <f t="shared" si="117"/>
        <v>-6.1043682673959099E-3</v>
      </c>
      <c r="H2514" s="3">
        <f>1-E2514/MAX(E$2:E2514)</f>
        <v>0.19716191383652082</v>
      </c>
      <c r="I2514" s="3">
        <f ca="1">IFERROR(E2514/AVERAGE(OFFSET(E2514,0,0,-计算结果!B$18,1))-1,E2514/AVERAGE(OFFSET(E2514,0,0,-ROW(),1))-1)</f>
        <v>9.6876945949821991E-3</v>
      </c>
      <c r="J2514" s="4" t="str">
        <f ca="1">IF(OR(AND(I2514&lt;计算结果!B$19,I2514&gt;计算结果!B$20),I2514&lt;计算结果!B$21),"买","卖")</f>
        <v>买</v>
      </c>
      <c r="K2514" s="4" t="str">
        <f t="shared" ca="1" si="118"/>
        <v/>
      </c>
      <c r="L2514" s="3">
        <f ca="1">IF(J2513="买",E2514/E2513-1,0)-IF(K2514=1,计算结果!B$17,0)</f>
        <v>-6.1043682673959099E-3</v>
      </c>
      <c r="M2514" s="2">
        <f t="shared" ca="1" si="119"/>
        <v>14.906347648880555</v>
      </c>
      <c r="N2514" s="3">
        <f ca="1">1-M2514/MAX(M$2:M2514)</f>
        <v>4.7251612426537526E-2</v>
      </c>
    </row>
    <row r="2515" spans="1:14" x14ac:dyDescent="0.15">
      <c r="A2515" s="1">
        <v>42138</v>
      </c>
      <c r="B2515">
        <v>4717.96</v>
      </c>
      <c r="C2515">
        <v>4735.28</v>
      </c>
      <c r="D2515">
        <v>4670.17</v>
      </c>
      <c r="E2515" s="2">
        <v>4700.78</v>
      </c>
      <c r="F2515" s="19">
        <v>513219657728</v>
      </c>
      <c r="G2515" s="3">
        <f t="shared" si="117"/>
        <v>-3.7427624384329672E-3</v>
      </c>
      <c r="H2515" s="3">
        <f>1-E2515/MAX(E$2:E2515)</f>
        <v>0.20016674606955698</v>
      </c>
      <c r="I2515" s="3">
        <f ca="1">IFERROR(E2515/AVERAGE(OFFSET(E2515,0,0,-计算结果!B$18,1))-1,E2515/AVERAGE(OFFSET(E2515,0,0,-ROW(),1))-1)</f>
        <v>4.6588965356417766E-3</v>
      </c>
      <c r="J2515" s="4" t="str">
        <f ca="1">IF(OR(AND(I2515&lt;计算结果!B$19,I2515&gt;计算结果!B$20),I2515&lt;计算结果!B$21),"买","卖")</f>
        <v>买</v>
      </c>
      <c r="K2515" s="4" t="str">
        <f t="shared" ca="1" si="118"/>
        <v/>
      </c>
      <c r="L2515" s="3">
        <f ca="1">IF(J2514="买",E2515/E2514-1,0)-IF(K2515=1,计算结果!B$17,0)</f>
        <v>-3.7427624384329672E-3</v>
      </c>
      <c r="M2515" s="2">
        <f t="shared" ca="1" si="119"/>
        <v>14.850556730806101</v>
      </c>
      <c r="N2515" s="3">
        <f ca="1">1-M2515/MAX(M$2:M2515)</f>
        <v>5.081752330482503E-2</v>
      </c>
    </row>
    <row r="2516" spans="1:14" x14ac:dyDescent="0.15">
      <c r="A2516" s="1">
        <v>42139</v>
      </c>
      <c r="B2516">
        <v>4690.75</v>
      </c>
      <c r="C2516">
        <v>4690.75</v>
      </c>
      <c r="D2516">
        <v>4592.05</v>
      </c>
      <c r="E2516" s="2">
        <v>4617.47</v>
      </c>
      <c r="F2516" s="19">
        <v>506695024640</v>
      </c>
      <c r="G2516" s="3">
        <f t="shared" si="117"/>
        <v>-1.7722590718986964E-2</v>
      </c>
      <c r="H2516" s="3">
        <f>1-E2516/MAX(E$2:E2516)</f>
        <v>0.21434186347240181</v>
      </c>
      <c r="I2516" s="3">
        <f ca="1">IFERROR(E2516/AVERAGE(OFFSET(E2516,0,0,-计算结果!B$18,1))-1,E2516/AVERAGE(OFFSET(E2516,0,0,-ROW(),1))-1)</f>
        <v>-1.4264584893167065E-2</v>
      </c>
      <c r="J2516" s="4" t="str">
        <f ca="1">IF(OR(AND(I2516&lt;计算结果!B$19,I2516&gt;计算结果!B$20),I2516&lt;计算结果!B$21),"买","卖")</f>
        <v>卖</v>
      </c>
      <c r="K2516" s="4">
        <f t="shared" ca="1" si="118"/>
        <v>1</v>
      </c>
      <c r="L2516" s="3">
        <f ca="1">IF(J2515="买",E2516/E2515-1,0)-IF(K2516=1,计算结果!B$17,0)</f>
        <v>-1.7722590718986964E-2</v>
      </c>
      <c r="M2516" s="2">
        <f t="shared" ca="1" si="119"/>
        <v>14.587366391916927</v>
      </c>
      <c r="N2516" s="3">
        <f ca="1">1-M2516/MAX(M$2:M2516)</f>
        <v>6.7639495856928078E-2</v>
      </c>
    </row>
    <row r="2517" spans="1:14" x14ac:dyDescent="0.15">
      <c r="A2517" s="1">
        <v>42142</v>
      </c>
      <c r="B2517">
        <v>4582.0600000000004</v>
      </c>
      <c r="C2517">
        <v>4623.38</v>
      </c>
      <c r="D2517">
        <v>4565.0600000000004</v>
      </c>
      <c r="E2517" s="2">
        <v>4575.1400000000003</v>
      </c>
      <c r="F2517" s="19">
        <v>434083135488</v>
      </c>
      <c r="G2517" s="3">
        <f t="shared" si="117"/>
        <v>-9.1673578821301893E-3</v>
      </c>
      <c r="H2517" s="3">
        <f>1-E2517/MAX(E$2:E2517)</f>
        <v>0.22154427278295774</v>
      </c>
      <c r="I2517" s="3">
        <f ca="1">IFERROR(E2517/AVERAGE(OFFSET(E2517,0,0,-计算结果!B$18,1))-1,E2517/AVERAGE(OFFSET(E2517,0,0,-ROW(),1))-1)</f>
        <v>-2.2790996757094284E-2</v>
      </c>
      <c r="J2517" s="4" t="str">
        <f ca="1">IF(OR(AND(I2517&lt;计算结果!B$19,I2517&gt;计算结果!B$20),I2517&lt;计算结果!B$21),"买","卖")</f>
        <v>卖</v>
      </c>
      <c r="K2517" s="4" t="str">
        <f t="shared" ca="1" si="118"/>
        <v/>
      </c>
      <c r="L2517" s="3">
        <f ca="1">IF(J2516="买",E2517/E2516-1,0)-IF(K2517=1,计算结果!B$17,0)</f>
        <v>0</v>
      </c>
      <c r="M2517" s="2">
        <f t="shared" ca="1" si="119"/>
        <v>14.587366391916927</v>
      </c>
      <c r="N2517" s="3">
        <f ca="1">1-M2517/MAX(M$2:M2517)</f>
        <v>6.7639495856928078E-2</v>
      </c>
    </row>
    <row r="2518" spans="1:14" x14ac:dyDescent="0.15">
      <c r="A2518" s="1">
        <v>42143</v>
      </c>
      <c r="B2518">
        <v>4577.6400000000003</v>
      </c>
      <c r="C2518">
        <v>4740</v>
      </c>
      <c r="D2518">
        <v>4577.6400000000003</v>
      </c>
      <c r="E2518" s="2">
        <v>4731.22</v>
      </c>
      <c r="F2518" s="19">
        <v>524232163328</v>
      </c>
      <c r="G2518" s="3">
        <f t="shared" si="117"/>
        <v>3.4114803044278386E-2</v>
      </c>
      <c r="H2518" s="3">
        <f>1-E2518/MAX(E$2:E2518)</f>
        <v>0.1949874089702579</v>
      </c>
      <c r="I2518" s="3">
        <f ca="1">IFERROR(E2518/AVERAGE(OFFSET(E2518,0,0,-计算结果!B$18,1))-1,E2518/AVERAGE(OFFSET(E2518,0,0,-ROW(),1))-1)</f>
        <v>1.0649311810653872E-2</v>
      </c>
      <c r="J2518" s="4" t="str">
        <f ca="1">IF(OR(AND(I2518&lt;计算结果!B$19,I2518&gt;计算结果!B$20),I2518&lt;计算结果!B$21),"买","卖")</f>
        <v>买</v>
      </c>
      <c r="K2518" s="4">
        <f t="shared" ca="1" si="118"/>
        <v>1</v>
      </c>
      <c r="L2518" s="3">
        <f ca="1">IF(J2517="买",E2518/E2517-1,0)-IF(K2518=1,计算结果!B$17,0)</f>
        <v>0</v>
      </c>
      <c r="M2518" s="2">
        <f t="shared" ca="1" si="119"/>
        <v>14.587366391916927</v>
      </c>
      <c r="N2518" s="3">
        <f ca="1">1-M2518/MAX(M$2:M2518)</f>
        <v>6.7639495856928078E-2</v>
      </c>
    </row>
    <row r="2519" spans="1:14" x14ac:dyDescent="0.15">
      <c r="A2519" s="1">
        <v>42144</v>
      </c>
      <c r="B2519">
        <v>4751.57</v>
      </c>
      <c r="C2519">
        <v>4843.1000000000004</v>
      </c>
      <c r="D2519">
        <v>4745.21</v>
      </c>
      <c r="E2519" s="2">
        <v>4754.92</v>
      </c>
      <c r="F2519" s="19">
        <v>589956251648</v>
      </c>
      <c r="G2519" s="3">
        <f t="shared" si="117"/>
        <v>5.0092787906712566E-3</v>
      </c>
      <c r="H2519" s="3">
        <f>1-E2519/MAX(E$2:E2519)</f>
        <v>0.19095487647178921</v>
      </c>
      <c r="I2519" s="3">
        <f ca="1">IFERROR(E2519/AVERAGE(OFFSET(E2519,0,0,-计算结果!B$18,1))-1,E2519/AVERAGE(OFFSET(E2519,0,0,-ROW(),1))-1)</f>
        <v>1.554284876249179E-2</v>
      </c>
      <c r="J2519" s="4" t="str">
        <f ca="1">IF(OR(AND(I2519&lt;计算结果!B$19,I2519&gt;计算结果!B$20),I2519&lt;计算结果!B$21),"买","卖")</f>
        <v>买</v>
      </c>
      <c r="K2519" s="4" t="str">
        <f t="shared" ca="1" si="118"/>
        <v/>
      </c>
      <c r="L2519" s="3">
        <f ca="1">IF(J2518="买",E2519/E2518-1,0)-IF(K2519=1,计算结果!B$17,0)</f>
        <v>5.0092787906712566E-3</v>
      </c>
      <c r="M2519" s="2">
        <f t="shared" ca="1" si="119"/>
        <v>14.660438576995707</v>
      </c>
      <c r="N2519" s="3">
        <f ca="1">1-M2519/MAX(M$2:M2519)</f>
        <v>6.2969042158264599E-2</v>
      </c>
    </row>
    <row r="2520" spans="1:14" x14ac:dyDescent="0.15">
      <c r="A2520" s="1">
        <v>42145</v>
      </c>
      <c r="B2520">
        <v>4768.6899999999996</v>
      </c>
      <c r="C2520">
        <v>4841.6099999999997</v>
      </c>
      <c r="D2520">
        <v>4746.03</v>
      </c>
      <c r="E2520" s="2">
        <v>4840.9799999999996</v>
      </c>
      <c r="F2520" s="19">
        <v>505346097152</v>
      </c>
      <c r="G2520" s="3">
        <f t="shared" si="117"/>
        <v>1.8099147830036966E-2</v>
      </c>
      <c r="H2520" s="3">
        <f>1-E2520/MAX(E$2:E2520)</f>
        <v>0.17631184917988163</v>
      </c>
      <c r="I2520" s="3">
        <f ca="1">IFERROR(E2520/AVERAGE(OFFSET(E2520,0,0,-计算结果!B$18,1))-1,E2520/AVERAGE(OFFSET(E2520,0,0,-ROW(),1))-1)</f>
        <v>3.2228946383647594E-2</v>
      </c>
      <c r="J2520" s="4" t="str">
        <f ca="1">IF(OR(AND(I2520&lt;计算结果!B$19,I2520&gt;计算结果!B$20),I2520&lt;计算结果!B$21),"买","卖")</f>
        <v>买</v>
      </c>
      <c r="K2520" s="4" t="str">
        <f t="shared" ca="1" si="118"/>
        <v/>
      </c>
      <c r="L2520" s="3">
        <f ca="1">IF(J2519="买",E2520/E2519-1,0)-IF(K2520=1,计算结果!B$17,0)</f>
        <v>1.8099147830036966E-2</v>
      </c>
      <c r="M2520" s="2">
        <f t="shared" ca="1" si="119"/>
        <v>14.92578002205393</v>
      </c>
      <c r="N2520" s="3">
        <f ca="1">1-M2520/MAX(M$2:M2520)</f>
        <v>4.6009580330965916E-2</v>
      </c>
    </row>
    <row r="2521" spans="1:14" x14ac:dyDescent="0.15">
      <c r="A2521" s="1">
        <v>42146</v>
      </c>
      <c r="B2521">
        <v>4895.92</v>
      </c>
      <c r="C2521">
        <v>4951.99</v>
      </c>
      <c r="D2521">
        <v>4870.6000000000004</v>
      </c>
      <c r="E2521" s="2">
        <v>4951.33</v>
      </c>
      <c r="F2521" s="19">
        <v>719129935872</v>
      </c>
      <c r="G2521" s="3">
        <f t="shared" si="117"/>
        <v>2.27949712661486E-2</v>
      </c>
      <c r="H2521" s="3">
        <f>1-E2521/MAX(E$2:E2521)</f>
        <v>0.15753590144966989</v>
      </c>
      <c r="I2521" s="3">
        <f ca="1">IFERROR(E2521/AVERAGE(OFFSET(E2521,0,0,-计算结果!B$18,1))-1,E2521/AVERAGE(OFFSET(E2521,0,0,-ROW(),1))-1)</f>
        <v>5.3963950870327348E-2</v>
      </c>
      <c r="J2521" s="4" t="str">
        <f ca="1">IF(OR(AND(I2521&lt;计算结果!B$19,I2521&gt;计算结果!B$20),I2521&lt;计算结果!B$21),"买","卖")</f>
        <v>买</v>
      </c>
      <c r="K2521" s="4" t="str">
        <f t="shared" ca="1" si="118"/>
        <v/>
      </c>
      <c r="L2521" s="3">
        <f ca="1">IF(J2520="买",E2521/E2520-1,0)-IF(K2521=1,计算结果!B$17,0)</f>
        <v>2.27949712661486E-2</v>
      </c>
      <c r="M2521" s="2">
        <f t="shared" ca="1" si="119"/>
        <v>15.266012748781504</v>
      </c>
      <c r="N2521" s="3">
        <f ca="1">1-M2521/MAX(M$2:M2521)</f>
        <v>2.4263396126429138E-2</v>
      </c>
    </row>
    <row r="2522" spans="1:14" x14ac:dyDescent="0.15">
      <c r="A2522" s="1">
        <v>42149</v>
      </c>
      <c r="B2522">
        <v>4949.1099999999997</v>
      </c>
      <c r="C2522">
        <v>5099.84</v>
      </c>
      <c r="D2522">
        <v>4949.1099999999997</v>
      </c>
      <c r="E2522" s="2">
        <v>5099.49</v>
      </c>
      <c r="F2522" s="19">
        <v>757085831168</v>
      </c>
      <c r="G2522" s="3">
        <f t="shared" si="117"/>
        <v>2.992327314075216E-2</v>
      </c>
      <c r="H2522" s="3">
        <f>1-E2522/MAX(E$2:E2522)</f>
        <v>0.13232661811747093</v>
      </c>
      <c r="I2522" s="3">
        <f ca="1">IFERROR(E2522/AVERAGE(OFFSET(E2522,0,0,-计算结果!B$18,1))-1,E2522/AVERAGE(OFFSET(E2522,0,0,-ROW(),1))-1)</f>
        <v>8.0930456247731541E-2</v>
      </c>
      <c r="J2522" s="4" t="str">
        <f ca="1">IF(OR(AND(I2522&lt;计算结果!B$19,I2522&gt;计算结果!B$20),I2522&lt;计算结果!B$21),"买","卖")</f>
        <v>买</v>
      </c>
      <c r="K2522" s="4" t="str">
        <f t="shared" ca="1" si="118"/>
        <v/>
      </c>
      <c r="L2522" s="3">
        <f ca="1">IF(J2521="买",E2522/E2521-1,0)-IF(K2522=1,计算结果!B$17,0)</f>
        <v>2.992327314075216E-2</v>
      </c>
      <c r="M2522" s="2">
        <f t="shared" ca="1" si="119"/>
        <v>15.722821818033498</v>
      </c>
      <c r="N2522" s="3">
        <f ca="1">1-M2522/MAX(M$2:M2522)</f>
        <v>0</v>
      </c>
    </row>
    <row r="2523" spans="1:14" x14ac:dyDescent="0.15">
      <c r="A2523" s="1">
        <v>42150</v>
      </c>
      <c r="B2523">
        <v>5140.8</v>
      </c>
      <c r="C2523">
        <v>5199.29</v>
      </c>
      <c r="D2523">
        <v>5063.1499999999996</v>
      </c>
      <c r="E2523" s="2">
        <v>5198.92</v>
      </c>
      <c r="F2523" s="19">
        <v>802295840768</v>
      </c>
      <c r="G2523" s="3">
        <f t="shared" si="117"/>
        <v>1.9498028234196108E-2</v>
      </c>
      <c r="H2523" s="3">
        <f>1-E2523/MAX(E$2:E2523)</f>
        <v>0.11540869801946496</v>
      </c>
      <c r="I2523" s="3">
        <f ca="1">IFERROR(E2523/AVERAGE(OFFSET(E2523,0,0,-计算结果!B$18,1))-1,E2523/AVERAGE(OFFSET(E2523,0,0,-ROW(),1))-1)</f>
        <v>9.652387139743146E-2</v>
      </c>
      <c r="J2523" s="4" t="str">
        <f ca="1">IF(OR(AND(I2523&lt;计算结果!B$19,I2523&gt;计算结果!B$20),I2523&lt;计算结果!B$21),"买","卖")</f>
        <v>买</v>
      </c>
      <c r="K2523" s="4" t="str">
        <f t="shared" ca="1" si="118"/>
        <v/>
      </c>
      <c r="L2523" s="3">
        <f ca="1">IF(J2522="买",E2523/E2522-1,0)-IF(K2523=1,计算结果!B$17,0)</f>
        <v>1.9498028234196108E-2</v>
      </c>
      <c r="M2523" s="2">
        <f t="shared" ca="1" si="119"/>
        <v>16.02938584176275</v>
      </c>
      <c r="N2523" s="3">
        <f ca="1">1-M2523/MAX(M$2:M2523)</f>
        <v>0</v>
      </c>
    </row>
    <row r="2524" spans="1:14" x14ac:dyDescent="0.15">
      <c r="A2524" s="1">
        <v>42151</v>
      </c>
      <c r="B2524">
        <v>5216.17</v>
      </c>
      <c r="C2524">
        <v>5226.84</v>
      </c>
      <c r="D2524">
        <v>5126.8599999999997</v>
      </c>
      <c r="E2524" s="2">
        <v>5181.43</v>
      </c>
      <c r="F2524" s="19">
        <v>777826336768</v>
      </c>
      <c r="G2524" s="3">
        <f t="shared" si="117"/>
        <v>-3.3641602486670363E-3</v>
      </c>
      <c r="H2524" s="3">
        <f>1-E2524/MAX(E$2:E2524)</f>
        <v>0.11838460491390446</v>
      </c>
      <c r="I2524" s="3">
        <f ca="1">IFERROR(E2524/AVERAGE(OFFSET(E2524,0,0,-计算结果!B$18,1))-1,E2524/AVERAGE(OFFSET(E2524,0,0,-ROW(),1))-1)</f>
        <v>8.7336826447310223E-2</v>
      </c>
      <c r="J2524" s="4" t="str">
        <f ca="1">IF(OR(AND(I2524&lt;计算结果!B$19,I2524&gt;计算结果!B$20),I2524&lt;计算结果!B$21),"买","卖")</f>
        <v>买</v>
      </c>
      <c r="K2524" s="4" t="str">
        <f t="shared" ca="1" si="118"/>
        <v/>
      </c>
      <c r="L2524" s="3">
        <f ca="1">IF(J2523="买",E2524/E2523-1,0)-IF(K2524=1,计算结果!B$17,0)</f>
        <v>-3.3641602486670363E-3</v>
      </c>
      <c r="M2524" s="2">
        <f t="shared" ca="1" si="119"/>
        <v>15.975460419103346</v>
      </c>
      <c r="N2524" s="3">
        <f ca="1">1-M2524/MAX(M$2:M2524)</f>
        <v>3.3641602486670363E-3</v>
      </c>
    </row>
    <row r="2525" spans="1:14" x14ac:dyDescent="0.15">
      <c r="A2525" s="1">
        <v>42152</v>
      </c>
      <c r="B2525">
        <v>5174.1000000000004</v>
      </c>
      <c r="C2525">
        <v>5213.18</v>
      </c>
      <c r="D2525">
        <v>4831.33</v>
      </c>
      <c r="E2525" s="2">
        <v>4834.01</v>
      </c>
      <c r="F2525" s="19">
        <v>873207365632</v>
      </c>
      <c r="G2525" s="3">
        <f t="shared" si="117"/>
        <v>-6.7050987854704203E-2</v>
      </c>
      <c r="H2525" s="3">
        <f>1-E2525/MAX(E$2:E2525)</f>
        <v>0.17749778806234251</v>
      </c>
      <c r="I2525" s="3">
        <f ca="1">IFERROR(E2525/AVERAGE(OFFSET(E2525,0,0,-计算结果!B$18,1))-1,E2525/AVERAGE(OFFSET(E2525,0,0,-ROW(),1))-1)</f>
        <v>1.3882891245169837E-2</v>
      </c>
      <c r="J2525" s="4" t="str">
        <f ca="1">IF(OR(AND(I2525&lt;计算结果!B$19,I2525&gt;计算结果!B$20),I2525&lt;计算结果!B$21),"买","卖")</f>
        <v>买</v>
      </c>
      <c r="K2525" s="4" t="str">
        <f t="shared" ca="1" si="118"/>
        <v/>
      </c>
      <c r="L2525" s="3">
        <f ca="1">IF(J2524="买",E2525/E2524-1,0)-IF(K2525=1,计算结果!B$17,0)</f>
        <v>-6.7050987854704203E-2</v>
      </c>
      <c r="M2525" s="2">
        <f t="shared" ca="1" si="119"/>
        <v>14.904290016568739</v>
      </c>
      <c r="N2525" s="3">
        <f ca="1">1-M2525/MAX(M$2:M2525)</f>
        <v>7.0189577835396588E-2</v>
      </c>
    </row>
    <row r="2526" spans="1:14" x14ac:dyDescent="0.15">
      <c r="A2526" s="1">
        <v>42153</v>
      </c>
      <c r="B2526">
        <v>4839.53</v>
      </c>
      <c r="C2526">
        <v>4924.3</v>
      </c>
      <c r="D2526">
        <v>4665.5200000000004</v>
      </c>
      <c r="E2526" s="2">
        <v>4840.83</v>
      </c>
      <c r="F2526" s="19">
        <v>636008136704</v>
      </c>
      <c r="G2526" s="3">
        <f t="shared" si="117"/>
        <v>1.4108369655834174E-3</v>
      </c>
      <c r="H2526" s="3">
        <f>1-E2526/MAX(E$2:E2526)</f>
        <v>0.17633737153746676</v>
      </c>
      <c r="I2526" s="3">
        <f ca="1">IFERROR(E2526/AVERAGE(OFFSET(E2526,0,0,-计算结果!B$18,1))-1,E2526/AVERAGE(OFFSET(E2526,0,0,-ROW(),1))-1)</f>
        <v>1.2434942862192599E-2</v>
      </c>
      <c r="J2526" s="4" t="str">
        <f ca="1">IF(OR(AND(I2526&lt;计算结果!B$19,I2526&gt;计算结果!B$20),I2526&lt;计算结果!B$21),"买","卖")</f>
        <v>买</v>
      </c>
      <c r="K2526" s="4" t="str">
        <f t="shared" ca="1" si="118"/>
        <v/>
      </c>
      <c r="L2526" s="3">
        <f ca="1">IF(J2525="买",E2526/E2525-1,0)-IF(K2526=1,计算结果!B$17,0)</f>
        <v>1.4108369655834174E-3</v>
      </c>
      <c r="M2526" s="2">
        <f t="shared" ca="1" si="119"/>
        <v>14.925317539869891</v>
      </c>
      <c r="N2526" s="3">
        <f ca="1">1-M2526/MAX(M$2:M2526)</f>
        <v>6.8877766920822037E-2</v>
      </c>
    </row>
    <row r="2527" spans="1:14" x14ac:dyDescent="0.15">
      <c r="A2527" s="1">
        <v>42156</v>
      </c>
      <c r="B2527">
        <v>4862.76</v>
      </c>
      <c r="C2527">
        <v>5079.32</v>
      </c>
      <c r="D2527">
        <v>4835.7700000000004</v>
      </c>
      <c r="E2527" s="2">
        <v>5076.18</v>
      </c>
      <c r="F2527" s="19">
        <v>637843668992</v>
      </c>
      <c r="G2527" s="3">
        <f t="shared" si="117"/>
        <v>4.8617695725733157E-2</v>
      </c>
      <c r="H2527" s="3">
        <f>1-E2527/MAX(E$2:E2527)</f>
        <v>0.13629279248621784</v>
      </c>
      <c r="I2527" s="3">
        <f ca="1">IFERROR(E2527/AVERAGE(OFFSET(E2527,0,0,-计算结果!B$18,1))-1,E2527/AVERAGE(OFFSET(E2527,0,0,-ROW(),1))-1)</f>
        <v>5.5246491471409698E-2</v>
      </c>
      <c r="J2527" s="4" t="str">
        <f ca="1">IF(OR(AND(I2527&lt;计算结果!B$19,I2527&gt;计算结果!B$20),I2527&lt;计算结果!B$21),"买","卖")</f>
        <v>买</v>
      </c>
      <c r="K2527" s="4" t="str">
        <f t="shared" ca="1" si="118"/>
        <v/>
      </c>
      <c r="L2527" s="3">
        <f ca="1">IF(J2526="买",E2527/E2526-1,0)-IF(K2527=1,计算结果!B$17,0)</f>
        <v>4.8617695725733157E-2</v>
      </c>
      <c r="M2527" s="2">
        <f t="shared" ca="1" si="119"/>
        <v>15.650952086633234</v>
      </c>
      <c r="N2527" s="3">
        <f ca="1">1-M2527/MAX(M$2:M2527)</f>
        <v>2.3608749509513305E-2</v>
      </c>
    </row>
    <row r="2528" spans="1:14" x14ac:dyDescent="0.15">
      <c r="A2528" s="1">
        <v>42157</v>
      </c>
      <c r="B2528">
        <v>5091.2700000000004</v>
      </c>
      <c r="C2528">
        <v>5162.5600000000004</v>
      </c>
      <c r="D2528">
        <v>5047.08</v>
      </c>
      <c r="E2528" s="2">
        <v>5161.87</v>
      </c>
      <c r="F2528" s="19">
        <v>658452840448</v>
      </c>
      <c r="G2528" s="3">
        <f t="shared" si="117"/>
        <v>1.6880804069201671E-2</v>
      </c>
      <c r="H2528" s="3">
        <f>1-E2528/MAX(E$2:E2528)</f>
        <v>0.1217127203430205</v>
      </c>
      <c r="I2528" s="3">
        <f ca="1">IFERROR(E2528/AVERAGE(OFFSET(E2528,0,0,-计算结果!B$18,1))-1,E2528/AVERAGE(OFFSET(E2528,0,0,-ROW(),1))-1)</f>
        <v>6.4554781336618516E-2</v>
      </c>
      <c r="J2528" s="4" t="str">
        <f ca="1">IF(OR(AND(I2528&lt;计算结果!B$19,I2528&gt;计算结果!B$20),I2528&lt;计算结果!B$21),"买","卖")</f>
        <v>买</v>
      </c>
      <c r="K2528" s="4" t="str">
        <f t="shared" ca="1" si="118"/>
        <v/>
      </c>
      <c r="L2528" s="3">
        <f ca="1">IF(J2527="买",E2528/E2527-1,0)-IF(K2528=1,计算结果!B$17,0)</f>
        <v>1.6880804069201671E-2</v>
      </c>
      <c r="M2528" s="2">
        <f t="shared" ca="1" si="119"/>
        <v>15.915152742304153</v>
      </c>
      <c r="N2528" s="3">
        <f ca="1">1-M2528/MAX(M$2:M2528)</f>
        <v>7.1264801151005308E-3</v>
      </c>
    </row>
    <row r="2529" spans="1:14" x14ac:dyDescent="0.15">
      <c r="A2529" s="1">
        <v>42158</v>
      </c>
      <c r="B2529">
        <v>5176.6000000000004</v>
      </c>
      <c r="C2529">
        <v>5186.97</v>
      </c>
      <c r="D2529">
        <v>5059.49</v>
      </c>
      <c r="E2529" s="2">
        <v>5143.59</v>
      </c>
      <c r="F2529" s="19">
        <v>672056541184</v>
      </c>
      <c r="G2529" s="3">
        <f t="shared" si="117"/>
        <v>-3.5413522618740201E-3</v>
      </c>
      <c r="H2529" s="3">
        <f>1-E2529/MAX(E$2:E2529)</f>
        <v>0.12482304498740893</v>
      </c>
      <c r="I2529" s="3">
        <f ca="1">IFERROR(E2529/AVERAGE(OFFSET(E2529,0,0,-计算结果!B$18,1))-1,E2529/AVERAGE(OFFSET(E2529,0,0,-ROW(),1))-1)</f>
        <v>5.3719844920391946E-2</v>
      </c>
      <c r="J2529" s="4" t="str">
        <f ca="1">IF(OR(AND(I2529&lt;计算结果!B$19,I2529&gt;计算结果!B$20),I2529&lt;计算结果!B$21),"买","卖")</f>
        <v>买</v>
      </c>
      <c r="K2529" s="4" t="str">
        <f t="shared" ca="1" si="118"/>
        <v/>
      </c>
      <c r="L2529" s="3">
        <f ca="1">IF(J2528="买",E2529/E2528-1,0)-IF(K2529=1,计算结果!B$17,0)</f>
        <v>-3.5413522618740201E-3</v>
      </c>
      <c r="M2529" s="2">
        <f t="shared" ca="1" si="119"/>
        <v>15.858791580142125</v>
      </c>
      <c r="N2529" s="3">
        <f ca="1">1-M2529/MAX(M$2:M2529)</f>
        <v>1.0642595000499688E-2</v>
      </c>
    </row>
    <row r="2530" spans="1:14" x14ac:dyDescent="0.15">
      <c r="A2530" s="1">
        <v>42159</v>
      </c>
      <c r="B2530">
        <v>5156.01</v>
      </c>
      <c r="C2530">
        <v>5194.2299999999996</v>
      </c>
      <c r="D2530">
        <v>4863.47</v>
      </c>
      <c r="E2530" s="2">
        <v>5181.42</v>
      </c>
      <c r="F2530" s="19">
        <v>735170658304</v>
      </c>
      <c r="G2530" s="3">
        <f t="shared" si="117"/>
        <v>7.3547852764315191E-3</v>
      </c>
      <c r="H2530" s="3">
        <f>1-E2530/MAX(E$2:E2530)</f>
        <v>0.11838630640441017</v>
      </c>
      <c r="I2530" s="3">
        <f ca="1">IFERROR(E2530/AVERAGE(OFFSET(E2530,0,0,-计算结果!B$18,1))-1,E2530/AVERAGE(OFFSET(E2530,0,0,-ROW(),1))-1)</f>
        <v>5.5572356382357579E-2</v>
      </c>
      <c r="J2530" s="4" t="str">
        <f ca="1">IF(OR(AND(I2530&lt;计算结果!B$19,I2530&gt;计算结果!B$20),I2530&lt;计算结果!B$21),"买","卖")</f>
        <v>买</v>
      </c>
      <c r="K2530" s="4" t="str">
        <f t="shared" ca="1" si="118"/>
        <v/>
      </c>
      <c r="L2530" s="3">
        <f ca="1">IF(J2529="买",E2530/E2529-1,0)-IF(K2530=1,计算结果!B$17,0)</f>
        <v>7.3547852764315191E-3</v>
      </c>
      <c r="M2530" s="2">
        <f t="shared" ca="1" si="119"/>
        <v>15.97542958695775</v>
      </c>
      <c r="N2530" s="3">
        <f ca="1">1-M2530/MAX(M$2:M2530)</f>
        <v>3.3660837250808484E-3</v>
      </c>
    </row>
    <row r="2531" spans="1:14" x14ac:dyDescent="0.15">
      <c r="A2531" s="1">
        <v>42160</v>
      </c>
      <c r="B2531">
        <v>5254.91</v>
      </c>
      <c r="C2531">
        <v>5288.34</v>
      </c>
      <c r="D2531">
        <v>5104.18</v>
      </c>
      <c r="E2531" s="2">
        <v>5230.55</v>
      </c>
      <c r="F2531" s="19">
        <v>855224418304</v>
      </c>
      <c r="G2531" s="3">
        <f t="shared" si="117"/>
        <v>9.4819566836890079E-3</v>
      </c>
      <c r="H2531" s="3">
        <f>1-E2531/MAX(E$2:E2531)</f>
        <v>0.11002688354998968</v>
      </c>
      <c r="I2531" s="3">
        <f ca="1">IFERROR(E2531/AVERAGE(OFFSET(E2531,0,0,-计算结果!B$18,1))-1,E2531/AVERAGE(OFFSET(E2531,0,0,-ROW(),1))-1)</f>
        <v>5.978630678093988E-2</v>
      </c>
      <c r="J2531" s="4" t="str">
        <f ca="1">IF(OR(AND(I2531&lt;计算结果!B$19,I2531&gt;计算结果!B$20),I2531&lt;计算结果!B$21),"买","卖")</f>
        <v>买</v>
      </c>
      <c r="K2531" s="4" t="str">
        <f t="shared" ca="1" si="118"/>
        <v/>
      </c>
      <c r="L2531" s="3">
        <f ca="1">IF(J2530="买",E2531/E2530-1,0)-IF(K2531=1,计算结果!B$17,0)</f>
        <v>9.4819566836890079E-3</v>
      </c>
      <c r="M2531" s="2">
        <f t="shared" ca="1" si="119"/>
        <v>16.126907918304607</v>
      </c>
      <c r="N2531" s="3">
        <f ca="1">1-M2531/MAX(M$2:M2531)</f>
        <v>0</v>
      </c>
    </row>
    <row r="2532" spans="1:14" x14ac:dyDescent="0.15">
      <c r="A2532" s="1">
        <v>42163</v>
      </c>
      <c r="B2532">
        <v>5259.41</v>
      </c>
      <c r="C2532">
        <v>5370.61</v>
      </c>
      <c r="D2532">
        <v>5202.59</v>
      </c>
      <c r="E2532" s="2">
        <v>5353.75</v>
      </c>
      <c r="F2532" s="19">
        <v>949498019840</v>
      </c>
      <c r="G2532" s="3">
        <f t="shared" si="117"/>
        <v>2.3553928363174048E-2</v>
      </c>
      <c r="H2532" s="3">
        <f>1-E2532/MAX(E$2:E2532)</f>
        <v>8.9064520519975487E-2</v>
      </c>
      <c r="I2532" s="3">
        <f ca="1">IFERROR(E2532/AVERAGE(OFFSET(E2532,0,0,-计算结果!B$18,1))-1,E2532/AVERAGE(OFFSET(E2532,0,0,-ROW(),1))-1)</f>
        <v>7.7046172581316741E-2</v>
      </c>
      <c r="J2532" s="4" t="str">
        <f ca="1">IF(OR(AND(I2532&lt;计算结果!B$19,I2532&gt;计算结果!B$20),I2532&lt;计算结果!B$21),"买","卖")</f>
        <v>买</v>
      </c>
      <c r="K2532" s="4" t="str">
        <f t="shared" ca="1" si="118"/>
        <v/>
      </c>
      <c r="L2532" s="3">
        <f ca="1">IF(J2531="买",E2532/E2531-1,0)-IF(K2532=1,计算结果!B$17,0)</f>
        <v>2.3553928363174048E-2</v>
      </c>
      <c r="M2532" s="2">
        <f t="shared" ca="1" si="119"/>
        <v>16.506759952131858</v>
      </c>
      <c r="N2532" s="3">
        <f ca="1">1-M2532/MAX(M$2:M2532)</f>
        <v>0</v>
      </c>
    </row>
    <row r="2533" spans="1:14" x14ac:dyDescent="0.15">
      <c r="A2533" s="1">
        <v>42164</v>
      </c>
      <c r="B2533">
        <v>5379.47</v>
      </c>
      <c r="C2533">
        <v>5380.43</v>
      </c>
      <c r="D2533">
        <v>5251.21</v>
      </c>
      <c r="E2533" s="2">
        <v>5317.46</v>
      </c>
      <c r="F2533" s="19">
        <v>871431798784</v>
      </c>
      <c r="G2533" s="3">
        <f t="shared" si="117"/>
        <v>-6.7784263366799102E-3</v>
      </c>
      <c r="H2533" s="3">
        <f>1-E2533/MAX(E$2:E2533)</f>
        <v>9.5239229565099004E-2</v>
      </c>
      <c r="I2533" s="3">
        <f ca="1">IFERROR(E2533/AVERAGE(OFFSET(E2533,0,0,-计算结果!B$18,1))-1,E2533/AVERAGE(OFFSET(E2533,0,0,-ROW(),1))-1)</f>
        <v>6.2422966401807223E-2</v>
      </c>
      <c r="J2533" s="4" t="str">
        <f ca="1">IF(OR(AND(I2533&lt;计算结果!B$19,I2533&gt;计算结果!B$20),I2533&lt;计算结果!B$21),"买","卖")</f>
        <v>买</v>
      </c>
      <c r="K2533" s="4" t="str">
        <f t="shared" ca="1" si="118"/>
        <v/>
      </c>
      <c r="L2533" s="3">
        <f ca="1">IF(J2532="买",E2533/E2532-1,0)-IF(K2533=1,计算结果!B$17,0)</f>
        <v>-6.7784263366799102E-3</v>
      </c>
      <c r="M2533" s="2">
        <f t="shared" ca="1" si="119"/>
        <v>16.394870095739076</v>
      </c>
      <c r="N2533" s="3">
        <f ca="1">1-M2533/MAX(M$2:M2533)</f>
        <v>6.7784263366797992E-3</v>
      </c>
    </row>
    <row r="2534" spans="1:14" x14ac:dyDescent="0.15">
      <c r="A2534" s="1">
        <v>42165</v>
      </c>
      <c r="B2534">
        <v>5254.3</v>
      </c>
      <c r="C2534">
        <v>5374.83</v>
      </c>
      <c r="D2534">
        <v>5209.68</v>
      </c>
      <c r="E2534" s="2">
        <v>5309.11</v>
      </c>
      <c r="F2534" s="19">
        <v>711509278720</v>
      </c>
      <c r="G2534" s="3">
        <f t="shared" si="117"/>
        <v>-1.5702986012119391E-3</v>
      </c>
      <c r="H2534" s="3">
        <f>1-E2534/MAX(E$2:E2534)</f>
        <v>9.6659974137344395E-2</v>
      </c>
      <c r="I2534" s="3">
        <f ca="1">IFERROR(E2534/AVERAGE(OFFSET(E2534,0,0,-计算结果!B$18,1))-1,E2534/AVERAGE(OFFSET(E2534,0,0,-ROW(),1))-1)</f>
        <v>5.2673101114535381E-2</v>
      </c>
      <c r="J2534" s="4" t="str">
        <f ca="1">IF(OR(AND(I2534&lt;计算结果!B$19,I2534&gt;计算结果!B$20),I2534&lt;计算结果!B$21),"买","卖")</f>
        <v>买</v>
      </c>
      <c r="K2534" s="4" t="str">
        <f t="shared" ca="1" si="118"/>
        <v/>
      </c>
      <c r="L2534" s="3">
        <f ca="1">IF(J2533="买",E2534/E2533-1,0)-IF(K2534=1,计算结果!B$17,0)</f>
        <v>-1.5702986012119391E-3</v>
      </c>
      <c r="M2534" s="2">
        <f t="shared" ca="1" si="119"/>
        <v>16.369125254160686</v>
      </c>
      <c r="N2534" s="3">
        <f ca="1">1-M2534/MAX(M$2:M2534)</f>
        <v>8.3380807844968263E-3</v>
      </c>
    </row>
    <row r="2535" spans="1:14" x14ac:dyDescent="0.15">
      <c r="A2535" s="1">
        <v>42166</v>
      </c>
      <c r="B2535">
        <v>5305.14</v>
      </c>
      <c r="C2535">
        <v>5329.29</v>
      </c>
      <c r="D2535">
        <v>5248.16</v>
      </c>
      <c r="E2535" s="2">
        <v>5306.59</v>
      </c>
      <c r="F2535" s="19">
        <v>660584857600</v>
      </c>
      <c r="G2535" s="3">
        <f t="shared" si="117"/>
        <v>-4.7465582743611012E-4</v>
      </c>
      <c r="H2535" s="3">
        <f>1-E2535/MAX(E$2:E2535)</f>
        <v>9.7088749744776326E-2</v>
      </c>
      <c r="I2535" s="3">
        <f ca="1">IFERROR(E2535/AVERAGE(OFFSET(E2535,0,0,-计算结果!B$18,1))-1,E2535/AVERAGE(OFFSET(E2535,0,0,-ROW(),1))-1)</f>
        <v>4.3763635260969158E-2</v>
      </c>
      <c r="J2535" s="4" t="str">
        <f ca="1">IF(OR(AND(I2535&lt;计算结果!B$19,I2535&gt;计算结果!B$20),I2535&lt;计算结果!B$21),"买","卖")</f>
        <v>买</v>
      </c>
      <c r="K2535" s="4" t="str">
        <f t="shared" ca="1" si="118"/>
        <v/>
      </c>
      <c r="L2535" s="3">
        <f ca="1">IF(J2534="买",E2535/E2534-1,0)-IF(K2535=1,计算结果!B$17,0)</f>
        <v>-4.7465582743611012E-4</v>
      </c>
      <c r="M2535" s="2">
        <f t="shared" ca="1" si="119"/>
        <v>16.361355553468766</v>
      </c>
      <c r="N2535" s="3">
        <f ca="1">1-M2535/MAX(M$2:M2535)</f>
        <v>8.8087788932990074E-3</v>
      </c>
    </row>
    <row r="2536" spans="1:14" x14ac:dyDescent="0.15">
      <c r="A2536" s="1">
        <v>42167</v>
      </c>
      <c r="B2536">
        <v>5329.28</v>
      </c>
      <c r="C2536">
        <v>5351.65</v>
      </c>
      <c r="D2536">
        <v>5283.09</v>
      </c>
      <c r="E2536" s="2">
        <v>5335.12</v>
      </c>
      <c r="F2536" s="19">
        <v>694213148672</v>
      </c>
      <c r="G2536" s="3">
        <f t="shared" si="117"/>
        <v>5.3763339545733757E-3</v>
      </c>
      <c r="H2536" s="3">
        <f>1-E2536/MAX(E$2:E2536)</f>
        <v>9.2234397332062845E-2</v>
      </c>
      <c r="I2536" s="3">
        <f ca="1">IFERROR(E2536/AVERAGE(OFFSET(E2536,0,0,-计算结果!B$18,1))-1,E2536/AVERAGE(OFFSET(E2536,0,0,-ROW(),1))-1)</f>
        <v>4.2495811058804733E-2</v>
      </c>
      <c r="J2536" s="4" t="str">
        <f ca="1">IF(OR(AND(I2536&lt;计算结果!B$19,I2536&gt;计算结果!B$20),I2536&lt;计算结果!B$21),"买","卖")</f>
        <v>买</v>
      </c>
      <c r="K2536" s="4" t="str">
        <f t="shared" ca="1" si="118"/>
        <v/>
      </c>
      <c r="L2536" s="3">
        <f ca="1">IF(J2535="买",E2536/E2535-1,0)-IF(K2536=1,计算结果!B$17,0)</f>
        <v>5.3763339545733757E-3</v>
      </c>
      <c r="M2536" s="2">
        <f t="shared" ca="1" si="119"/>
        <v>16.449319664873727</v>
      </c>
      <c r="N2536" s="3">
        <f ca="1">1-M2536/MAX(M$2:M2536)</f>
        <v>3.4798038757880567E-3</v>
      </c>
    </row>
    <row r="2537" spans="1:14" x14ac:dyDescent="0.15">
      <c r="A2537" s="1">
        <v>42170</v>
      </c>
      <c r="B2537">
        <v>5354.01</v>
      </c>
      <c r="C2537">
        <v>5362.45</v>
      </c>
      <c r="D2537">
        <v>5207.3100000000004</v>
      </c>
      <c r="E2537" s="2">
        <v>5221.17</v>
      </c>
      <c r="F2537" s="19">
        <v>766237736960</v>
      </c>
      <c r="G2537" s="3">
        <f t="shared" si="117"/>
        <v>-2.1358469912579281E-2</v>
      </c>
      <c r="H2537" s="3">
        <f>1-E2537/MAX(E$2:E2537)</f>
        <v>0.11162288164432044</v>
      </c>
      <c r="I2537" s="3">
        <f ca="1">IFERROR(E2537/AVERAGE(OFFSET(E2537,0,0,-计算结果!B$18,1))-1,E2537/AVERAGE(OFFSET(E2537,0,0,-ROW(),1))-1)</f>
        <v>1.5091841121232852E-2</v>
      </c>
      <c r="J2537" s="4" t="str">
        <f ca="1">IF(OR(AND(I2537&lt;计算结果!B$19,I2537&gt;计算结果!B$20),I2537&lt;计算结果!B$21),"买","卖")</f>
        <v>买</v>
      </c>
      <c r="K2537" s="4" t="str">
        <f t="shared" ca="1" si="118"/>
        <v/>
      </c>
      <c r="L2537" s="3">
        <f ca="1">IF(J2536="买",E2537/E2536-1,0)-IF(K2537=1,计算结果!B$17,0)</f>
        <v>-2.1358469912579281E-2</v>
      </c>
      <c r="M2537" s="2">
        <f t="shared" ca="1" si="119"/>
        <v>16.097987365729121</v>
      </c>
      <c r="N2537" s="3">
        <f ca="1">1-M2537/MAX(M$2:M2537)</f>
        <v>2.4763950501984766E-2</v>
      </c>
    </row>
    <row r="2538" spans="1:14" x14ac:dyDescent="0.15">
      <c r="A2538" s="1">
        <v>42171</v>
      </c>
      <c r="B2538">
        <v>5165.0200000000004</v>
      </c>
      <c r="C2538">
        <v>5204.3</v>
      </c>
      <c r="D2538">
        <v>5015.26</v>
      </c>
      <c r="E2538" s="2">
        <v>5064.82</v>
      </c>
      <c r="F2538" s="19">
        <v>651522539520</v>
      </c>
      <c r="G2538" s="3">
        <f t="shared" si="117"/>
        <v>-2.9945395380728934E-2</v>
      </c>
      <c r="H2538" s="3">
        <f>1-E2538/MAX(E$2:E2538)</f>
        <v>0.13822568570067384</v>
      </c>
      <c r="I2538" s="3">
        <f ca="1">IFERROR(E2538/AVERAGE(OFFSET(E2538,0,0,-计算结果!B$18,1))-1,E2538/AVERAGE(OFFSET(E2538,0,0,-ROW(),1))-1)</f>
        <v>-1.7680440963696697E-2</v>
      </c>
      <c r="J2538" s="4" t="str">
        <f ca="1">IF(OR(AND(I2538&lt;计算结果!B$19,I2538&gt;计算结果!B$20),I2538&lt;计算结果!B$21),"买","卖")</f>
        <v>卖</v>
      </c>
      <c r="K2538" s="4">
        <f t="shared" ca="1" si="118"/>
        <v>1</v>
      </c>
      <c r="L2538" s="3">
        <f ca="1">IF(J2537="买",E2538/E2537-1,0)-IF(K2538=1,计算结果!B$17,0)</f>
        <v>-2.9945395380728934E-2</v>
      </c>
      <c r="M2538" s="2">
        <f t="shared" ca="1" si="119"/>
        <v>15.615926769228384</v>
      </c>
      <c r="N2538" s="3">
        <f ca="1">1-M2538/MAX(M$2:M2538)</f>
        <v>5.3967779593742882E-2</v>
      </c>
    </row>
    <row r="2539" spans="1:14" x14ac:dyDescent="0.15">
      <c r="A2539" s="1">
        <v>42172</v>
      </c>
      <c r="B2539">
        <v>5072.3100000000004</v>
      </c>
      <c r="C2539">
        <v>5158.37</v>
      </c>
      <c r="D2539">
        <v>4949.29</v>
      </c>
      <c r="E2539" s="2">
        <v>5138.83</v>
      </c>
      <c r="F2539" s="19">
        <v>589868367872</v>
      </c>
      <c r="G2539" s="3">
        <f t="shared" si="117"/>
        <v>1.4612562736681767E-2</v>
      </c>
      <c r="H2539" s="3">
        <f>1-E2539/MAX(E$2:E2539)</f>
        <v>0.12563295446811407</v>
      </c>
      <c r="I2539" s="3">
        <f ca="1">IFERROR(E2539/AVERAGE(OFFSET(E2539,0,0,-计算结果!B$18,1))-1,E2539/AVERAGE(OFFSET(E2539,0,0,-ROW(),1))-1)</f>
        <v>-5.3357627075995007E-3</v>
      </c>
      <c r="J2539" s="4" t="str">
        <f ca="1">IF(OR(AND(I2539&lt;计算结果!B$19,I2539&gt;计算结果!B$20),I2539&lt;计算结果!B$21),"买","卖")</f>
        <v>卖</v>
      </c>
      <c r="K2539" s="4" t="str">
        <f t="shared" ca="1" si="118"/>
        <v/>
      </c>
      <c r="L2539" s="3">
        <f ca="1">IF(J2538="买",E2539/E2538-1,0)-IF(K2539=1,计算结果!B$17,0)</f>
        <v>0</v>
      </c>
      <c r="M2539" s="2">
        <f t="shared" ca="1" si="119"/>
        <v>15.615926769228384</v>
      </c>
      <c r="N2539" s="3">
        <f ca="1">1-M2539/MAX(M$2:M2539)</f>
        <v>5.3967779593742882E-2</v>
      </c>
    </row>
    <row r="2540" spans="1:14" x14ac:dyDescent="0.15">
      <c r="A2540" s="1">
        <v>42173</v>
      </c>
      <c r="B2540">
        <v>5107.6899999999996</v>
      </c>
      <c r="C2540">
        <v>5121.22</v>
      </c>
      <c r="D2540">
        <v>4926.43</v>
      </c>
      <c r="E2540" s="2">
        <v>4930.55</v>
      </c>
      <c r="F2540" s="19">
        <v>555646779392</v>
      </c>
      <c r="G2540" s="3">
        <f t="shared" si="117"/>
        <v>-4.0530626621234744E-2</v>
      </c>
      <c r="H2540" s="3">
        <f>1-E2540/MAX(E$2:E2540)</f>
        <v>0.16107159872047905</v>
      </c>
      <c r="I2540" s="3">
        <f ca="1">IFERROR(E2540/AVERAGE(OFFSET(E2540,0,0,-计算结果!B$18,1))-1,E2540/AVERAGE(OFFSET(E2540,0,0,-ROW(),1))-1)</f>
        <v>-4.3913248630235935E-2</v>
      </c>
      <c r="J2540" s="4" t="str">
        <f ca="1">IF(OR(AND(I2540&lt;计算结果!B$19,I2540&gt;计算结果!B$20),I2540&lt;计算结果!B$21),"买","卖")</f>
        <v>卖</v>
      </c>
      <c r="K2540" s="4" t="str">
        <f t="shared" ca="1" si="118"/>
        <v/>
      </c>
      <c r="L2540" s="3">
        <f ca="1">IF(J2539="买",E2540/E2539-1,0)-IF(K2540=1,计算结果!B$17,0)</f>
        <v>0</v>
      </c>
      <c r="M2540" s="2">
        <f t="shared" ca="1" si="119"/>
        <v>15.615926769228384</v>
      </c>
      <c r="N2540" s="3">
        <f ca="1">1-M2540/MAX(M$2:M2540)</f>
        <v>5.3967779593742882E-2</v>
      </c>
    </row>
    <row r="2541" spans="1:14" x14ac:dyDescent="0.15">
      <c r="A2541" s="1">
        <v>42174</v>
      </c>
      <c r="B2541">
        <v>4847.0600000000004</v>
      </c>
      <c r="C2541">
        <v>4910.45</v>
      </c>
      <c r="D2541">
        <v>4634.6899999999996</v>
      </c>
      <c r="E2541" s="2">
        <v>4637.05</v>
      </c>
      <c r="F2541" s="19">
        <v>519609581568</v>
      </c>
      <c r="G2541" s="3">
        <f t="shared" si="117"/>
        <v>-5.9526827635862145E-2</v>
      </c>
      <c r="H2541" s="3">
        <f>1-E2541/MAX(E$2:E2541)</f>
        <v>0.21101034506227445</v>
      </c>
      <c r="I2541" s="3">
        <f ca="1">IFERROR(E2541/AVERAGE(OFFSET(E2541,0,0,-计算结果!B$18,1))-1,E2541/AVERAGE(OFFSET(E2541,0,0,-ROW(),1))-1)</f>
        <v>-9.5350283256812163E-2</v>
      </c>
      <c r="J2541" s="4" t="str">
        <f ca="1">IF(OR(AND(I2541&lt;计算结果!B$19,I2541&gt;计算结果!B$20),I2541&lt;计算结果!B$21),"买","卖")</f>
        <v>卖</v>
      </c>
      <c r="K2541" s="4" t="str">
        <f t="shared" ca="1" si="118"/>
        <v/>
      </c>
      <c r="L2541" s="3">
        <f ca="1">IF(J2540="买",E2541/E2540-1,0)-IF(K2541=1,计算结果!B$17,0)</f>
        <v>0</v>
      </c>
      <c r="M2541" s="2">
        <f t="shared" ca="1" si="119"/>
        <v>15.615926769228384</v>
      </c>
      <c r="N2541" s="3">
        <f ca="1">1-M2541/MAX(M$2:M2541)</f>
        <v>5.3967779593742882E-2</v>
      </c>
    </row>
    <row r="2542" spans="1:14" x14ac:dyDescent="0.15">
      <c r="A2542" s="1">
        <v>42178</v>
      </c>
      <c r="B2542">
        <v>4641.42</v>
      </c>
      <c r="C2542">
        <v>4786.96</v>
      </c>
      <c r="D2542">
        <v>4455.33</v>
      </c>
      <c r="E2542" s="2">
        <v>4786.09</v>
      </c>
      <c r="F2542" s="19">
        <v>536984125440</v>
      </c>
      <c r="G2542" s="3">
        <f t="shared" si="117"/>
        <v>3.2141124206122473E-2</v>
      </c>
      <c r="H2542" s="3">
        <f>1-E2542/MAX(E$2:E2542)</f>
        <v>0.18565133056557537</v>
      </c>
      <c r="I2542" s="3">
        <f ca="1">IFERROR(E2542/AVERAGE(OFFSET(E2542,0,0,-计算结果!B$18,1))-1,E2542/AVERAGE(OFFSET(E2542,0,0,-ROW(),1))-1)</f>
        <v>-6.2255718714225527E-2</v>
      </c>
      <c r="J2542" s="4" t="str">
        <f ca="1">IF(OR(AND(I2542&lt;计算结果!B$19,I2542&gt;计算结果!B$20),I2542&lt;计算结果!B$21),"买","卖")</f>
        <v>卖</v>
      </c>
      <c r="K2542" s="4" t="str">
        <f t="shared" ca="1" si="118"/>
        <v/>
      </c>
      <c r="L2542" s="3">
        <f ca="1">IF(J2541="买",E2542/E2541-1,0)-IF(K2542=1,计算结果!B$17,0)</f>
        <v>0</v>
      </c>
      <c r="M2542" s="2">
        <f t="shared" ca="1" si="119"/>
        <v>15.615926769228384</v>
      </c>
      <c r="N2542" s="3">
        <f ca="1">1-M2542/MAX(M$2:M2542)</f>
        <v>5.3967779593742882E-2</v>
      </c>
    </row>
    <row r="2543" spans="1:14" x14ac:dyDescent="0.15">
      <c r="A2543" s="1">
        <v>42179</v>
      </c>
      <c r="B2543">
        <v>4811.59</v>
      </c>
      <c r="C2543">
        <v>4883.7299999999996</v>
      </c>
      <c r="D2543">
        <v>4744.3100000000004</v>
      </c>
      <c r="E2543" s="2">
        <v>4880.13</v>
      </c>
      <c r="F2543" s="19">
        <v>615374061568</v>
      </c>
      <c r="G2543" s="3">
        <f t="shared" si="117"/>
        <v>1.9648606691474724E-2</v>
      </c>
      <c r="H2543" s="3">
        <f>1-E2543/MAX(E$2:E2543)</f>
        <v>0.16965051385013263</v>
      </c>
      <c r="I2543" s="3">
        <f ca="1">IFERROR(E2543/AVERAGE(OFFSET(E2543,0,0,-计算结果!B$18,1))-1,E2543/AVERAGE(OFFSET(E2543,0,0,-ROW(),1))-1)</f>
        <v>-4.4310124853247812E-2</v>
      </c>
      <c r="J2543" s="4" t="str">
        <f ca="1">IF(OR(AND(I2543&lt;计算结果!B$19,I2543&gt;计算结果!B$20),I2543&lt;计算结果!B$21),"买","卖")</f>
        <v>卖</v>
      </c>
      <c r="K2543" s="4" t="str">
        <f t="shared" ca="1" si="118"/>
        <v/>
      </c>
      <c r="L2543" s="3">
        <f ca="1">IF(J2542="买",E2543/E2542-1,0)-IF(K2543=1,计算结果!B$17,0)</f>
        <v>0</v>
      </c>
      <c r="M2543" s="2">
        <f t="shared" ca="1" si="119"/>
        <v>15.615926769228384</v>
      </c>
      <c r="N2543" s="3">
        <f ca="1">1-M2543/MAX(M$2:M2543)</f>
        <v>5.3967779593742882E-2</v>
      </c>
    </row>
    <row r="2544" spans="1:14" x14ac:dyDescent="0.15">
      <c r="A2544" s="1">
        <v>42180</v>
      </c>
      <c r="B2544">
        <v>4906.24</v>
      </c>
      <c r="C2544">
        <v>4919.26</v>
      </c>
      <c r="D2544">
        <v>4667.22</v>
      </c>
      <c r="E2544" s="2">
        <v>4706.5200000000004</v>
      </c>
      <c r="F2544" s="19">
        <v>640246415360</v>
      </c>
      <c r="G2544" s="3">
        <f t="shared" si="117"/>
        <v>-3.5574871980869283E-2</v>
      </c>
      <c r="H2544" s="3">
        <f>1-E2544/MAX(E$2:E2544)</f>
        <v>0.19919009051929482</v>
      </c>
      <c r="I2544" s="3">
        <f ca="1">IFERROR(E2544/AVERAGE(OFFSET(E2544,0,0,-计算结果!B$18,1))-1,E2544/AVERAGE(OFFSET(E2544,0,0,-ROW(),1))-1)</f>
        <v>-7.6959887035196961E-2</v>
      </c>
      <c r="J2544" s="4" t="str">
        <f ca="1">IF(OR(AND(I2544&lt;计算结果!B$19,I2544&gt;计算结果!B$20),I2544&lt;计算结果!B$21),"买","卖")</f>
        <v>卖</v>
      </c>
      <c r="K2544" s="4" t="str">
        <f t="shared" ca="1" si="118"/>
        <v/>
      </c>
      <c r="L2544" s="3">
        <f ca="1">IF(J2543="买",E2544/E2543-1,0)-IF(K2544=1,计算结果!B$17,0)</f>
        <v>0</v>
      </c>
      <c r="M2544" s="2">
        <f t="shared" ca="1" si="119"/>
        <v>15.615926769228384</v>
      </c>
      <c r="N2544" s="3">
        <f ca="1">1-M2544/MAX(M$2:M2544)</f>
        <v>5.3967779593742882E-2</v>
      </c>
    </row>
    <row r="2545" spans="1:14" x14ac:dyDescent="0.15">
      <c r="A2545" s="1">
        <v>42181</v>
      </c>
      <c r="B2545">
        <v>4573.87</v>
      </c>
      <c r="C2545">
        <v>4650.1899999999996</v>
      </c>
      <c r="D2545">
        <v>4278.68</v>
      </c>
      <c r="E2545" s="2">
        <v>4336.1899999999996</v>
      </c>
      <c r="F2545" s="19">
        <v>612959453184</v>
      </c>
      <c r="G2545" s="3">
        <f t="shared" si="117"/>
        <v>-7.8684463255229042E-2</v>
      </c>
      <c r="H2545" s="3">
        <f>1-E2545/MAX(E$2:E2545)</f>
        <v>0.26220138841625273</v>
      </c>
      <c r="I2545" s="3">
        <f ca="1">IFERROR(E2545/AVERAGE(OFFSET(E2545,0,0,-计算结果!B$18,1))-1,E2545/AVERAGE(OFFSET(E2545,0,0,-ROW(),1))-1)</f>
        <v>-0.14267656449893207</v>
      </c>
      <c r="J2545" s="4" t="str">
        <f ca="1">IF(OR(AND(I2545&lt;计算结果!B$19,I2545&gt;计算结果!B$20),I2545&lt;计算结果!B$21),"买","卖")</f>
        <v>买</v>
      </c>
      <c r="K2545" s="4">
        <f t="shared" ca="1" si="118"/>
        <v>1</v>
      </c>
      <c r="L2545" s="3">
        <f ca="1">IF(J2544="买",E2545/E2544-1,0)-IF(K2545=1,计算结果!B$17,0)</f>
        <v>0</v>
      </c>
      <c r="M2545" s="2">
        <f t="shared" ca="1" si="119"/>
        <v>15.615926769228384</v>
      </c>
      <c r="N2545" s="3">
        <f ca="1">1-M2545/MAX(M$2:M2545)</f>
        <v>5.3967779593742882E-2</v>
      </c>
    </row>
    <row r="2546" spans="1:14" x14ac:dyDescent="0.15">
      <c r="A2546" s="1">
        <v>42184</v>
      </c>
      <c r="B2546">
        <v>4446.84</v>
      </c>
      <c r="C2546">
        <v>4451.17</v>
      </c>
      <c r="D2546">
        <v>4000.93</v>
      </c>
      <c r="E2546" s="2">
        <v>4191.55</v>
      </c>
      <c r="F2546" s="19">
        <v>704014516224</v>
      </c>
      <c r="G2546" s="3">
        <f t="shared" si="117"/>
        <v>-3.3356471925814923E-2</v>
      </c>
      <c r="H2546" s="3">
        <f>1-E2546/MAX(E$2:E2546)</f>
        <v>0.28681174709045121</v>
      </c>
      <c r="I2546" s="3">
        <f ca="1">IFERROR(E2546/AVERAGE(OFFSET(E2546,0,0,-计算结果!B$18,1))-1,E2546/AVERAGE(OFFSET(E2546,0,0,-ROW(),1))-1)</f>
        <v>-0.16234606917315553</v>
      </c>
      <c r="J2546" s="4" t="str">
        <f ca="1">IF(OR(AND(I2546&lt;计算结果!B$19,I2546&gt;计算结果!B$20),I2546&lt;计算结果!B$21),"买","卖")</f>
        <v>买</v>
      </c>
      <c r="K2546" s="4" t="str">
        <f t="shared" ca="1" si="118"/>
        <v/>
      </c>
      <c r="L2546" s="3">
        <f ca="1">IF(J2545="买",E2546/E2545-1,0)-IF(K2546=1,计算结果!B$17,0)</f>
        <v>-3.3356471925814923E-2</v>
      </c>
      <c r="M2546" s="2">
        <f t="shared" ca="1" si="119"/>
        <v>15.095034546355036</v>
      </c>
      <c r="N2546" s="3">
        <f ca="1">1-M2546/MAX(M$2:M2546)</f>
        <v>8.552407679464058E-2</v>
      </c>
    </row>
    <row r="2547" spans="1:14" x14ac:dyDescent="0.15">
      <c r="A2547" s="1">
        <v>42185</v>
      </c>
      <c r="B2547">
        <v>4161.07</v>
      </c>
      <c r="C2547">
        <v>4475.7700000000004</v>
      </c>
      <c r="D2547">
        <v>4016.01</v>
      </c>
      <c r="E2547" s="2">
        <v>4473</v>
      </c>
      <c r="F2547" s="19">
        <v>716045811712</v>
      </c>
      <c r="G2547" s="3">
        <f t="shared" si="117"/>
        <v>6.7146998127184387E-2</v>
      </c>
      <c r="H2547" s="3">
        <f>1-E2547/MAX(E$2:E2547)</f>
        <v>0.23892329680800384</v>
      </c>
      <c r="I2547" s="3">
        <f ca="1">IFERROR(E2547/AVERAGE(OFFSET(E2547,0,0,-计算结果!B$18,1))-1,E2547/AVERAGE(OFFSET(E2547,0,0,-ROW(),1))-1)</f>
        <v>-9.9394965766181231E-2</v>
      </c>
      <c r="J2547" s="4" t="str">
        <f ca="1">IF(OR(AND(I2547&lt;计算结果!B$19,I2547&gt;计算结果!B$20),I2547&lt;计算结果!B$21),"买","卖")</f>
        <v>卖</v>
      </c>
      <c r="K2547" s="4">
        <f t="shared" ca="1" si="118"/>
        <v>1</v>
      </c>
      <c r="L2547" s="3">
        <f ca="1">IF(J2546="买",E2547/E2546-1,0)-IF(K2547=1,计算结果!B$17,0)</f>
        <v>6.7146998127184387E-2</v>
      </c>
      <c r="M2547" s="2">
        <f t="shared" ca="1" si="119"/>
        <v>16.108620802768922</v>
      </c>
      <c r="N2547" s="3">
        <f ca="1">1-M2547/MAX(M$2:M2547)</f>
        <v>2.411976369181501E-2</v>
      </c>
    </row>
    <row r="2548" spans="1:14" x14ac:dyDescent="0.15">
      <c r="A2548" s="1">
        <v>42186</v>
      </c>
      <c r="B2548">
        <v>4408.9799999999996</v>
      </c>
      <c r="C2548">
        <v>4526.13</v>
      </c>
      <c r="D2548">
        <v>4235.7</v>
      </c>
      <c r="E2548" s="2">
        <v>4253.0200000000004</v>
      </c>
      <c r="F2548" s="19">
        <v>623330590720</v>
      </c>
      <c r="G2548" s="3">
        <f t="shared" si="117"/>
        <v>-4.9179521573887719E-2</v>
      </c>
      <c r="H2548" s="3">
        <f>1-E2548/MAX(E$2:E2548)</f>
        <v>0.27635268495201792</v>
      </c>
      <c r="I2548" s="3">
        <f ca="1">IFERROR(E2548/AVERAGE(OFFSET(E2548,0,0,-计算结果!B$18,1))-1,E2548/AVERAGE(OFFSET(E2548,0,0,-ROW(),1))-1)</f>
        <v>-0.13470032722402148</v>
      </c>
      <c r="J2548" s="4" t="str">
        <f ca="1">IF(OR(AND(I2548&lt;计算结果!B$19,I2548&gt;计算结果!B$20),I2548&lt;计算结果!B$21),"买","卖")</f>
        <v>买</v>
      </c>
      <c r="K2548" s="4">
        <f t="shared" ca="1" si="118"/>
        <v>1</v>
      </c>
      <c r="L2548" s="3">
        <f ca="1">IF(J2547="买",E2548/E2547-1,0)-IF(K2548=1,计算结果!B$17,0)</f>
        <v>0</v>
      </c>
      <c r="M2548" s="2">
        <f t="shared" ca="1" si="119"/>
        <v>16.108620802768922</v>
      </c>
      <c r="N2548" s="3">
        <f ca="1">1-M2548/MAX(M$2:M2548)</f>
        <v>2.411976369181501E-2</v>
      </c>
    </row>
    <row r="2549" spans="1:14" x14ac:dyDescent="0.15">
      <c r="A2549" s="1">
        <v>42187</v>
      </c>
      <c r="B2549">
        <v>4287.7299999999996</v>
      </c>
      <c r="C2549">
        <v>4312.1899999999996</v>
      </c>
      <c r="D2549">
        <v>4000.06</v>
      </c>
      <c r="E2549" s="2">
        <v>4108</v>
      </c>
      <c r="F2549" s="19">
        <v>593506664448</v>
      </c>
      <c r="G2549" s="3">
        <f t="shared" si="117"/>
        <v>-3.4098123215973719E-2</v>
      </c>
      <c r="H2549" s="3">
        <f>1-E2549/MAX(E$2:E2549)</f>
        <v>0.30102770026543246</v>
      </c>
      <c r="I2549" s="3">
        <f ca="1">IFERROR(E2549/AVERAGE(OFFSET(E2549,0,0,-计算结果!B$18,1))-1,E2549/AVERAGE(OFFSET(E2549,0,0,-ROW(),1))-1)</f>
        <v>-0.15346435188974805</v>
      </c>
      <c r="J2549" s="4" t="str">
        <f ca="1">IF(OR(AND(I2549&lt;计算结果!B$19,I2549&gt;计算结果!B$20),I2549&lt;计算结果!B$21),"买","卖")</f>
        <v>买</v>
      </c>
      <c r="K2549" s="4" t="str">
        <f t="shared" ca="1" si="118"/>
        <v/>
      </c>
      <c r="L2549" s="3">
        <f ca="1">IF(J2548="买",E2549/E2548-1,0)-IF(K2549=1,计算结果!B$17,0)</f>
        <v>-3.4098123215973719E-2</v>
      </c>
      <c r="M2549" s="2">
        <f t="shared" ca="1" si="119"/>
        <v>15.559347065796709</v>
      </c>
      <c r="N2549" s="3">
        <f ca="1">1-M2549/MAX(M$2:M2549)</f>
        <v>5.739544823348508E-2</v>
      </c>
    </row>
    <row r="2550" spans="1:14" x14ac:dyDescent="0.15">
      <c r="A2550" s="1">
        <v>42188</v>
      </c>
      <c r="B2550">
        <v>4017.2</v>
      </c>
      <c r="C2550">
        <v>4164.63</v>
      </c>
      <c r="D2550">
        <v>3785.9</v>
      </c>
      <c r="E2550" s="2">
        <v>3885.92</v>
      </c>
      <c r="F2550" s="19">
        <v>538216857600</v>
      </c>
      <c r="G2550" s="3">
        <f t="shared" si="117"/>
        <v>-5.4060370009737069E-2</v>
      </c>
      <c r="H2550" s="3">
        <f>1-E2550/MAX(E$2:E2550)</f>
        <v>0.33881440141564012</v>
      </c>
      <c r="I2550" s="3">
        <f ca="1">IFERROR(E2550/AVERAGE(OFFSET(E2550,0,0,-计算结果!B$18,1))-1,E2550/AVERAGE(OFFSET(E2550,0,0,-ROW(),1))-1)</f>
        <v>-0.18554206093260095</v>
      </c>
      <c r="J2550" s="4" t="str">
        <f ca="1">IF(OR(AND(I2550&lt;计算结果!B$19,I2550&gt;计算结果!B$20),I2550&lt;计算结果!B$21),"买","卖")</f>
        <v>买</v>
      </c>
      <c r="K2550" s="4" t="str">
        <f t="shared" ca="1" si="118"/>
        <v/>
      </c>
      <c r="L2550" s="3">
        <f ca="1">IF(J2549="买",E2550/E2549-1,0)-IF(K2550=1,计算结果!B$17,0)</f>
        <v>-5.4060370009737069E-2</v>
      </c>
      <c r="M2550" s="2">
        <f t="shared" ca="1" si="119"/>
        <v>14.718203006309823</v>
      </c>
      <c r="N2550" s="3">
        <f ca="1">1-M2550/MAX(M$2:M2550)</f>
        <v>0.10835299907484519</v>
      </c>
    </row>
    <row r="2551" spans="1:14" x14ac:dyDescent="0.15">
      <c r="A2551" s="1">
        <v>42191</v>
      </c>
      <c r="B2551">
        <v>4218.2700000000004</v>
      </c>
      <c r="C2551">
        <v>4218.2700000000004</v>
      </c>
      <c r="D2551">
        <v>3832.47</v>
      </c>
      <c r="E2551" s="2">
        <v>3998.54</v>
      </c>
      <c r="F2551" s="19">
        <v>779558060032</v>
      </c>
      <c r="G2551" s="3">
        <f t="shared" si="117"/>
        <v>2.8981553917733827E-2</v>
      </c>
      <c r="H2551" s="3">
        <f>1-E2551/MAX(E$2:E2551)</f>
        <v>0.31965221534063837</v>
      </c>
      <c r="I2551" s="3">
        <f ca="1">IFERROR(E2551/AVERAGE(OFFSET(E2551,0,0,-计算结果!B$18,1))-1,E2551/AVERAGE(OFFSET(E2551,0,0,-ROW(),1))-1)</f>
        <v>-0.14886651482577318</v>
      </c>
      <c r="J2551" s="4" t="str">
        <f ca="1">IF(OR(AND(I2551&lt;计算结果!B$19,I2551&gt;计算结果!B$20),I2551&lt;计算结果!B$21),"买","卖")</f>
        <v>买</v>
      </c>
      <c r="K2551" s="4" t="str">
        <f t="shared" ca="1" si="118"/>
        <v/>
      </c>
      <c r="L2551" s="3">
        <f ca="1">IF(J2550="买",E2551/E2550-1,0)-IF(K2551=1,计算结果!B$17,0)</f>
        <v>2.8981553917733827E-2</v>
      </c>
      <c r="M2551" s="2">
        <f t="shared" ca="1" si="119"/>
        <v>15.144759400309344</v>
      </c>
      <c r="N2551" s="3">
        <f ca="1">1-M2551/MAX(M$2:M2551)</f>
        <v>8.2511683441947148E-2</v>
      </c>
    </row>
    <row r="2552" spans="1:14" x14ac:dyDescent="0.15">
      <c r="A2552" s="1">
        <v>42192</v>
      </c>
      <c r="B2552">
        <v>3877.85</v>
      </c>
      <c r="C2552">
        <v>3960.64</v>
      </c>
      <c r="D2552">
        <v>3743.62</v>
      </c>
      <c r="E2552" s="2">
        <v>3928</v>
      </c>
      <c r="F2552" s="19">
        <v>795962638336</v>
      </c>
      <c r="G2552" s="3">
        <f t="shared" si="117"/>
        <v>-1.7641439125280711E-2</v>
      </c>
      <c r="H2552" s="3">
        <f>1-E2552/MAX(E$2:E2552)</f>
        <v>0.3316545293677261</v>
      </c>
      <c r="I2552" s="3">
        <f ca="1">IFERROR(E2552/AVERAGE(OFFSET(E2552,0,0,-计算结果!B$18,1))-1,E2552/AVERAGE(OFFSET(E2552,0,0,-ROW(),1))-1)</f>
        <v>-0.14999911638570729</v>
      </c>
      <c r="J2552" s="4" t="str">
        <f ca="1">IF(OR(AND(I2552&lt;计算结果!B$19,I2552&gt;计算结果!B$20),I2552&lt;计算结果!B$21),"买","卖")</f>
        <v>买</v>
      </c>
      <c r="K2552" s="4" t="str">
        <f t="shared" ca="1" si="118"/>
        <v/>
      </c>
      <c r="L2552" s="3">
        <f ca="1">IF(J2551="买",E2552/E2551-1,0)-IF(K2552=1,计算结果!B$17,0)</f>
        <v>-1.7641439125280711E-2</v>
      </c>
      <c r="M2552" s="2">
        <f t="shared" ca="1" si="119"/>
        <v>14.877584049281763</v>
      </c>
      <c r="N2552" s="3">
        <f ca="1">1-M2552/MAX(M$2:M2552)</f>
        <v>9.8697497726662364E-2</v>
      </c>
    </row>
    <row r="2553" spans="1:14" x14ac:dyDescent="0.15">
      <c r="A2553" s="1">
        <v>42193</v>
      </c>
      <c r="B2553">
        <v>3651.06</v>
      </c>
      <c r="C2553">
        <v>3762.62</v>
      </c>
      <c r="D2553">
        <v>3612.25</v>
      </c>
      <c r="E2553" s="2">
        <v>3663.04</v>
      </c>
      <c r="F2553" s="19">
        <v>640122421248</v>
      </c>
      <c r="G2553" s="3">
        <f t="shared" si="117"/>
        <v>-6.745417515274954E-2</v>
      </c>
      <c r="H2553" s="3">
        <f>1-E2553/MAX(E$2:E2553)</f>
        <v>0.37673722180630231</v>
      </c>
      <c r="I2553" s="3">
        <f ca="1">IFERROR(E2553/AVERAGE(OFFSET(E2553,0,0,-计算结果!B$18,1))-1,E2553/AVERAGE(OFFSET(E2553,0,0,-ROW(),1))-1)</f>
        <v>-0.1913575023234696</v>
      </c>
      <c r="J2553" s="4" t="str">
        <f ca="1">IF(OR(AND(I2553&lt;计算结果!B$19,I2553&gt;计算结果!B$20),I2553&lt;计算结果!B$21),"买","卖")</f>
        <v>买</v>
      </c>
      <c r="K2553" s="4" t="str">
        <f t="shared" ca="1" si="118"/>
        <v/>
      </c>
      <c r="L2553" s="3">
        <f ca="1">IF(J2552="买",E2553/E2552-1,0)-IF(K2553=1,计算结果!B$17,0)</f>
        <v>-6.745417515274954E-2</v>
      </c>
      <c r="M2553" s="2">
        <f t="shared" ca="1" si="119"/>
        <v>13.874028888971758</v>
      </c>
      <c r="N2553" s="3">
        <f ca="1">1-M2553/MAX(M$2:M2553)</f>
        <v>0.15949411458061957</v>
      </c>
    </row>
    <row r="2554" spans="1:14" x14ac:dyDescent="0.15">
      <c r="A2554" s="1">
        <v>42194</v>
      </c>
      <c r="B2554">
        <v>3621.68</v>
      </c>
      <c r="C2554">
        <v>3930.26</v>
      </c>
      <c r="D2554">
        <v>3537.83</v>
      </c>
      <c r="E2554" s="2">
        <v>3897.63</v>
      </c>
      <c r="F2554" s="19">
        <v>564744028160</v>
      </c>
      <c r="G2554" s="3">
        <f t="shared" si="117"/>
        <v>6.4042434699047801E-2</v>
      </c>
      <c r="H2554" s="3">
        <f>1-E2554/MAX(E$2:E2554)</f>
        <v>0.3368219560334853</v>
      </c>
      <c r="I2554" s="3">
        <f ca="1">IFERROR(E2554/AVERAGE(OFFSET(E2554,0,0,-计算结果!B$18,1))-1,E2554/AVERAGE(OFFSET(E2554,0,0,-ROW(),1))-1)</f>
        <v>-0.12412863662382234</v>
      </c>
      <c r="J2554" s="4" t="str">
        <f ca="1">IF(OR(AND(I2554&lt;计算结果!B$19,I2554&gt;计算结果!B$20),I2554&lt;计算结果!B$21),"买","卖")</f>
        <v>买</v>
      </c>
      <c r="K2554" s="4" t="str">
        <f t="shared" ca="1" si="118"/>
        <v/>
      </c>
      <c r="L2554" s="3">
        <f ca="1">IF(J2553="买",E2554/E2553-1,0)-IF(K2554=1,计算结果!B$17,0)</f>
        <v>6.4042434699047801E-2</v>
      </c>
      <c r="M2554" s="2">
        <f t="shared" ca="1" si="119"/>
        <v>14.762555478106433</v>
      </c>
      <c r="N2554" s="3">
        <f ca="1">1-M2554/MAX(M$2:M2554)</f>
        <v>0.10566607129948358</v>
      </c>
    </row>
    <row r="2555" spans="1:14" x14ac:dyDescent="0.15">
      <c r="A2555" s="1">
        <v>42195</v>
      </c>
      <c r="B2555">
        <v>3916.27</v>
      </c>
      <c r="C2555">
        <v>4179.1099999999997</v>
      </c>
      <c r="D2555">
        <v>3887.55</v>
      </c>
      <c r="E2555" s="2">
        <v>4106.5600000000004</v>
      </c>
      <c r="F2555" s="19">
        <v>629079539712</v>
      </c>
      <c r="G2555" s="3">
        <f t="shared" si="117"/>
        <v>5.3604369835002386E-2</v>
      </c>
      <c r="H2555" s="3">
        <f>1-E2555/MAX(E$2:E2555)</f>
        <v>0.3012727148982508</v>
      </c>
      <c r="I2555" s="3">
        <f ca="1">IFERROR(E2555/AVERAGE(OFFSET(E2555,0,0,-计算结果!B$18,1))-1,E2555/AVERAGE(OFFSET(E2555,0,0,-ROW(),1))-1)</f>
        <v>-6.4155621593043111E-2</v>
      </c>
      <c r="J2555" s="4" t="str">
        <f ca="1">IF(OR(AND(I2555&lt;计算结果!B$19,I2555&gt;计算结果!B$20),I2555&lt;计算结果!B$21),"买","卖")</f>
        <v>卖</v>
      </c>
      <c r="K2555" s="4">
        <f t="shared" ca="1" si="118"/>
        <v>1</v>
      </c>
      <c r="L2555" s="3">
        <f ca="1">IF(J2554="买",E2555/E2554-1,0)-IF(K2555=1,计算结果!B$17,0)</f>
        <v>5.3604369835002386E-2</v>
      </c>
      <c r="M2555" s="2">
        <f t="shared" ca="1" si="119"/>
        <v>15.553892961664591</v>
      </c>
      <c r="N2555" s="3">
        <f ca="1">1-M2555/MAX(M$2:M2555)</f>
        <v>5.7725864629430412E-2</v>
      </c>
    </row>
    <row r="2556" spans="1:14" x14ac:dyDescent="0.15">
      <c r="A2556" s="1">
        <v>42198</v>
      </c>
      <c r="B2556">
        <v>4132.2299999999996</v>
      </c>
      <c r="C2556">
        <v>4278.16</v>
      </c>
      <c r="D2556">
        <v>4072.43</v>
      </c>
      <c r="E2556" s="2">
        <v>4211.8100000000004</v>
      </c>
      <c r="F2556" s="19">
        <v>659251724288</v>
      </c>
      <c r="G2556" s="3">
        <f t="shared" si="117"/>
        <v>2.5629724148679145E-2</v>
      </c>
      <c r="H2556" s="3">
        <f>1-E2556/MAX(E$2:E2556)</f>
        <v>0.28336452732593742</v>
      </c>
      <c r="I2556" s="3">
        <f ca="1">IFERROR(E2556/AVERAGE(OFFSET(E2556,0,0,-计算结果!B$18,1))-1,E2556/AVERAGE(OFFSET(E2556,0,0,-ROW(),1))-1)</f>
        <v>-2.9691256242766251E-2</v>
      </c>
      <c r="J2556" s="4" t="str">
        <f ca="1">IF(OR(AND(I2556&lt;计算结果!B$19,I2556&gt;计算结果!B$20),I2556&lt;计算结果!B$21),"买","卖")</f>
        <v>卖</v>
      </c>
      <c r="K2556" s="4" t="str">
        <f t="shared" ca="1" si="118"/>
        <v/>
      </c>
      <c r="L2556" s="3">
        <f ca="1">IF(J2555="买",E2556/E2555-1,0)-IF(K2556=1,计算结果!B$17,0)</f>
        <v>0</v>
      </c>
      <c r="M2556" s="2">
        <f t="shared" ca="1" si="119"/>
        <v>15.553892961664591</v>
      </c>
      <c r="N2556" s="3">
        <f ca="1">1-M2556/MAX(M$2:M2556)</f>
        <v>5.7725864629430412E-2</v>
      </c>
    </row>
    <row r="2557" spans="1:14" x14ac:dyDescent="0.15">
      <c r="A2557" s="1">
        <v>42199</v>
      </c>
      <c r="B2557">
        <v>4178.63</v>
      </c>
      <c r="C2557">
        <v>4258.51</v>
      </c>
      <c r="D2557">
        <v>4062.5</v>
      </c>
      <c r="E2557" s="2">
        <v>4112.1499999999996</v>
      </c>
      <c r="F2557" s="19">
        <v>597521268736</v>
      </c>
      <c r="G2557" s="3">
        <f t="shared" si="117"/>
        <v>-2.3662036036763423E-2</v>
      </c>
      <c r="H2557" s="3">
        <f>1-E2557/MAX(E$2:E2557)</f>
        <v>0.3003215817055741</v>
      </c>
      <c r="I2557" s="3">
        <f ca="1">IFERROR(E2557/AVERAGE(OFFSET(E2557,0,0,-计算结果!B$18,1))-1,E2557/AVERAGE(OFFSET(E2557,0,0,-ROW(),1))-1)</f>
        <v>-4.0036573147916976E-2</v>
      </c>
      <c r="J2557" s="4" t="str">
        <f ca="1">IF(OR(AND(I2557&lt;计算结果!B$19,I2557&gt;计算结果!B$20),I2557&lt;计算结果!B$21),"买","卖")</f>
        <v>卖</v>
      </c>
      <c r="K2557" s="4" t="str">
        <f t="shared" ca="1" si="118"/>
        <v/>
      </c>
      <c r="L2557" s="3">
        <f ca="1">IF(J2556="买",E2557/E2556-1,0)-IF(K2557=1,计算结果!B$17,0)</f>
        <v>0</v>
      </c>
      <c r="M2557" s="2">
        <f t="shared" ca="1" si="119"/>
        <v>15.553892961664591</v>
      </c>
      <c r="N2557" s="3">
        <f ca="1">1-M2557/MAX(M$2:M2557)</f>
        <v>5.7725864629430412E-2</v>
      </c>
    </row>
    <row r="2558" spans="1:14" x14ac:dyDescent="0.15">
      <c r="A2558" s="1">
        <v>42200</v>
      </c>
      <c r="B2558">
        <v>4068.88</v>
      </c>
      <c r="C2558">
        <v>4114.24</v>
      </c>
      <c r="D2558">
        <v>3899.51</v>
      </c>
      <c r="E2558" s="2">
        <v>3966.76</v>
      </c>
      <c r="F2558" s="19">
        <v>514064547840</v>
      </c>
      <c r="G2558" s="3">
        <f t="shared" si="117"/>
        <v>-3.5356200527704384E-2</v>
      </c>
      <c r="H2558" s="3">
        <f>1-E2558/MAX(E$2:E2558)</f>
        <v>0.32505955216769888</v>
      </c>
      <c r="I2558" s="3">
        <f ca="1">IFERROR(E2558/AVERAGE(OFFSET(E2558,0,0,-计算结果!B$18,1))-1,E2558/AVERAGE(OFFSET(E2558,0,0,-ROW(),1))-1)</f>
        <v>-6.2255817948473902E-2</v>
      </c>
      <c r="J2558" s="4" t="str">
        <f ca="1">IF(OR(AND(I2558&lt;计算结果!B$19,I2558&gt;计算结果!B$20),I2558&lt;计算结果!B$21),"买","卖")</f>
        <v>卖</v>
      </c>
      <c r="K2558" s="4" t="str">
        <f t="shared" ca="1" si="118"/>
        <v/>
      </c>
      <c r="L2558" s="3">
        <f ca="1">IF(J2557="买",E2558/E2557-1,0)-IF(K2558=1,计算结果!B$17,0)</f>
        <v>0</v>
      </c>
      <c r="M2558" s="2">
        <f t="shared" ca="1" si="119"/>
        <v>15.553892961664591</v>
      </c>
      <c r="N2558" s="3">
        <f ca="1">1-M2558/MAX(M$2:M2558)</f>
        <v>5.7725864629430412E-2</v>
      </c>
    </row>
    <row r="2559" spans="1:14" x14ac:dyDescent="0.15">
      <c r="A2559" s="1">
        <v>42201</v>
      </c>
      <c r="B2559">
        <v>3949.64</v>
      </c>
      <c r="C2559">
        <v>4067.02</v>
      </c>
      <c r="D2559">
        <v>3856.32</v>
      </c>
      <c r="E2559" s="2">
        <v>3997.36</v>
      </c>
      <c r="F2559" s="19">
        <v>410050887680</v>
      </c>
      <c r="G2559" s="3">
        <f t="shared" si="117"/>
        <v>7.714104205951422E-3</v>
      </c>
      <c r="H2559" s="3">
        <f>1-E2559/MAX(E$2:E2559)</f>
        <v>0.31985299122030897</v>
      </c>
      <c r="I2559" s="3">
        <f ca="1">IFERROR(E2559/AVERAGE(OFFSET(E2559,0,0,-计算结果!B$18,1))-1,E2559/AVERAGE(OFFSET(E2559,0,0,-ROW(),1))-1)</f>
        <v>-4.7015672508919137E-2</v>
      </c>
      <c r="J2559" s="4" t="str">
        <f ca="1">IF(OR(AND(I2559&lt;计算结果!B$19,I2559&gt;计算结果!B$20),I2559&lt;计算结果!B$21),"买","卖")</f>
        <v>卖</v>
      </c>
      <c r="K2559" s="4" t="str">
        <f t="shared" ca="1" si="118"/>
        <v/>
      </c>
      <c r="L2559" s="3">
        <f ca="1">IF(J2558="买",E2559/E2558-1,0)-IF(K2559=1,计算结果!B$17,0)</f>
        <v>0</v>
      </c>
      <c r="M2559" s="2">
        <f t="shared" ca="1" si="119"/>
        <v>15.553892961664591</v>
      </c>
      <c r="N2559" s="3">
        <f ca="1">1-M2559/MAX(M$2:M2559)</f>
        <v>5.7725864629430412E-2</v>
      </c>
    </row>
    <row r="2560" spans="1:14" x14ac:dyDescent="0.15">
      <c r="A2560" s="1">
        <v>42202</v>
      </c>
      <c r="B2560">
        <v>4023.76</v>
      </c>
      <c r="C2560">
        <v>4190.1899999999996</v>
      </c>
      <c r="D2560">
        <v>4000.23</v>
      </c>
      <c r="E2560" s="2">
        <v>4151.5</v>
      </c>
      <c r="F2560" s="19">
        <v>435597115392</v>
      </c>
      <c r="G2560" s="3">
        <f t="shared" si="117"/>
        <v>3.8560449896931859E-2</v>
      </c>
      <c r="H2560" s="3">
        <f>1-E2560/MAX(E$2:E2560)</f>
        <v>0.29362621656571153</v>
      </c>
      <c r="I2560" s="3">
        <f ca="1">IFERROR(E2560/AVERAGE(OFFSET(E2560,0,0,-计算结果!B$18,1))-1,E2560/AVERAGE(OFFSET(E2560,0,0,-ROW(),1))-1)</f>
        <v>-1.8790484759243498E-3</v>
      </c>
      <c r="J2560" s="4" t="str">
        <f ca="1">IF(OR(AND(I2560&lt;计算结果!B$19,I2560&gt;计算结果!B$20),I2560&lt;计算结果!B$21),"买","卖")</f>
        <v>卖</v>
      </c>
      <c r="K2560" s="4" t="str">
        <f t="shared" ca="1" si="118"/>
        <v/>
      </c>
      <c r="L2560" s="3">
        <f ca="1">IF(J2559="买",E2560/E2559-1,0)-IF(K2560=1,计算结果!B$17,0)</f>
        <v>0</v>
      </c>
      <c r="M2560" s="2">
        <f t="shared" ca="1" si="119"/>
        <v>15.553892961664591</v>
      </c>
      <c r="N2560" s="3">
        <f ca="1">1-M2560/MAX(M$2:M2560)</f>
        <v>5.7725864629430412E-2</v>
      </c>
    </row>
    <row r="2561" spans="1:14" x14ac:dyDescent="0.15">
      <c r="A2561" s="1">
        <v>42205</v>
      </c>
      <c r="B2561">
        <v>4157.0600000000004</v>
      </c>
      <c r="C2561">
        <v>4221.6899999999996</v>
      </c>
      <c r="D2561">
        <v>4106.3900000000003</v>
      </c>
      <c r="E2561" s="2">
        <v>4160.6099999999997</v>
      </c>
      <c r="F2561" s="19">
        <v>483493904384</v>
      </c>
      <c r="G2561" s="3">
        <f t="shared" si="117"/>
        <v>2.1943875707575167E-3</v>
      </c>
      <c r="H2561" s="3">
        <f>1-E2561/MAX(E$2:E2561)</f>
        <v>0.29207615871503445</v>
      </c>
      <c r="I2561" s="3">
        <f ca="1">IFERROR(E2561/AVERAGE(OFFSET(E2561,0,0,-计算结果!B$18,1))-1,E2561/AVERAGE(OFFSET(E2561,0,0,-ROW(),1))-1)</f>
        <v>1.0018050346765284E-2</v>
      </c>
      <c r="J2561" s="4" t="str">
        <f ca="1">IF(OR(AND(I2561&lt;计算结果!B$19,I2561&gt;计算结果!B$20),I2561&lt;计算结果!B$21),"买","卖")</f>
        <v>买</v>
      </c>
      <c r="K2561" s="4">
        <f t="shared" ca="1" si="118"/>
        <v>1</v>
      </c>
      <c r="L2561" s="3">
        <f ca="1">IF(J2560="买",E2561/E2560-1,0)-IF(K2561=1,计算结果!B$17,0)</f>
        <v>0</v>
      </c>
      <c r="M2561" s="2">
        <f t="shared" ca="1" si="119"/>
        <v>15.553892961664591</v>
      </c>
      <c r="N2561" s="3">
        <f ca="1">1-M2561/MAX(M$2:M2561)</f>
        <v>5.7725864629430412E-2</v>
      </c>
    </row>
    <row r="2562" spans="1:14" x14ac:dyDescent="0.15">
      <c r="A2562" s="1">
        <v>42206</v>
      </c>
      <c r="B2562">
        <v>4109.76</v>
      </c>
      <c r="C2562">
        <v>4201.4799999999996</v>
      </c>
      <c r="D2562">
        <v>4081.7</v>
      </c>
      <c r="E2562" s="2">
        <v>4166.01</v>
      </c>
      <c r="F2562" s="19">
        <v>431695855616</v>
      </c>
      <c r="G2562" s="3">
        <f t="shared" si="117"/>
        <v>1.2978866079735862E-3</v>
      </c>
      <c r="H2562" s="3">
        <f>1-E2562/MAX(E$2:E2562)</f>
        <v>0.2911573538419655</v>
      </c>
      <c r="I2562" s="3">
        <f ca="1">IFERROR(E2562/AVERAGE(OFFSET(E2562,0,0,-计算结果!B$18,1))-1,E2562/AVERAGE(OFFSET(E2562,0,0,-ROW(),1))-1)</f>
        <v>1.8755251662021744E-2</v>
      </c>
      <c r="J2562" s="4" t="str">
        <f ca="1">IF(OR(AND(I2562&lt;计算结果!B$19,I2562&gt;计算结果!B$20),I2562&lt;计算结果!B$21),"买","卖")</f>
        <v>买</v>
      </c>
      <c r="K2562" s="4" t="str">
        <f t="shared" ca="1" si="118"/>
        <v/>
      </c>
      <c r="L2562" s="3">
        <f ca="1">IF(J2561="买",E2562/E2561-1,0)-IF(K2562=1,计算结果!B$17,0)</f>
        <v>1.2978866079735862E-3</v>
      </c>
      <c r="M2562" s="2">
        <f t="shared" ca="1" si="119"/>
        <v>15.57408015104139</v>
      </c>
      <c r="N2562" s="3">
        <f ca="1">1-M2562/MAX(M$2:M2562)</f>
        <v>5.6502899648093075E-2</v>
      </c>
    </row>
    <row r="2563" spans="1:14" x14ac:dyDescent="0.15">
      <c r="A2563" s="1">
        <v>42207</v>
      </c>
      <c r="B2563">
        <v>4148.5600000000004</v>
      </c>
      <c r="C2563">
        <v>4187.43</v>
      </c>
      <c r="D2563">
        <v>4094.71</v>
      </c>
      <c r="E2563" s="2">
        <v>4157.16</v>
      </c>
      <c r="F2563" s="19">
        <v>441832505344</v>
      </c>
      <c r="G2563" s="3">
        <f t="shared" ref="G2563:G2626" si="120">E2563/E2562-1</f>
        <v>-2.1243347951638292E-3</v>
      </c>
      <c r="H2563" s="3">
        <f>1-E2563/MAX(E$2:E2563)</f>
        <v>0.29266317293949495</v>
      </c>
      <c r="I2563" s="3">
        <f ca="1">IFERROR(E2563/AVERAGE(OFFSET(E2563,0,0,-计算结果!B$18,1))-1,E2563/AVERAGE(OFFSET(E2563,0,0,-ROW(),1))-1)</f>
        <v>1.9069676101770794E-2</v>
      </c>
      <c r="J2563" s="4" t="str">
        <f ca="1">IF(OR(AND(I2563&lt;计算结果!B$19,I2563&gt;计算结果!B$20),I2563&lt;计算结果!B$21),"买","卖")</f>
        <v>买</v>
      </c>
      <c r="K2563" s="4" t="str">
        <f t="shared" ca="1" si="118"/>
        <v/>
      </c>
      <c r="L2563" s="3">
        <f ca="1">IF(J2562="买",E2563/E2562-1,0)-IF(K2563=1,计算结果!B$17,0)</f>
        <v>-2.1243347951638292E-3</v>
      </c>
      <c r="M2563" s="2">
        <f t="shared" ca="1" si="119"/>
        <v>15.540995590673862</v>
      </c>
      <c r="N2563" s="3">
        <f ca="1">1-M2563/MAX(M$2:M2563)</f>
        <v>5.850720336750681E-2</v>
      </c>
    </row>
    <row r="2564" spans="1:14" x14ac:dyDescent="0.15">
      <c r="A2564" s="1">
        <v>42208</v>
      </c>
      <c r="B2564">
        <v>4158.93</v>
      </c>
      <c r="C2564">
        <v>4262.0600000000004</v>
      </c>
      <c r="D2564">
        <v>4148.82</v>
      </c>
      <c r="E2564" s="2">
        <v>4250.8100000000004</v>
      </c>
      <c r="F2564" s="19">
        <v>483972218880</v>
      </c>
      <c r="G2564" s="3">
        <f t="shared" si="120"/>
        <v>2.2527398512446117E-2</v>
      </c>
      <c r="H2564" s="3">
        <f>1-E2564/MAX(E$2:E2564)</f>
        <v>0.27672871435377377</v>
      </c>
      <c r="I2564" s="3">
        <f ca="1">IFERROR(E2564/AVERAGE(OFFSET(E2564,0,0,-计算结果!B$18,1))-1,E2564/AVERAGE(OFFSET(E2564,0,0,-ROW(),1))-1)</f>
        <v>4.1186383387301406E-2</v>
      </c>
      <c r="J2564" s="4" t="str">
        <f ca="1">IF(OR(AND(I2564&lt;计算结果!B$19,I2564&gt;计算结果!B$20),I2564&lt;计算结果!B$21),"买","卖")</f>
        <v>买</v>
      </c>
      <c r="K2564" s="4" t="str">
        <f t="shared" ref="K2564:K2627" ca="1" si="121">IF(J2563&lt;&gt;J2564,1,"")</f>
        <v/>
      </c>
      <c r="L2564" s="3">
        <f ca="1">IF(J2563="买",E2564/E2563-1,0)-IF(K2564=1,计算结果!B$17,0)</f>
        <v>2.2527398512446117E-2</v>
      </c>
      <c r="M2564" s="2">
        <f t="shared" ref="M2564:M2627" ca="1" si="122">IFERROR(M2563*(1+L2564),M2563)</f>
        <v>15.89109379162514</v>
      </c>
      <c r="N2564" s="3">
        <f ca="1">1-M2564/MAX(M$2:M2564)</f>
        <v>3.7297819941169319E-2</v>
      </c>
    </row>
    <row r="2565" spans="1:14" x14ac:dyDescent="0.15">
      <c r="A2565" s="1">
        <v>42209</v>
      </c>
      <c r="B2565">
        <v>4255.2</v>
      </c>
      <c r="C2565">
        <v>4299.6499999999996</v>
      </c>
      <c r="D2565">
        <v>4154.62</v>
      </c>
      <c r="E2565" s="2">
        <v>4176.28</v>
      </c>
      <c r="F2565" s="19">
        <v>535901634560</v>
      </c>
      <c r="G2565" s="3">
        <f t="shared" si="120"/>
        <v>-1.7533128980123935E-2</v>
      </c>
      <c r="H2565" s="3">
        <f>1-E2565/MAX(E$2:E2565)</f>
        <v>0.28940992309262914</v>
      </c>
      <c r="I2565" s="3">
        <f ca="1">IFERROR(E2565/AVERAGE(OFFSET(E2565,0,0,-计算结果!B$18,1))-1,E2565/AVERAGE(OFFSET(E2565,0,0,-ROW(),1))-1)</f>
        <v>2.7078133479507605E-2</v>
      </c>
      <c r="J2565" s="4" t="str">
        <f ca="1">IF(OR(AND(I2565&lt;计算结果!B$19,I2565&gt;计算结果!B$20),I2565&lt;计算结果!B$21),"买","卖")</f>
        <v>买</v>
      </c>
      <c r="K2565" s="4" t="str">
        <f t="shared" ca="1" si="121"/>
        <v/>
      </c>
      <c r="L2565" s="3">
        <f ca="1">IF(J2564="买",E2565/E2564-1,0)-IF(K2565=1,计算结果!B$17,0)</f>
        <v>-1.7533128980123935E-2</v>
      </c>
      <c r="M2565" s="2">
        <f t="shared" ca="1" si="122"/>
        <v>15.61247319454133</v>
      </c>
      <c r="N2565" s="3">
        <f ca="1">1-M2565/MAX(M$2:M2565)</f>
        <v>5.417700143358728E-2</v>
      </c>
    </row>
    <row r="2566" spans="1:14" x14ac:dyDescent="0.15">
      <c r="A2566" s="1">
        <v>42212</v>
      </c>
      <c r="B2566">
        <v>4097.8</v>
      </c>
      <c r="C2566">
        <v>4156.3100000000004</v>
      </c>
      <c r="D2566">
        <v>3817.17</v>
      </c>
      <c r="E2566" s="2">
        <v>3818.73</v>
      </c>
      <c r="F2566" s="19">
        <v>477952016384</v>
      </c>
      <c r="G2566" s="3">
        <f t="shared" si="120"/>
        <v>-8.5614470294137268E-2</v>
      </c>
      <c r="H2566" s="3">
        <f>1-E2566/MAX(E$2:E2566)</f>
        <v>0.35024671612332403</v>
      </c>
      <c r="I2566" s="3">
        <f ca="1">IFERROR(E2566/AVERAGE(OFFSET(E2566,0,0,-计算结果!B$18,1))-1,E2566/AVERAGE(OFFSET(E2566,0,0,-ROW(),1))-1)</f>
        <v>-5.5248803308883376E-2</v>
      </c>
      <c r="J2566" s="4" t="str">
        <f ca="1">IF(OR(AND(I2566&lt;计算结果!B$19,I2566&gt;计算结果!B$20),I2566&lt;计算结果!B$21),"买","卖")</f>
        <v>卖</v>
      </c>
      <c r="K2566" s="4">
        <f t="shared" ca="1" si="121"/>
        <v>1</v>
      </c>
      <c r="L2566" s="3">
        <f ca="1">IF(J2565="买",E2566/E2565-1,0)-IF(K2566=1,计算结果!B$17,0)</f>
        <v>-8.5614470294137268E-2</v>
      </c>
      <c r="M2566" s="2">
        <f t="shared" ca="1" si="122"/>
        <v>14.275819572009258</v>
      </c>
      <c r="N2566" s="3">
        <f ca="1">1-M2566/MAX(M$2:M2566)</f>
        <v>0.1351531364478632</v>
      </c>
    </row>
    <row r="2567" spans="1:14" x14ac:dyDescent="0.15">
      <c r="A2567" s="1">
        <v>42213</v>
      </c>
      <c r="B2567">
        <v>3690.97</v>
      </c>
      <c r="C2567">
        <v>3883.45</v>
      </c>
      <c r="D2567">
        <v>3627.42</v>
      </c>
      <c r="E2567" s="2">
        <v>3811.09</v>
      </c>
      <c r="F2567" s="19">
        <v>482654552064</v>
      </c>
      <c r="G2567" s="3">
        <f t="shared" si="120"/>
        <v>-2.0006651425997779E-3</v>
      </c>
      <c r="H2567" s="3">
        <f>1-E2567/MAX(E$2:E2567)</f>
        <v>0.35154665486966574</v>
      </c>
      <c r="I2567" s="3">
        <f ca="1">IFERROR(E2567/AVERAGE(OFFSET(E2567,0,0,-计算结果!B$18,1))-1,E2567/AVERAGE(OFFSET(E2567,0,0,-ROW(),1))-1)</f>
        <v>-5.3275491733641434E-2</v>
      </c>
      <c r="J2567" s="4" t="str">
        <f ca="1">IF(OR(AND(I2567&lt;计算结果!B$19,I2567&gt;计算结果!B$20),I2567&lt;计算结果!B$21),"买","卖")</f>
        <v>卖</v>
      </c>
      <c r="K2567" s="4" t="str">
        <f t="shared" ca="1" si="121"/>
        <v/>
      </c>
      <c r="L2567" s="3">
        <f ca="1">IF(J2566="买",E2567/E2566-1,0)-IF(K2567=1,计算结果!B$17,0)</f>
        <v>0</v>
      </c>
      <c r="M2567" s="2">
        <f t="shared" ca="1" si="122"/>
        <v>14.275819572009258</v>
      </c>
      <c r="N2567" s="3">
        <f ca="1">1-M2567/MAX(M$2:M2567)</f>
        <v>0.1351531364478632</v>
      </c>
    </row>
    <row r="2568" spans="1:14" x14ac:dyDescent="0.15">
      <c r="A2568" s="1">
        <v>42214</v>
      </c>
      <c r="B2568">
        <v>3839.96</v>
      </c>
      <c r="C2568">
        <v>3934</v>
      </c>
      <c r="D2568">
        <v>3769.19</v>
      </c>
      <c r="E2568" s="2">
        <v>3930.38</v>
      </c>
      <c r="F2568" s="19">
        <v>372287864832</v>
      </c>
      <c r="G2568" s="3">
        <f t="shared" si="120"/>
        <v>3.1300756476493552E-2</v>
      </c>
      <c r="H2568" s="3">
        <f>1-E2568/MAX(E$2:E2568)</f>
        <v>0.33124957462737359</v>
      </c>
      <c r="I2568" s="3">
        <f ca="1">IFERROR(E2568/AVERAGE(OFFSET(E2568,0,0,-计算结果!B$18,1))-1,E2568/AVERAGE(OFFSET(E2568,0,0,-ROW(),1))-1)</f>
        <v>-2.4241004893219009E-2</v>
      </c>
      <c r="J2568" s="4" t="str">
        <f ca="1">IF(OR(AND(I2568&lt;计算结果!B$19,I2568&gt;计算结果!B$20),I2568&lt;计算结果!B$21),"买","卖")</f>
        <v>卖</v>
      </c>
      <c r="K2568" s="4" t="str">
        <f t="shared" ca="1" si="121"/>
        <v/>
      </c>
      <c r="L2568" s="3">
        <f ca="1">IF(J2567="买",E2568/E2567-1,0)-IF(K2568=1,计算结果!B$17,0)</f>
        <v>0</v>
      </c>
      <c r="M2568" s="2">
        <f t="shared" ca="1" si="122"/>
        <v>14.275819572009258</v>
      </c>
      <c r="N2568" s="3">
        <f ca="1">1-M2568/MAX(M$2:M2568)</f>
        <v>0.1351531364478632</v>
      </c>
    </row>
    <row r="2569" spans="1:14" x14ac:dyDescent="0.15">
      <c r="A2569" s="1">
        <v>42215</v>
      </c>
      <c r="B2569">
        <v>3915.78</v>
      </c>
      <c r="C2569">
        <v>3968.53</v>
      </c>
      <c r="D2569">
        <v>3802.88</v>
      </c>
      <c r="E2569" s="2">
        <v>3815.41</v>
      </c>
      <c r="F2569" s="19">
        <v>376351162368</v>
      </c>
      <c r="G2569" s="3">
        <f t="shared" si="120"/>
        <v>-2.9251624524855191E-2</v>
      </c>
      <c r="H2569" s="3">
        <f>1-E2569/MAX(E$2:E2569)</f>
        <v>0.35081161097121083</v>
      </c>
      <c r="I2569" s="3">
        <f ca="1">IFERROR(E2569/AVERAGE(OFFSET(E2569,0,0,-计算结果!B$18,1))-1,E2569/AVERAGE(OFFSET(E2569,0,0,-ROW(),1))-1)</f>
        <v>-5.0385024935257983E-2</v>
      </c>
      <c r="J2569" s="4" t="str">
        <f ca="1">IF(OR(AND(I2569&lt;计算结果!B$19,I2569&gt;计算结果!B$20),I2569&lt;计算结果!B$21),"买","卖")</f>
        <v>卖</v>
      </c>
      <c r="K2569" s="4" t="str">
        <f t="shared" ca="1" si="121"/>
        <v/>
      </c>
      <c r="L2569" s="3">
        <f ca="1">IF(J2568="买",E2569/E2568-1,0)-IF(K2569=1,计算结果!B$17,0)</f>
        <v>0</v>
      </c>
      <c r="M2569" s="2">
        <f t="shared" ca="1" si="122"/>
        <v>14.275819572009258</v>
      </c>
      <c r="N2569" s="3">
        <f ca="1">1-M2569/MAX(M$2:M2569)</f>
        <v>0.1351531364478632</v>
      </c>
    </row>
    <row r="2570" spans="1:14" x14ac:dyDescent="0.15">
      <c r="A2570" s="1">
        <v>42216</v>
      </c>
      <c r="B2570">
        <v>3777.15</v>
      </c>
      <c r="C2570">
        <v>3863.62</v>
      </c>
      <c r="D2570">
        <v>3757.99</v>
      </c>
      <c r="E2570" s="2">
        <v>3816.7</v>
      </c>
      <c r="F2570" s="19">
        <v>299312545792</v>
      </c>
      <c r="G2570" s="3">
        <f t="shared" si="120"/>
        <v>3.3810258923683278E-4</v>
      </c>
      <c r="H2570" s="3">
        <f>1-E2570/MAX(E$2:E2570)</f>
        <v>0.35059211869597773</v>
      </c>
      <c r="I2570" s="3">
        <f ca="1">IFERROR(E2570/AVERAGE(OFFSET(E2570,0,0,-计算结果!B$18,1))-1,E2570/AVERAGE(OFFSET(E2570,0,0,-ROW(),1))-1)</f>
        <v>-4.8599785154381125E-2</v>
      </c>
      <c r="J2570" s="4" t="str">
        <f ca="1">IF(OR(AND(I2570&lt;计算结果!B$19,I2570&gt;计算结果!B$20),I2570&lt;计算结果!B$21),"买","卖")</f>
        <v>卖</v>
      </c>
      <c r="K2570" s="4" t="str">
        <f t="shared" ca="1" si="121"/>
        <v/>
      </c>
      <c r="L2570" s="3">
        <f ca="1">IF(J2569="买",E2570/E2569-1,0)-IF(K2570=1,计算结果!B$17,0)</f>
        <v>0</v>
      </c>
      <c r="M2570" s="2">
        <f t="shared" ca="1" si="122"/>
        <v>14.275819572009258</v>
      </c>
      <c r="N2570" s="3">
        <f ca="1">1-M2570/MAX(M$2:M2570)</f>
        <v>0.1351531364478632</v>
      </c>
    </row>
    <row r="2571" spans="1:14" x14ac:dyDescent="0.15">
      <c r="A2571" s="1">
        <v>42219</v>
      </c>
      <c r="B2571">
        <v>3766.07</v>
      </c>
      <c r="C2571">
        <v>3829.24</v>
      </c>
      <c r="D2571">
        <v>3742.58</v>
      </c>
      <c r="E2571" s="2">
        <v>3829.24</v>
      </c>
      <c r="F2571" s="19">
        <v>309631287296</v>
      </c>
      <c r="G2571" s="3">
        <f t="shared" si="120"/>
        <v>3.285560824796363E-3</v>
      </c>
      <c r="H2571" s="3">
        <f>1-E2571/MAX(E$2:E2571)</f>
        <v>0.34845844960185124</v>
      </c>
      <c r="I2571" s="3">
        <f ca="1">IFERROR(E2571/AVERAGE(OFFSET(E2571,0,0,-计算结果!B$18,1))-1,E2571/AVERAGE(OFFSET(E2571,0,0,-ROW(),1))-1)</f>
        <v>-4.7665813853976169E-2</v>
      </c>
      <c r="J2571" s="4" t="str">
        <f ca="1">IF(OR(AND(I2571&lt;计算结果!B$19,I2571&gt;计算结果!B$20),I2571&lt;计算结果!B$21),"买","卖")</f>
        <v>卖</v>
      </c>
      <c r="K2571" s="4" t="str">
        <f t="shared" ca="1" si="121"/>
        <v/>
      </c>
      <c r="L2571" s="3">
        <f ca="1">IF(J2570="买",E2571/E2570-1,0)-IF(K2571=1,计算结果!B$17,0)</f>
        <v>0</v>
      </c>
      <c r="M2571" s="2">
        <f t="shared" ca="1" si="122"/>
        <v>14.275819572009258</v>
      </c>
      <c r="N2571" s="3">
        <f ca="1">1-M2571/MAX(M$2:M2571)</f>
        <v>0.1351531364478632</v>
      </c>
    </row>
    <row r="2572" spans="1:14" x14ac:dyDescent="0.15">
      <c r="A2572" s="1">
        <v>42220</v>
      </c>
      <c r="B2572">
        <v>3827.37</v>
      </c>
      <c r="C2572">
        <v>3948.45</v>
      </c>
      <c r="D2572">
        <v>3801.03</v>
      </c>
      <c r="E2572" s="2">
        <v>3948.16</v>
      </c>
      <c r="F2572" s="19">
        <v>288756498432</v>
      </c>
      <c r="G2572" s="3">
        <f t="shared" si="120"/>
        <v>3.105577085792488E-2</v>
      </c>
      <c r="H2572" s="3">
        <f>1-E2572/MAX(E$2:E2572)</f>
        <v>0.32822432450826922</v>
      </c>
      <c r="I2572" s="3">
        <f ca="1">IFERROR(E2572/AVERAGE(OFFSET(E2572,0,0,-计算结果!B$18,1))-1,E2572/AVERAGE(OFFSET(E2572,0,0,-ROW(),1))-1)</f>
        <v>-1.8775391181597212E-2</v>
      </c>
      <c r="J2572" s="4" t="str">
        <f ca="1">IF(OR(AND(I2572&lt;计算结果!B$19,I2572&gt;计算结果!B$20),I2572&lt;计算结果!B$21),"买","卖")</f>
        <v>卖</v>
      </c>
      <c r="K2572" s="4" t="str">
        <f t="shared" ca="1" si="121"/>
        <v/>
      </c>
      <c r="L2572" s="3">
        <f ca="1">IF(J2571="买",E2572/E2571-1,0)-IF(K2572=1,计算结果!B$17,0)</f>
        <v>0</v>
      </c>
      <c r="M2572" s="2">
        <f t="shared" ca="1" si="122"/>
        <v>14.275819572009258</v>
      </c>
      <c r="N2572" s="3">
        <f ca="1">1-M2572/MAX(M$2:M2572)</f>
        <v>0.1351531364478632</v>
      </c>
    </row>
    <row r="2573" spans="1:14" x14ac:dyDescent="0.15">
      <c r="A2573" s="1">
        <v>42221</v>
      </c>
      <c r="B2573">
        <v>3937.62</v>
      </c>
      <c r="C2573">
        <v>3962.28</v>
      </c>
      <c r="D2573">
        <v>3858.66</v>
      </c>
      <c r="E2573" s="2">
        <v>3866.9</v>
      </c>
      <c r="F2573" s="19">
        <v>272693510144</v>
      </c>
      <c r="G2573" s="3">
        <f t="shared" si="120"/>
        <v>-2.0581739341870575E-2</v>
      </c>
      <c r="H2573" s="3">
        <f>1-E2573/MAX(E$2:E2573)</f>
        <v>0.34205063635744914</v>
      </c>
      <c r="I2573" s="3">
        <f ca="1">IFERROR(E2573/AVERAGE(OFFSET(E2573,0,0,-计算结果!B$18,1))-1,E2573/AVERAGE(OFFSET(E2573,0,0,-ROW(),1))-1)</f>
        <v>-3.5780096876088074E-2</v>
      </c>
      <c r="J2573" s="4" t="str">
        <f ca="1">IF(OR(AND(I2573&lt;计算结果!B$19,I2573&gt;计算结果!B$20),I2573&lt;计算结果!B$21),"买","卖")</f>
        <v>卖</v>
      </c>
      <c r="K2573" s="4" t="str">
        <f t="shared" ca="1" si="121"/>
        <v/>
      </c>
      <c r="L2573" s="3">
        <f ca="1">IF(J2572="买",E2573/E2572-1,0)-IF(K2573=1,计算结果!B$17,0)</f>
        <v>0</v>
      </c>
      <c r="M2573" s="2">
        <f t="shared" ca="1" si="122"/>
        <v>14.275819572009258</v>
      </c>
      <c r="N2573" s="3">
        <f ca="1">1-M2573/MAX(M$2:M2573)</f>
        <v>0.1351531364478632</v>
      </c>
    </row>
    <row r="2574" spans="1:14" x14ac:dyDescent="0.15">
      <c r="A2574" s="1">
        <v>42222</v>
      </c>
      <c r="B2574">
        <v>3802.93</v>
      </c>
      <c r="C2574">
        <v>3888.69</v>
      </c>
      <c r="D2574">
        <v>3793.24</v>
      </c>
      <c r="E2574" s="2">
        <v>3831.85</v>
      </c>
      <c r="F2574" s="19">
        <v>195532357632</v>
      </c>
      <c r="G2574" s="3">
        <f t="shared" si="120"/>
        <v>-9.0641082003672935E-3</v>
      </c>
      <c r="H2574" s="3">
        <f>1-E2574/MAX(E$2:E2574)</f>
        <v>0.34801436057986801</v>
      </c>
      <c r="I2574" s="3">
        <f ca="1">IFERROR(E2574/AVERAGE(OFFSET(E2574,0,0,-计算结果!B$18,1))-1,E2574/AVERAGE(OFFSET(E2574,0,0,-ROW(),1))-1)</f>
        <v>-3.946406413850434E-2</v>
      </c>
      <c r="J2574" s="4" t="str">
        <f ca="1">IF(OR(AND(I2574&lt;计算结果!B$19,I2574&gt;计算结果!B$20),I2574&lt;计算结果!B$21),"买","卖")</f>
        <v>卖</v>
      </c>
      <c r="K2574" s="4" t="str">
        <f t="shared" ca="1" si="121"/>
        <v/>
      </c>
      <c r="L2574" s="3">
        <f ca="1">IF(J2573="买",E2574/E2573-1,0)-IF(K2574=1,计算结果!B$17,0)</f>
        <v>0</v>
      </c>
      <c r="M2574" s="2">
        <f t="shared" ca="1" si="122"/>
        <v>14.275819572009258</v>
      </c>
      <c r="N2574" s="3">
        <f ca="1">1-M2574/MAX(M$2:M2574)</f>
        <v>0.1351531364478632</v>
      </c>
    </row>
    <row r="2575" spans="1:14" x14ac:dyDescent="0.15">
      <c r="A2575" s="1">
        <v>42223</v>
      </c>
      <c r="B2575">
        <v>3866.43</v>
      </c>
      <c r="C2575">
        <v>3926.65</v>
      </c>
      <c r="D2575">
        <v>3857.91</v>
      </c>
      <c r="E2575" s="2">
        <v>3906.94</v>
      </c>
      <c r="F2575" s="19">
        <v>246546120704</v>
      </c>
      <c r="G2575" s="3">
        <f t="shared" si="120"/>
        <v>1.9596278559964597E-2</v>
      </c>
      <c r="H2575" s="3">
        <f>1-E2575/MAX(E$2:E2575)</f>
        <v>0.33523786837269443</v>
      </c>
      <c r="I2575" s="3">
        <f ca="1">IFERROR(E2575/AVERAGE(OFFSET(E2575,0,0,-计算结果!B$18,1))-1,E2575/AVERAGE(OFFSET(E2575,0,0,-ROW(),1))-1)</f>
        <v>-1.7834305770420111E-2</v>
      </c>
      <c r="J2575" s="4" t="str">
        <f ca="1">IF(OR(AND(I2575&lt;计算结果!B$19,I2575&gt;计算结果!B$20),I2575&lt;计算结果!B$21),"买","卖")</f>
        <v>卖</v>
      </c>
      <c r="K2575" s="4" t="str">
        <f t="shared" ca="1" si="121"/>
        <v/>
      </c>
      <c r="L2575" s="3">
        <f ca="1">IF(J2574="买",E2575/E2574-1,0)-IF(K2575=1,计算结果!B$17,0)</f>
        <v>0</v>
      </c>
      <c r="M2575" s="2">
        <f t="shared" ca="1" si="122"/>
        <v>14.275819572009258</v>
      </c>
      <c r="N2575" s="3">
        <f ca="1">1-M2575/MAX(M$2:M2575)</f>
        <v>0.1351531364478632</v>
      </c>
    </row>
    <row r="2576" spans="1:14" x14ac:dyDescent="0.15">
      <c r="A2576" s="1">
        <v>42226</v>
      </c>
      <c r="B2576">
        <v>3947.47</v>
      </c>
      <c r="C2576">
        <v>4101.7299999999996</v>
      </c>
      <c r="D2576">
        <v>3932.84</v>
      </c>
      <c r="E2576" s="2">
        <v>4084.36</v>
      </c>
      <c r="F2576" s="19">
        <v>401702027264</v>
      </c>
      <c r="G2576" s="3">
        <f t="shared" si="120"/>
        <v>4.5411498512902604E-2</v>
      </c>
      <c r="H2576" s="3">
        <f>1-E2576/MAX(E$2:E2576)</f>
        <v>0.30505002382086699</v>
      </c>
      <c r="I2576" s="3">
        <f ca="1">IFERROR(E2576/AVERAGE(OFFSET(E2576,0,0,-计算结果!B$18,1))-1,E2576/AVERAGE(OFFSET(E2576,0,0,-ROW(),1))-1)</f>
        <v>2.5083697611346878E-2</v>
      </c>
      <c r="J2576" s="4" t="str">
        <f ca="1">IF(OR(AND(I2576&lt;计算结果!B$19,I2576&gt;计算结果!B$20),I2576&lt;计算结果!B$21),"买","卖")</f>
        <v>买</v>
      </c>
      <c r="K2576" s="4">
        <f t="shared" ca="1" si="121"/>
        <v>1</v>
      </c>
      <c r="L2576" s="3">
        <f ca="1">IF(J2575="买",E2576/E2575-1,0)-IF(K2576=1,计算结果!B$17,0)</f>
        <v>0</v>
      </c>
      <c r="M2576" s="2">
        <f t="shared" ca="1" si="122"/>
        <v>14.275819572009258</v>
      </c>
      <c r="N2576" s="3">
        <f ca="1">1-M2576/MAX(M$2:M2576)</f>
        <v>0.1351531364478632</v>
      </c>
    </row>
    <row r="2577" spans="1:14" x14ac:dyDescent="0.15">
      <c r="A2577" s="1">
        <v>42227</v>
      </c>
      <c r="B2577">
        <v>4083.59</v>
      </c>
      <c r="C2577">
        <v>4110.13</v>
      </c>
      <c r="D2577">
        <v>4042</v>
      </c>
      <c r="E2577" s="2">
        <v>4066.67</v>
      </c>
      <c r="F2577" s="19">
        <v>416996556800</v>
      </c>
      <c r="G2577" s="3">
        <f t="shared" si="120"/>
        <v>-4.3311559216131501E-3</v>
      </c>
      <c r="H2577" s="3">
        <f>1-E2577/MAX(E$2:E2577)</f>
        <v>0.30805996052542028</v>
      </c>
      <c r="I2577" s="3">
        <f ca="1">IFERROR(E2577/AVERAGE(OFFSET(E2577,0,0,-计算结果!B$18,1))-1,E2577/AVERAGE(OFFSET(E2577,0,0,-ROW(),1))-1)</f>
        <v>1.9658498261567514E-2</v>
      </c>
      <c r="J2577" s="4" t="str">
        <f ca="1">IF(OR(AND(I2577&lt;计算结果!B$19,I2577&gt;计算结果!B$20),I2577&lt;计算结果!B$21),"买","卖")</f>
        <v>买</v>
      </c>
      <c r="K2577" s="4" t="str">
        <f t="shared" ca="1" si="121"/>
        <v/>
      </c>
      <c r="L2577" s="3">
        <f ca="1">IF(J2576="买",E2577/E2576-1,0)-IF(K2577=1,计算结果!B$17,0)</f>
        <v>-4.3311559216131501E-3</v>
      </c>
      <c r="M2577" s="2">
        <f t="shared" ca="1" si="122"/>
        <v>14.213988771534069</v>
      </c>
      <c r="N2577" s="3">
        <f ca="1">1-M2577/MAX(M$2:M2577)</f>
        <v>0.13889892306222562</v>
      </c>
    </row>
    <row r="2578" spans="1:14" x14ac:dyDescent="0.15">
      <c r="A2578" s="1">
        <v>42228</v>
      </c>
      <c r="B2578">
        <v>4025.67</v>
      </c>
      <c r="C2578">
        <v>4078.03</v>
      </c>
      <c r="D2578">
        <v>4015.35</v>
      </c>
      <c r="E2578" s="2">
        <v>4016.13</v>
      </c>
      <c r="F2578" s="19">
        <v>339799375872</v>
      </c>
      <c r="G2578" s="3">
        <f t="shared" si="120"/>
        <v>-1.2427858665689628E-2</v>
      </c>
      <c r="H2578" s="3">
        <f>1-E2578/MAX(E$2:E2578)</f>
        <v>0.31665929354114197</v>
      </c>
      <c r="I2578" s="3">
        <f ca="1">IFERROR(E2578/AVERAGE(OFFSET(E2578,0,0,-计算结果!B$18,1))-1,E2578/AVERAGE(OFFSET(E2578,0,0,-ROW(),1))-1)</f>
        <v>8.8887580120031728E-3</v>
      </c>
      <c r="J2578" s="4" t="str">
        <f ca="1">IF(OR(AND(I2578&lt;计算结果!B$19,I2578&gt;计算结果!B$20),I2578&lt;计算结果!B$21),"买","卖")</f>
        <v>买</v>
      </c>
      <c r="K2578" s="4" t="str">
        <f t="shared" ca="1" si="121"/>
        <v/>
      </c>
      <c r="L2578" s="3">
        <f ca="1">IF(J2577="买",E2578/E2577-1,0)-IF(K2578=1,计算结果!B$17,0)</f>
        <v>-1.2427858665689628E-2</v>
      </c>
      <c r="M2578" s="2">
        <f t="shared" ca="1" si="122"/>
        <v>14.037339328005745</v>
      </c>
      <c r="N2578" s="3">
        <f ca="1">1-M2578/MAX(M$2:M2578)</f>
        <v>0.14960056554328138</v>
      </c>
    </row>
    <row r="2579" spans="1:14" x14ac:dyDescent="0.15">
      <c r="A2579" s="1">
        <v>42229</v>
      </c>
      <c r="B2579">
        <v>4010.01</v>
      </c>
      <c r="C2579">
        <v>4075.7</v>
      </c>
      <c r="D2579">
        <v>3967.82</v>
      </c>
      <c r="E2579" s="2">
        <v>4075.46</v>
      </c>
      <c r="F2579" s="19">
        <v>319887605760</v>
      </c>
      <c r="G2579" s="3">
        <f t="shared" si="120"/>
        <v>1.47729281671658E-2</v>
      </c>
      <c r="H2579" s="3">
        <f>1-E2579/MAX(E$2:E2579)</f>
        <v>0.30656435037092489</v>
      </c>
      <c r="I2579" s="3">
        <f ca="1">IFERROR(E2579/AVERAGE(OFFSET(E2579,0,0,-计算结果!B$18,1))-1,E2579/AVERAGE(OFFSET(E2579,0,0,-ROW(),1))-1)</f>
        <v>2.5011080327765223E-2</v>
      </c>
      <c r="J2579" s="4" t="str">
        <f ca="1">IF(OR(AND(I2579&lt;计算结果!B$19,I2579&gt;计算结果!B$20),I2579&lt;计算结果!B$21),"买","卖")</f>
        <v>买</v>
      </c>
      <c r="K2579" s="4" t="str">
        <f t="shared" ca="1" si="121"/>
        <v/>
      </c>
      <c r="L2579" s="3">
        <f ca="1">IF(J2578="买",E2579/E2578-1,0)-IF(K2579=1,计算结果!B$17,0)</f>
        <v>1.47729281671658E-2</v>
      </c>
      <c r="M2579" s="2">
        <f t="shared" ca="1" si="122"/>
        <v>14.244711933556506</v>
      </c>
      <c r="N2579" s="3">
        <f ca="1">1-M2579/MAX(M$2:M2579)</f>
        <v>0.13703767578465376</v>
      </c>
    </row>
    <row r="2580" spans="1:14" x14ac:dyDescent="0.15">
      <c r="A2580" s="1">
        <v>42230</v>
      </c>
      <c r="B2580">
        <v>4097.92</v>
      </c>
      <c r="C2580">
        <v>4113.16</v>
      </c>
      <c r="D2580">
        <v>4056.73</v>
      </c>
      <c r="E2580" s="2">
        <v>4073.54</v>
      </c>
      <c r="F2580" s="19">
        <v>340076822528</v>
      </c>
      <c r="G2580" s="3">
        <f t="shared" si="120"/>
        <v>-4.7111246337838697E-4</v>
      </c>
      <c r="H2580" s="3">
        <f>1-E2580/MAX(E$2:E2580)</f>
        <v>0.30689103654801608</v>
      </c>
      <c r="I2580" s="3">
        <f ca="1">IFERROR(E2580/AVERAGE(OFFSET(E2580,0,0,-计算结果!B$18,1))-1,E2580/AVERAGE(OFFSET(E2580,0,0,-ROW(),1))-1)</f>
        <v>2.5853641952431339E-2</v>
      </c>
      <c r="J2580" s="4" t="str">
        <f ca="1">IF(OR(AND(I2580&lt;计算结果!B$19,I2580&gt;计算结果!B$20),I2580&lt;计算结果!B$21),"买","卖")</f>
        <v>买</v>
      </c>
      <c r="K2580" s="4" t="str">
        <f t="shared" ca="1" si="121"/>
        <v/>
      </c>
      <c r="L2580" s="3">
        <f ca="1">IF(J2579="买",E2580/E2579-1,0)-IF(K2580=1,计算结果!B$17,0)</f>
        <v>-4.7111246337838697E-4</v>
      </c>
      <c r="M2580" s="2">
        <f t="shared" ca="1" si="122"/>
        <v>14.238001072227373</v>
      </c>
      <c r="N2580" s="3">
        <f ca="1">1-M2580/MAX(M$2:M2580)</f>
        <v>0.13744422809101753</v>
      </c>
    </row>
    <row r="2581" spans="1:14" x14ac:dyDescent="0.15">
      <c r="A2581" s="1">
        <v>42233</v>
      </c>
      <c r="B2581">
        <v>4058.11</v>
      </c>
      <c r="C2581">
        <v>4081.77</v>
      </c>
      <c r="D2581">
        <v>4009.99</v>
      </c>
      <c r="E2581" s="2">
        <v>4077.87</v>
      </c>
      <c r="F2581" s="19">
        <v>336830562304</v>
      </c>
      <c r="G2581" s="3">
        <f t="shared" si="120"/>
        <v>1.0629575258864765E-3</v>
      </c>
      <c r="H2581" s="3">
        <f>1-E2581/MAX(E$2:E2581)</f>
        <v>0.30615429115905535</v>
      </c>
      <c r="I2581" s="3">
        <f ca="1">IFERROR(E2581/AVERAGE(OFFSET(E2581,0,0,-计算结果!B$18,1))-1,E2581/AVERAGE(OFFSET(E2581,0,0,-ROW(),1))-1)</f>
        <v>2.8084562104707667E-2</v>
      </c>
      <c r="J2581" s="4" t="str">
        <f ca="1">IF(OR(AND(I2581&lt;计算结果!B$19,I2581&gt;计算结果!B$20),I2581&lt;计算结果!B$21),"买","卖")</f>
        <v>买</v>
      </c>
      <c r="K2581" s="4" t="str">
        <f t="shared" ca="1" si="121"/>
        <v/>
      </c>
      <c r="L2581" s="3">
        <f ca="1">IF(J2580="买",E2581/E2580-1,0)-IF(K2581=1,计算结果!B$17,0)</f>
        <v>1.0629575258864765E-3</v>
      </c>
      <c r="M2581" s="2">
        <f t="shared" ca="1" si="122"/>
        <v>14.253135462620676</v>
      </c>
      <c r="N2581" s="3">
        <f ca="1">1-M2581/MAX(M$2:M2581)</f>
        <v>0.13652736794177012</v>
      </c>
    </row>
    <row r="2582" spans="1:14" x14ac:dyDescent="0.15">
      <c r="A2582" s="1">
        <v>42234</v>
      </c>
      <c r="B2582">
        <v>4084.31</v>
      </c>
      <c r="C2582">
        <v>4103.05</v>
      </c>
      <c r="D2582">
        <v>3816.55</v>
      </c>
      <c r="E2582" s="2">
        <v>3825.41</v>
      </c>
      <c r="F2582" s="19">
        <v>424924184576</v>
      </c>
      <c r="G2582" s="3">
        <f t="shared" si="120"/>
        <v>-6.1909771522878354E-2</v>
      </c>
      <c r="H2582" s="3">
        <f>1-E2582/MAX(E$2:E2582)</f>
        <v>0.34911012046552781</v>
      </c>
      <c r="I2582" s="3">
        <f ca="1">IFERROR(E2582/AVERAGE(OFFSET(E2582,0,0,-计算结果!B$18,1))-1,E2582/AVERAGE(OFFSET(E2582,0,0,-ROW(),1))-1)</f>
        <v>-2.9783100506234006E-2</v>
      </c>
      <c r="J2582" s="4" t="str">
        <f ca="1">IF(OR(AND(I2582&lt;计算结果!B$19,I2582&gt;计算结果!B$20),I2582&lt;计算结果!B$21),"买","卖")</f>
        <v>卖</v>
      </c>
      <c r="K2582" s="4">
        <f t="shared" ca="1" si="121"/>
        <v>1</v>
      </c>
      <c r="L2582" s="3">
        <f ca="1">IF(J2581="买",E2582/E2581-1,0)-IF(K2582=1,计算结果!B$17,0)</f>
        <v>-6.1909771522878354E-2</v>
      </c>
      <c r="M2582" s="2">
        <f t="shared" ca="1" si="122"/>
        <v>13.370727102645196</v>
      </c>
      <c r="N2582" s="3">
        <f ca="1">1-M2582/MAX(M$2:M2582)</f>
        <v>0.18998476130875352</v>
      </c>
    </row>
    <row r="2583" spans="1:14" x14ac:dyDescent="0.15">
      <c r="A2583" s="1">
        <v>42235</v>
      </c>
      <c r="B2583">
        <v>3748.27</v>
      </c>
      <c r="C2583">
        <v>3898.74</v>
      </c>
      <c r="D2583">
        <v>3668.19</v>
      </c>
      <c r="E2583" s="2">
        <v>3886.14</v>
      </c>
      <c r="F2583" s="19">
        <v>340923482112</v>
      </c>
      <c r="G2583" s="3">
        <f t="shared" si="120"/>
        <v>1.587542250373164E-2</v>
      </c>
      <c r="H2583" s="3">
        <f>1-E2583/MAX(E$2:E2583)</f>
        <v>0.33877696862451512</v>
      </c>
      <c r="I2583" s="3">
        <f ca="1">IFERROR(E2583/AVERAGE(OFFSET(E2583,0,0,-计算结果!B$18,1))-1,E2583/AVERAGE(OFFSET(E2583,0,0,-ROW(),1))-1)</f>
        <v>-1.033460486824056E-2</v>
      </c>
      <c r="J2583" s="4" t="str">
        <f ca="1">IF(OR(AND(I2583&lt;计算结果!B$19,I2583&gt;计算结果!B$20),I2583&lt;计算结果!B$21),"买","卖")</f>
        <v>卖</v>
      </c>
      <c r="K2583" s="4" t="str">
        <f t="shared" ca="1" si="121"/>
        <v/>
      </c>
      <c r="L2583" s="3">
        <f ca="1">IF(J2582="买",E2583/E2582-1,0)-IF(K2583=1,计算结果!B$17,0)</f>
        <v>0</v>
      </c>
      <c r="M2583" s="2">
        <f t="shared" ca="1" si="122"/>
        <v>13.370727102645196</v>
      </c>
      <c r="N2583" s="3">
        <f ca="1">1-M2583/MAX(M$2:M2583)</f>
        <v>0.18998476130875352</v>
      </c>
    </row>
    <row r="2584" spans="1:14" x14ac:dyDescent="0.15">
      <c r="A2584" s="1">
        <v>42236</v>
      </c>
      <c r="B2584">
        <v>3848.4</v>
      </c>
      <c r="C2584">
        <v>3880.82</v>
      </c>
      <c r="D2584">
        <v>3761.45</v>
      </c>
      <c r="E2584" s="2">
        <v>3761.45</v>
      </c>
      <c r="F2584" s="19">
        <v>270576697344</v>
      </c>
      <c r="G2584" s="3">
        <f t="shared" si="120"/>
        <v>-3.208582295027973E-2</v>
      </c>
      <c r="H2584" s="3">
        <f>1-E2584/MAX(E$2:E2584)</f>
        <v>0.35999285373987611</v>
      </c>
      <c r="I2584" s="3">
        <f ca="1">IFERROR(E2584/AVERAGE(OFFSET(E2584,0,0,-计算结果!B$18,1))-1,E2584/AVERAGE(OFFSET(E2584,0,0,-ROW(),1))-1)</f>
        <v>-4.1311910874111679E-2</v>
      </c>
      <c r="J2584" s="4" t="str">
        <f ca="1">IF(OR(AND(I2584&lt;计算结果!B$19,I2584&gt;计算结果!B$20),I2584&lt;计算结果!B$21),"买","卖")</f>
        <v>卖</v>
      </c>
      <c r="K2584" s="4" t="str">
        <f t="shared" ca="1" si="121"/>
        <v/>
      </c>
      <c r="L2584" s="3">
        <f ca="1">IF(J2583="买",E2584/E2583-1,0)-IF(K2584=1,计算结果!B$17,0)</f>
        <v>0</v>
      </c>
      <c r="M2584" s="2">
        <f t="shared" ca="1" si="122"/>
        <v>13.370727102645196</v>
      </c>
      <c r="N2584" s="3">
        <f ca="1">1-M2584/MAX(M$2:M2584)</f>
        <v>0.18998476130875352</v>
      </c>
    </row>
    <row r="2585" spans="1:14" x14ac:dyDescent="0.15">
      <c r="A2585" s="1">
        <v>42237</v>
      </c>
      <c r="B2585">
        <v>3714.29</v>
      </c>
      <c r="C2585">
        <v>3757.78</v>
      </c>
      <c r="D2585">
        <v>3578.17</v>
      </c>
      <c r="E2585" s="2">
        <v>3589.54</v>
      </c>
      <c r="F2585" s="19">
        <v>267498422272</v>
      </c>
      <c r="G2585" s="3">
        <f t="shared" si="120"/>
        <v>-4.5703119807520953E-2</v>
      </c>
      <c r="H2585" s="3">
        <f>1-E2585/MAX(E$2:E2585)</f>
        <v>0.38924317702307221</v>
      </c>
      <c r="I2585" s="3">
        <f ca="1">IFERROR(E2585/AVERAGE(OFFSET(E2585,0,0,-计算结果!B$18,1))-1,E2585/AVERAGE(OFFSET(E2585,0,0,-ROW(),1))-1)</f>
        <v>-8.2247914303753222E-2</v>
      </c>
      <c r="J2585" s="4" t="str">
        <f ca="1">IF(OR(AND(I2585&lt;计算结果!B$19,I2585&gt;计算结果!B$20),I2585&lt;计算结果!B$21),"买","卖")</f>
        <v>卖</v>
      </c>
      <c r="K2585" s="4" t="str">
        <f t="shared" ca="1" si="121"/>
        <v/>
      </c>
      <c r="L2585" s="3">
        <f ca="1">IF(J2584="买",E2585/E2584-1,0)-IF(K2585=1,计算结果!B$17,0)</f>
        <v>0</v>
      </c>
      <c r="M2585" s="2">
        <f t="shared" ca="1" si="122"/>
        <v>13.370727102645196</v>
      </c>
      <c r="N2585" s="3">
        <f ca="1">1-M2585/MAX(M$2:M2585)</f>
        <v>0.18998476130875352</v>
      </c>
    </row>
    <row r="2586" spans="1:14" x14ac:dyDescent="0.15">
      <c r="A2586" s="1">
        <v>42240</v>
      </c>
      <c r="B2586">
        <v>3454.6</v>
      </c>
      <c r="C2586">
        <v>3468.15</v>
      </c>
      <c r="D2586">
        <v>3266.55</v>
      </c>
      <c r="E2586" s="2">
        <v>3275.53</v>
      </c>
      <c r="F2586" s="19">
        <v>273124229120</v>
      </c>
      <c r="G2586" s="3">
        <f t="shared" si="120"/>
        <v>-8.7479175604673554E-2</v>
      </c>
      <c r="H2586" s="3">
        <f>1-E2586/MAX(E$2:E2586)</f>
        <v>0.44267168039202331</v>
      </c>
      <c r="I2586" s="3">
        <f ca="1">IFERROR(E2586/AVERAGE(OFFSET(E2586,0,0,-计算结果!B$18,1))-1,E2586/AVERAGE(OFFSET(E2586,0,0,-ROW(),1))-1)</f>
        <v>-0.15466921300179348</v>
      </c>
      <c r="J2586" s="4" t="str">
        <f ca="1">IF(OR(AND(I2586&lt;计算结果!B$19,I2586&gt;计算结果!B$20),I2586&lt;计算结果!B$21),"买","卖")</f>
        <v>买</v>
      </c>
      <c r="K2586" s="4">
        <f t="shared" ca="1" si="121"/>
        <v>1</v>
      </c>
      <c r="L2586" s="3">
        <f ca="1">IF(J2585="买",E2586/E2585-1,0)-IF(K2586=1,计算结果!B$17,0)</f>
        <v>0</v>
      </c>
      <c r="M2586" s="2">
        <f t="shared" ca="1" si="122"/>
        <v>13.370727102645196</v>
      </c>
      <c r="N2586" s="3">
        <f ca="1">1-M2586/MAX(M$2:M2586)</f>
        <v>0.18998476130875352</v>
      </c>
    </row>
    <row r="2587" spans="1:14" x14ac:dyDescent="0.15">
      <c r="A2587" s="1">
        <v>42241</v>
      </c>
      <c r="B2587">
        <v>3070.01</v>
      </c>
      <c r="C2587">
        <v>3200.11</v>
      </c>
      <c r="D2587">
        <v>3019.56</v>
      </c>
      <c r="E2587" s="2">
        <v>3042.93</v>
      </c>
      <c r="F2587" s="19">
        <v>281160318976</v>
      </c>
      <c r="G2587" s="3">
        <f t="shared" si="120"/>
        <v>-7.101140884070678E-2</v>
      </c>
      <c r="H2587" s="3">
        <f>1-E2587/MAX(E$2:E2587)</f>
        <v>0.48224834955420948</v>
      </c>
      <c r="I2587" s="3">
        <f ca="1">IFERROR(E2587/AVERAGE(OFFSET(E2587,0,0,-计算结果!B$18,1))-1,E2587/AVERAGE(OFFSET(E2587,0,0,-ROW(),1))-1)</f>
        <v>-0.20590238582717579</v>
      </c>
      <c r="J2587" s="4" t="str">
        <f ca="1">IF(OR(AND(I2587&lt;计算结果!B$19,I2587&gt;计算结果!B$20),I2587&lt;计算结果!B$21),"买","卖")</f>
        <v>买</v>
      </c>
      <c r="K2587" s="4" t="str">
        <f t="shared" ca="1" si="121"/>
        <v/>
      </c>
      <c r="L2587" s="3">
        <f ca="1">IF(J2586="买",E2587/E2586-1,0)-IF(K2587=1,计算结果!B$17,0)</f>
        <v>-7.101140884070678E-2</v>
      </c>
      <c r="M2587" s="2">
        <f t="shared" ca="1" si="122"/>
        <v>12.421252933861739</v>
      </c>
      <c r="N2587" s="3">
        <f ca="1">1-M2587/MAX(M$2:M2587)</f>
        <v>0.24750508459066034</v>
      </c>
    </row>
    <row r="2588" spans="1:14" x14ac:dyDescent="0.15">
      <c r="A2588" s="1">
        <v>42242</v>
      </c>
      <c r="B2588">
        <v>3062.57</v>
      </c>
      <c r="C2588">
        <v>3192.93</v>
      </c>
      <c r="D2588">
        <v>2952.01</v>
      </c>
      <c r="E2588" s="2">
        <v>3025.69</v>
      </c>
      <c r="F2588" s="19">
        <v>312188239872</v>
      </c>
      <c r="G2588" s="3">
        <f t="shared" si="120"/>
        <v>-5.6655920445096708E-3</v>
      </c>
      <c r="H2588" s="3">
        <f>1-E2588/MAX(E$2:E2588)</f>
        <v>0.48518171918600694</v>
      </c>
      <c r="I2588" s="3">
        <f ca="1">IFERROR(E2588/AVERAGE(OFFSET(E2588,0,0,-计算结果!B$18,1))-1,E2588/AVERAGE(OFFSET(E2588,0,0,-ROW(),1))-1)</f>
        <v>-0.20124117440782519</v>
      </c>
      <c r="J2588" s="4" t="str">
        <f ca="1">IF(OR(AND(I2588&lt;计算结果!B$19,I2588&gt;计算结果!B$20),I2588&lt;计算结果!B$21),"买","卖")</f>
        <v>买</v>
      </c>
      <c r="K2588" s="4" t="str">
        <f t="shared" ca="1" si="121"/>
        <v/>
      </c>
      <c r="L2588" s="3">
        <f ca="1">IF(J2587="买",E2588/E2587-1,0)-IF(K2588=1,计算结果!B$17,0)</f>
        <v>-5.6655920445096708E-3</v>
      </c>
      <c r="M2588" s="2">
        <f t="shared" ca="1" si="122"/>
        <v>12.35087918205681</v>
      </c>
      <c r="N2588" s="3">
        <f ca="1">1-M2588/MAX(M$2:M2588)</f>
        <v>0.25176841379693748</v>
      </c>
    </row>
    <row r="2589" spans="1:14" x14ac:dyDescent="0.15">
      <c r="A2589" s="1">
        <v>42243</v>
      </c>
      <c r="B2589">
        <v>3092.81</v>
      </c>
      <c r="C2589">
        <v>3206.72</v>
      </c>
      <c r="D2589">
        <v>3028.4</v>
      </c>
      <c r="E2589" s="2">
        <v>3205.64</v>
      </c>
      <c r="F2589" s="19">
        <v>278769991680</v>
      </c>
      <c r="G2589" s="3">
        <f t="shared" si="120"/>
        <v>5.9474037327022833E-2</v>
      </c>
      <c r="H2589" s="3">
        <f>1-E2589/MAX(E$2:E2589)</f>
        <v>0.45456339753624175</v>
      </c>
      <c r="I2589" s="3">
        <f ca="1">IFERROR(E2589/AVERAGE(OFFSET(E2589,0,0,-计算结果!B$18,1))-1,E2589/AVERAGE(OFFSET(E2589,0,0,-ROW(),1))-1)</f>
        <v>-0.14592450201087281</v>
      </c>
      <c r="J2589" s="4" t="str">
        <f ca="1">IF(OR(AND(I2589&lt;计算结果!B$19,I2589&gt;计算结果!B$20),I2589&lt;计算结果!B$21),"买","卖")</f>
        <v>买</v>
      </c>
      <c r="K2589" s="4" t="str">
        <f t="shared" ca="1" si="121"/>
        <v/>
      </c>
      <c r="L2589" s="3">
        <f ca="1">IF(J2588="买",E2589/E2588-1,0)-IF(K2589=1,计算结果!B$17,0)</f>
        <v>5.9474037327022833E-2</v>
      </c>
      <c r="M2589" s="2">
        <f t="shared" ca="1" si="122"/>
        <v>13.085435831552006</v>
      </c>
      <c r="N2589" s="3">
        <f ca="1">1-M2589/MAX(M$2:M2589)</f>
        <v>0.20726806050983893</v>
      </c>
    </row>
    <row r="2590" spans="1:14" x14ac:dyDescent="0.15">
      <c r="A2590" s="1">
        <v>42244</v>
      </c>
      <c r="B2590">
        <v>3246.24</v>
      </c>
      <c r="C2590">
        <v>3353.24</v>
      </c>
      <c r="D2590">
        <v>3223.62</v>
      </c>
      <c r="E2590" s="2">
        <v>3342.29</v>
      </c>
      <c r="F2590" s="19">
        <v>318763466752</v>
      </c>
      <c r="G2590" s="3">
        <f t="shared" si="120"/>
        <v>4.2627993162051903E-2</v>
      </c>
      <c r="H2590" s="3">
        <f>1-E2590/MAX(E$2:E2590)</f>
        <v>0.43131252977608381</v>
      </c>
      <c r="I2590" s="3">
        <f ca="1">IFERROR(E2590/AVERAGE(OFFSET(E2590,0,0,-计算结果!B$18,1))-1,E2590/AVERAGE(OFFSET(E2590,0,0,-ROW(),1))-1)</f>
        <v>-0.10145899429372307</v>
      </c>
      <c r="J2590" s="4" t="str">
        <f ca="1">IF(OR(AND(I2590&lt;计算结果!B$19,I2590&gt;计算结果!B$20),I2590&lt;计算结果!B$21),"买","卖")</f>
        <v>买</v>
      </c>
      <c r="K2590" s="4" t="str">
        <f t="shared" ca="1" si="121"/>
        <v/>
      </c>
      <c r="L2590" s="3">
        <f ca="1">IF(J2589="买",E2590/E2589-1,0)-IF(K2590=1,计算结果!B$17,0)</f>
        <v>4.2627993162051903E-2</v>
      </c>
      <c r="M2590" s="2">
        <f t="shared" ca="1" si="122"/>
        <v>13.643241700701875</v>
      </c>
      <c r="N2590" s="3">
        <f ca="1">1-M2590/MAX(M$2:M2590)</f>
        <v>0.17347548881391217</v>
      </c>
    </row>
    <row r="2591" spans="1:14" x14ac:dyDescent="0.15">
      <c r="A2591" s="1">
        <v>42247</v>
      </c>
      <c r="B2591">
        <v>3307.4</v>
      </c>
      <c r="C2591">
        <v>3368.28</v>
      </c>
      <c r="D2591">
        <v>3205.54</v>
      </c>
      <c r="E2591" s="2">
        <v>3366.54</v>
      </c>
      <c r="F2591" s="19">
        <v>306610896896</v>
      </c>
      <c r="G2591" s="3">
        <f t="shared" si="120"/>
        <v>7.2555044595172813E-3</v>
      </c>
      <c r="H2591" s="3">
        <f>1-E2591/MAX(E$2:E2591)</f>
        <v>0.42718641529980261</v>
      </c>
      <c r="I2591" s="3">
        <f ca="1">IFERROR(E2591/AVERAGE(OFFSET(E2591,0,0,-计算结果!B$18,1))-1,E2591/AVERAGE(OFFSET(E2591,0,0,-ROW(),1))-1)</f>
        <v>-8.8125045332123064E-2</v>
      </c>
      <c r="J2591" s="4" t="str">
        <f ca="1">IF(OR(AND(I2591&lt;计算结果!B$19,I2591&gt;计算结果!B$20),I2591&lt;计算结果!B$21),"买","卖")</f>
        <v>卖</v>
      </c>
      <c r="K2591" s="4">
        <f t="shared" ca="1" si="121"/>
        <v>1</v>
      </c>
      <c r="L2591" s="3">
        <f ca="1">IF(J2590="买",E2591/E2590-1,0)-IF(K2591=1,计算结果!B$17,0)</f>
        <v>7.2555044595172813E-3</v>
      </c>
      <c r="M2591" s="2">
        <f t="shared" ca="1" si="122"/>
        <v>13.742230301703589</v>
      </c>
      <c r="N2591" s="3">
        <f ca="1">1-M2591/MAX(M$2:M2591)</f>
        <v>0.16747863653710116</v>
      </c>
    </row>
    <row r="2592" spans="1:14" x14ac:dyDescent="0.15">
      <c r="A2592" s="1">
        <v>42248</v>
      </c>
      <c r="B2592">
        <v>3296.53</v>
      </c>
      <c r="C2592">
        <v>3370.5</v>
      </c>
      <c r="D2592">
        <v>3190.58</v>
      </c>
      <c r="E2592" s="2">
        <v>3362.08</v>
      </c>
      <c r="F2592" s="19">
        <v>351387844608</v>
      </c>
      <c r="G2592" s="3">
        <f t="shared" si="120"/>
        <v>-1.3248023192952152E-3</v>
      </c>
      <c r="H2592" s="3">
        <f>1-E2592/MAX(E$2:E2592)</f>
        <v>0.42794528006533727</v>
      </c>
      <c r="I2592" s="3">
        <f ca="1">IFERROR(E2592/AVERAGE(OFFSET(E2592,0,0,-计算结果!B$18,1))-1,E2592/AVERAGE(OFFSET(E2592,0,0,-ROW(),1))-1)</f>
        <v>-8.2849669640661094E-2</v>
      </c>
      <c r="J2592" s="4" t="str">
        <f ca="1">IF(OR(AND(I2592&lt;计算结果!B$19,I2592&gt;计算结果!B$20),I2592&lt;计算结果!B$21),"买","卖")</f>
        <v>卖</v>
      </c>
      <c r="K2592" s="4" t="str">
        <f t="shared" ca="1" si="121"/>
        <v/>
      </c>
      <c r="L2592" s="3">
        <f ca="1">IF(J2591="买",E2592/E2591-1,0)-IF(K2592=1,计算结果!B$17,0)</f>
        <v>0</v>
      </c>
      <c r="M2592" s="2">
        <f t="shared" ca="1" si="122"/>
        <v>13.742230301703589</v>
      </c>
      <c r="N2592" s="3">
        <f ca="1">1-M2592/MAX(M$2:M2592)</f>
        <v>0.16747863653710116</v>
      </c>
    </row>
    <row r="2593" spans="1:14" x14ac:dyDescent="0.15">
      <c r="A2593" s="1">
        <v>42249</v>
      </c>
      <c r="B2593">
        <v>3220.85</v>
      </c>
      <c r="C2593">
        <v>3387.02</v>
      </c>
      <c r="D2593">
        <v>3213.64</v>
      </c>
      <c r="E2593" s="2">
        <v>3365.83</v>
      </c>
      <c r="F2593" s="19">
        <v>348986376192</v>
      </c>
      <c r="G2593" s="3">
        <f t="shared" si="120"/>
        <v>1.1153809546471383E-3</v>
      </c>
      <c r="H2593" s="3">
        <f>1-E2593/MAX(E$2:E2593)</f>
        <v>0.42730722112570607</v>
      </c>
      <c r="I2593" s="3">
        <f ca="1">IFERROR(E2593/AVERAGE(OFFSET(E2593,0,0,-计算结果!B$18,1))-1,E2593/AVERAGE(OFFSET(E2593,0,0,-ROW(),1))-1)</f>
        <v>-7.423486968068449E-2</v>
      </c>
      <c r="J2593" s="4" t="str">
        <f ca="1">IF(OR(AND(I2593&lt;计算结果!B$19,I2593&gt;计算结果!B$20),I2593&lt;计算结果!B$21),"买","卖")</f>
        <v>卖</v>
      </c>
      <c r="K2593" s="4" t="str">
        <f t="shared" ca="1" si="121"/>
        <v/>
      </c>
      <c r="L2593" s="3">
        <f ca="1">IF(J2592="买",E2593/E2592-1,0)-IF(K2593=1,计算结果!B$17,0)</f>
        <v>0</v>
      </c>
      <c r="M2593" s="2">
        <f t="shared" ca="1" si="122"/>
        <v>13.742230301703589</v>
      </c>
      <c r="N2593" s="3">
        <f ca="1">1-M2593/MAX(M$2:M2593)</f>
        <v>0.16747863653710116</v>
      </c>
    </row>
    <row r="2594" spans="1:14" x14ac:dyDescent="0.15">
      <c r="A2594" s="1">
        <v>42254</v>
      </c>
      <c r="B2594">
        <v>3347.29</v>
      </c>
      <c r="C2594">
        <v>3422.22</v>
      </c>
      <c r="D2594">
        <v>3240.24</v>
      </c>
      <c r="E2594" s="2">
        <v>3250.49</v>
      </c>
      <c r="F2594" s="19">
        <v>221756784640</v>
      </c>
      <c r="G2594" s="3">
        <f t="shared" si="120"/>
        <v>-3.4267922028147657E-2</v>
      </c>
      <c r="H2594" s="3">
        <f>1-E2594/MAX(E$2:E2594)</f>
        <v>0.44693221261825355</v>
      </c>
      <c r="I2594" s="3">
        <f ca="1">IFERROR(E2594/AVERAGE(OFFSET(E2594,0,0,-计算结果!B$18,1))-1,E2594/AVERAGE(OFFSET(E2594,0,0,-ROW(),1))-1)</f>
        <v>-9.4420100657444772E-2</v>
      </c>
      <c r="J2594" s="4" t="str">
        <f ca="1">IF(OR(AND(I2594&lt;计算结果!B$19,I2594&gt;计算结果!B$20),I2594&lt;计算结果!B$21),"买","卖")</f>
        <v>卖</v>
      </c>
      <c r="K2594" s="4" t="str">
        <f t="shared" ca="1" si="121"/>
        <v/>
      </c>
      <c r="L2594" s="3">
        <f ca="1">IF(J2593="买",E2594/E2593-1,0)-IF(K2594=1,计算结果!B$17,0)</f>
        <v>0</v>
      </c>
      <c r="M2594" s="2">
        <f t="shared" ca="1" si="122"/>
        <v>13.742230301703589</v>
      </c>
      <c r="N2594" s="3">
        <f ca="1">1-M2594/MAX(M$2:M2594)</f>
        <v>0.16747863653710116</v>
      </c>
    </row>
    <row r="2595" spans="1:14" x14ac:dyDescent="0.15">
      <c r="A2595" s="1">
        <v>42255</v>
      </c>
      <c r="B2595">
        <v>3221.79</v>
      </c>
      <c r="C2595">
        <v>3340.22</v>
      </c>
      <c r="D2595">
        <v>3170.81</v>
      </c>
      <c r="E2595" s="2">
        <v>3334.02</v>
      </c>
      <c r="F2595" s="19">
        <v>168294744064</v>
      </c>
      <c r="G2595" s="3">
        <f t="shared" si="120"/>
        <v>2.5697664044497914E-2</v>
      </c>
      <c r="H2595" s="3">
        <f>1-E2595/MAX(E$2:E2595)</f>
        <v>0.43271966242428361</v>
      </c>
      <c r="I2595" s="3">
        <f ca="1">IFERROR(E2595/AVERAGE(OFFSET(E2595,0,0,-计算结果!B$18,1))-1,E2595/AVERAGE(OFFSET(E2595,0,0,-ROW(),1))-1)</f>
        <v>-6.0495098516545553E-2</v>
      </c>
      <c r="J2595" s="4" t="str">
        <f ca="1">IF(OR(AND(I2595&lt;计算结果!B$19,I2595&gt;计算结果!B$20),I2595&lt;计算结果!B$21),"买","卖")</f>
        <v>卖</v>
      </c>
      <c r="K2595" s="4" t="str">
        <f t="shared" ca="1" si="121"/>
        <v/>
      </c>
      <c r="L2595" s="3">
        <f ca="1">IF(J2594="买",E2595/E2594-1,0)-IF(K2595=1,计算结果!B$17,0)</f>
        <v>0</v>
      </c>
      <c r="M2595" s="2">
        <f t="shared" ca="1" si="122"/>
        <v>13.742230301703589</v>
      </c>
      <c r="N2595" s="3">
        <f ca="1">1-M2595/MAX(M$2:M2595)</f>
        <v>0.16747863653710116</v>
      </c>
    </row>
    <row r="2596" spans="1:14" x14ac:dyDescent="0.15">
      <c r="A2596" s="1">
        <v>42256</v>
      </c>
      <c r="B2596">
        <v>3344.82</v>
      </c>
      <c r="C2596">
        <v>3426.65</v>
      </c>
      <c r="D2596">
        <v>3330.29</v>
      </c>
      <c r="E2596" s="2">
        <v>3399.31</v>
      </c>
      <c r="F2596" s="19">
        <v>258815787008</v>
      </c>
      <c r="G2596" s="3">
        <f t="shared" si="120"/>
        <v>1.9582965909022754E-2</v>
      </c>
      <c r="H2596" s="3">
        <f>1-E2596/MAX(E$2:E2596)</f>
        <v>0.42161063091267947</v>
      </c>
      <c r="I2596" s="3">
        <f ca="1">IFERROR(E2596/AVERAGE(OFFSET(E2596,0,0,-计算结果!B$18,1))-1,E2596/AVERAGE(OFFSET(E2596,0,0,-ROW(),1))-1)</f>
        <v>-3.2756684502122657E-2</v>
      </c>
      <c r="J2596" s="4" t="str">
        <f ca="1">IF(OR(AND(I2596&lt;计算结果!B$19,I2596&gt;计算结果!B$20),I2596&lt;计算结果!B$21),"买","卖")</f>
        <v>卖</v>
      </c>
      <c r="K2596" s="4" t="str">
        <f t="shared" ca="1" si="121"/>
        <v/>
      </c>
      <c r="L2596" s="3">
        <f ca="1">IF(J2595="买",E2596/E2595-1,0)-IF(K2596=1,计算结果!B$17,0)</f>
        <v>0</v>
      </c>
      <c r="M2596" s="2">
        <f t="shared" ca="1" si="122"/>
        <v>13.742230301703589</v>
      </c>
      <c r="N2596" s="3">
        <f ca="1">1-M2596/MAX(M$2:M2596)</f>
        <v>0.16747863653710116</v>
      </c>
    </row>
    <row r="2597" spans="1:14" x14ac:dyDescent="0.15">
      <c r="A2597" s="1">
        <v>42257</v>
      </c>
      <c r="B2597">
        <v>3349.28</v>
      </c>
      <c r="C2597">
        <v>3398.32</v>
      </c>
      <c r="D2597">
        <v>3337.31</v>
      </c>
      <c r="E2597" s="2">
        <v>3357.56</v>
      </c>
      <c r="F2597" s="19">
        <v>168108277760</v>
      </c>
      <c r="G2597" s="3">
        <f t="shared" si="120"/>
        <v>-1.2281904268807486E-2</v>
      </c>
      <c r="H2597" s="3">
        <f>1-E2597/MAX(E$2:E2597)</f>
        <v>0.42871435377390599</v>
      </c>
      <c r="I2597" s="3">
        <f ca="1">IFERROR(E2597/AVERAGE(OFFSET(E2597,0,0,-计算结果!B$18,1))-1,E2597/AVERAGE(OFFSET(E2597,0,0,-ROW(),1))-1)</f>
        <v>-3.3669929228200002E-2</v>
      </c>
      <c r="J2597" s="4" t="str">
        <f ca="1">IF(OR(AND(I2597&lt;计算结果!B$19,I2597&gt;计算结果!B$20),I2597&lt;计算结果!B$21),"买","卖")</f>
        <v>卖</v>
      </c>
      <c r="K2597" s="4" t="str">
        <f t="shared" ca="1" si="121"/>
        <v/>
      </c>
      <c r="L2597" s="3">
        <f ca="1">IF(J2596="买",E2597/E2596-1,0)-IF(K2597=1,计算结果!B$17,0)</f>
        <v>0</v>
      </c>
      <c r="M2597" s="2">
        <f t="shared" ca="1" si="122"/>
        <v>13.742230301703589</v>
      </c>
      <c r="N2597" s="3">
        <f ca="1">1-M2597/MAX(M$2:M2597)</f>
        <v>0.16747863653710116</v>
      </c>
    </row>
    <row r="2598" spans="1:14" x14ac:dyDescent="0.15">
      <c r="A2598" s="1">
        <v>42258</v>
      </c>
      <c r="B2598">
        <v>3349.88</v>
      </c>
      <c r="C2598">
        <v>3383.13</v>
      </c>
      <c r="D2598">
        <v>3315.48</v>
      </c>
      <c r="E2598" s="2">
        <v>3347.19</v>
      </c>
      <c r="F2598" s="19">
        <v>130262409216</v>
      </c>
      <c r="G2598" s="3">
        <f t="shared" si="120"/>
        <v>-3.08855240114847E-3</v>
      </c>
      <c r="H2598" s="3">
        <f>1-E2598/MAX(E$2:E2598)</f>
        <v>0.43047879942829914</v>
      </c>
      <c r="I2598" s="3">
        <f ca="1">IFERROR(E2598/AVERAGE(OFFSET(E2598,0,0,-计算结果!B$18,1))-1,E2598/AVERAGE(OFFSET(E2598,0,0,-ROW(),1))-1)</f>
        <v>-2.5334903812974985E-2</v>
      </c>
      <c r="J2598" s="4" t="str">
        <f ca="1">IF(OR(AND(I2598&lt;计算结果!B$19,I2598&gt;计算结果!B$20),I2598&lt;计算结果!B$21),"买","卖")</f>
        <v>卖</v>
      </c>
      <c r="K2598" s="4" t="str">
        <f t="shared" ca="1" si="121"/>
        <v/>
      </c>
      <c r="L2598" s="3">
        <f ca="1">IF(J2597="买",E2598/E2597-1,0)-IF(K2598=1,计算结果!B$17,0)</f>
        <v>0</v>
      </c>
      <c r="M2598" s="2">
        <f t="shared" ca="1" si="122"/>
        <v>13.742230301703589</v>
      </c>
      <c r="N2598" s="3">
        <f ca="1">1-M2598/MAX(M$2:M2598)</f>
        <v>0.16747863653710116</v>
      </c>
    </row>
    <row r="2599" spans="1:14" x14ac:dyDescent="0.15">
      <c r="A2599" s="1">
        <v>42261</v>
      </c>
      <c r="B2599">
        <v>3367.64</v>
      </c>
      <c r="C2599">
        <v>3373.92</v>
      </c>
      <c r="D2599">
        <v>3187.57</v>
      </c>
      <c r="E2599" s="2">
        <v>3281.13</v>
      </c>
      <c r="F2599" s="19">
        <v>226168553472</v>
      </c>
      <c r="G2599" s="3">
        <f t="shared" si="120"/>
        <v>-1.9735957624156364E-2</v>
      </c>
      <c r="H2599" s="3">
        <f>1-E2599/MAX(E$2:E2599)</f>
        <v>0.4417188457088409</v>
      </c>
      <c r="I2599" s="3">
        <f ca="1">IFERROR(E2599/AVERAGE(OFFSET(E2599,0,0,-计算结果!B$18,1))-1,E2599/AVERAGE(OFFSET(E2599,0,0,-ROW(),1))-1)</f>
        <v>-3.2095533882442795E-2</v>
      </c>
      <c r="J2599" s="4" t="str">
        <f ca="1">IF(OR(AND(I2599&lt;计算结果!B$19,I2599&gt;计算结果!B$20),I2599&lt;计算结果!B$21),"买","卖")</f>
        <v>卖</v>
      </c>
      <c r="K2599" s="4" t="str">
        <f t="shared" ca="1" si="121"/>
        <v/>
      </c>
      <c r="L2599" s="3">
        <f ca="1">IF(J2598="买",E2599/E2598-1,0)-IF(K2599=1,计算结果!B$17,0)</f>
        <v>0</v>
      </c>
      <c r="M2599" s="2">
        <f t="shared" ca="1" si="122"/>
        <v>13.742230301703589</v>
      </c>
      <c r="N2599" s="3">
        <f ca="1">1-M2599/MAX(M$2:M2599)</f>
        <v>0.16747863653710116</v>
      </c>
    </row>
    <row r="2600" spans="1:14" x14ac:dyDescent="0.15">
      <c r="A2600" s="1">
        <v>42262</v>
      </c>
      <c r="B2600">
        <v>3208.74</v>
      </c>
      <c r="C2600">
        <v>3240.08</v>
      </c>
      <c r="D2600">
        <v>3131.98</v>
      </c>
      <c r="E2600" s="2">
        <v>3152.23</v>
      </c>
      <c r="F2600" s="19">
        <v>145989206016</v>
      </c>
      <c r="G2600" s="3">
        <f t="shared" si="120"/>
        <v>-3.9285246241386407E-2</v>
      </c>
      <c r="H2600" s="3">
        <f>1-E2600/MAX(E$2:E2600)</f>
        <v>0.46365105832709452</v>
      </c>
      <c r="I2600" s="3">
        <f ca="1">IFERROR(E2600/AVERAGE(OFFSET(E2600,0,0,-计算结果!B$18,1))-1,E2600/AVERAGE(OFFSET(E2600,0,0,-ROW(),1))-1)</f>
        <v>-5.9746702285949915E-2</v>
      </c>
      <c r="J2600" s="4" t="str">
        <f ca="1">IF(OR(AND(I2600&lt;计算结果!B$19,I2600&gt;计算结果!B$20),I2600&lt;计算结果!B$21),"买","卖")</f>
        <v>卖</v>
      </c>
      <c r="K2600" s="4" t="str">
        <f t="shared" ca="1" si="121"/>
        <v/>
      </c>
      <c r="L2600" s="3">
        <f ca="1">IF(J2599="买",E2600/E2599-1,0)-IF(K2600=1,计算结果!B$17,0)</f>
        <v>0</v>
      </c>
      <c r="M2600" s="2">
        <f t="shared" ca="1" si="122"/>
        <v>13.742230301703589</v>
      </c>
      <c r="N2600" s="3">
        <f ca="1">1-M2600/MAX(M$2:M2600)</f>
        <v>0.16747863653710116</v>
      </c>
    </row>
    <row r="2601" spans="1:14" x14ac:dyDescent="0.15">
      <c r="A2601" s="1">
        <v>42263</v>
      </c>
      <c r="B2601">
        <v>3149.16</v>
      </c>
      <c r="C2601">
        <v>3345.92</v>
      </c>
      <c r="D2601">
        <v>3131.37</v>
      </c>
      <c r="E2601" s="2">
        <v>3309.25</v>
      </c>
      <c r="F2601" s="19">
        <v>168269840384</v>
      </c>
      <c r="G2601" s="3">
        <f t="shared" si="120"/>
        <v>4.9812355062923697E-2</v>
      </c>
      <c r="H2601" s="3">
        <f>1-E2601/MAX(E$2:E2601)</f>
        <v>0.4369342544068604</v>
      </c>
      <c r="I2601" s="3">
        <f ca="1">IFERROR(E2601/AVERAGE(OFFSET(E2601,0,0,-计算结果!B$18,1))-1,E2601/AVERAGE(OFFSET(E2601,0,0,-ROW(),1))-1)</f>
        <v>-3.3830416254660989E-3</v>
      </c>
      <c r="J2601" s="4" t="str">
        <f ca="1">IF(OR(AND(I2601&lt;计算结果!B$19,I2601&gt;计算结果!B$20),I2601&lt;计算结果!B$21),"买","卖")</f>
        <v>卖</v>
      </c>
      <c r="K2601" s="4" t="str">
        <f t="shared" ca="1" si="121"/>
        <v/>
      </c>
      <c r="L2601" s="3">
        <f ca="1">IF(J2600="买",E2601/E2600-1,0)-IF(K2601=1,计算结果!B$17,0)</f>
        <v>0</v>
      </c>
      <c r="M2601" s="2">
        <f t="shared" ca="1" si="122"/>
        <v>13.742230301703589</v>
      </c>
      <c r="N2601" s="3">
        <f ca="1">1-M2601/MAX(M$2:M2601)</f>
        <v>0.16747863653710116</v>
      </c>
    </row>
    <row r="2602" spans="1:14" x14ac:dyDescent="0.15">
      <c r="A2602" s="1">
        <v>42264</v>
      </c>
      <c r="B2602">
        <v>3287.66</v>
      </c>
      <c r="C2602">
        <v>3354.91</v>
      </c>
      <c r="D2602">
        <v>3237</v>
      </c>
      <c r="E2602" s="2">
        <v>3237</v>
      </c>
      <c r="F2602" s="19">
        <v>190270177280</v>
      </c>
      <c r="G2602" s="3">
        <f t="shared" si="120"/>
        <v>-2.1832741557754831E-2</v>
      </c>
      <c r="H2602" s="3">
        <f>1-E2602/MAX(E$2:E2602)</f>
        <v>0.44922752331041993</v>
      </c>
      <c r="I2602" s="3">
        <f ca="1">IFERROR(E2602/AVERAGE(OFFSET(E2602,0,0,-计算结果!B$18,1))-1,E2602/AVERAGE(OFFSET(E2602,0,0,-ROW(),1))-1)</f>
        <v>-1.6512150968237327E-2</v>
      </c>
      <c r="J2602" s="4" t="str">
        <f ca="1">IF(OR(AND(I2602&lt;计算结果!B$19,I2602&gt;计算结果!B$20),I2602&lt;计算结果!B$21),"买","卖")</f>
        <v>卖</v>
      </c>
      <c r="K2602" s="4" t="str">
        <f t="shared" ca="1" si="121"/>
        <v/>
      </c>
      <c r="L2602" s="3">
        <f ca="1">IF(J2601="买",E2602/E2601-1,0)-IF(K2602=1,计算结果!B$17,0)</f>
        <v>0</v>
      </c>
      <c r="M2602" s="2">
        <f t="shared" ca="1" si="122"/>
        <v>13.742230301703589</v>
      </c>
      <c r="N2602" s="3">
        <f ca="1">1-M2602/MAX(M$2:M2602)</f>
        <v>0.16747863653710116</v>
      </c>
    </row>
    <row r="2603" spans="1:14" x14ac:dyDescent="0.15">
      <c r="A2603" s="1">
        <v>42265</v>
      </c>
      <c r="B2603">
        <v>3254.44</v>
      </c>
      <c r="C2603">
        <v>3280.88</v>
      </c>
      <c r="D2603">
        <v>3227.83</v>
      </c>
      <c r="E2603" s="2">
        <v>3251.27</v>
      </c>
      <c r="F2603" s="19">
        <v>121752535040</v>
      </c>
      <c r="G2603" s="3">
        <f t="shared" si="120"/>
        <v>4.4084028421378374E-3</v>
      </c>
      <c r="H2603" s="3">
        <f>1-E2603/MAX(E$2:E2603)</f>
        <v>0.44679949635881033</v>
      </c>
      <c r="I2603" s="3">
        <f ca="1">IFERROR(E2603/AVERAGE(OFFSET(E2603,0,0,-计算结果!B$18,1))-1,E2603/AVERAGE(OFFSET(E2603,0,0,-ROW(),1))-1)</f>
        <v>-6.5039237102920699E-3</v>
      </c>
      <c r="J2603" s="4" t="str">
        <f ca="1">IF(OR(AND(I2603&lt;计算结果!B$19,I2603&gt;计算结果!B$20),I2603&lt;计算结果!B$21),"买","卖")</f>
        <v>卖</v>
      </c>
      <c r="K2603" s="4" t="str">
        <f t="shared" ca="1" si="121"/>
        <v/>
      </c>
      <c r="L2603" s="3">
        <f ca="1">IF(J2602="买",E2603/E2602-1,0)-IF(K2603=1,计算结果!B$17,0)</f>
        <v>0</v>
      </c>
      <c r="M2603" s="2">
        <f t="shared" ca="1" si="122"/>
        <v>13.742230301703589</v>
      </c>
      <c r="N2603" s="3">
        <f ca="1">1-M2603/MAX(M$2:M2603)</f>
        <v>0.16747863653710116</v>
      </c>
    </row>
    <row r="2604" spans="1:14" x14ac:dyDescent="0.15">
      <c r="A2604" s="1">
        <v>42268</v>
      </c>
      <c r="B2604">
        <v>3222.6</v>
      </c>
      <c r="C2604">
        <v>3312.55</v>
      </c>
      <c r="D2604">
        <v>3211.93</v>
      </c>
      <c r="E2604" s="2">
        <v>3308.25</v>
      </c>
      <c r="F2604" s="19">
        <v>145323016192</v>
      </c>
      <c r="G2604" s="3">
        <f t="shared" si="120"/>
        <v>1.7525459282065059E-2</v>
      </c>
      <c r="H2604" s="3">
        <f>1-E2604/MAX(E$2:E2604)</f>
        <v>0.43710440345742874</v>
      </c>
      <c r="I2604" s="3">
        <f ca="1">IFERROR(E2604/AVERAGE(OFFSET(E2604,0,0,-计算结果!B$18,1))-1,E2604/AVERAGE(OFFSET(E2604,0,0,-ROW(),1))-1)</f>
        <v>1.0346342895245497E-2</v>
      </c>
      <c r="J2604" s="4" t="str">
        <f ca="1">IF(OR(AND(I2604&lt;计算结果!B$19,I2604&gt;计算结果!B$20),I2604&lt;计算结果!B$21),"买","卖")</f>
        <v>买</v>
      </c>
      <c r="K2604" s="4">
        <f t="shared" ca="1" si="121"/>
        <v>1</v>
      </c>
      <c r="L2604" s="3">
        <f ca="1">IF(J2603="买",E2604/E2603-1,0)-IF(K2604=1,计算结果!B$17,0)</f>
        <v>0</v>
      </c>
      <c r="M2604" s="2">
        <f t="shared" ca="1" si="122"/>
        <v>13.742230301703589</v>
      </c>
      <c r="N2604" s="3">
        <f ca="1">1-M2604/MAX(M$2:M2604)</f>
        <v>0.16747863653710116</v>
      </c>
    </row>
    <row r="2605" spans="1:14" x14ac:dyDescent="0.15">
      <c r="A2605" s="1">
        <v>42269</v>
      </c>
      <c r="B2605">
        <v>3312.37</v>
      </c>
      <c r="C2605">
        <v>3371.41</v>
      </c>
      <c r="D2605">
        <v>3303.18</v>
      </c>
      <c r="E2605" s="2">
        <v>3339.03</v>
      </c>
      <c r="F2605" s="19">
        <v>172492865536</v>
      </c>
      <c r="G2605" s="3">
        <f t="shared" si="120"/>
        <v>9.3040126955339364E-3</v>
      </c>
      <c r="H2605" s="3">
        <f>1-E2605/MAX(E$2:E2605)</f>
        <v>0.43186721568093644</v>
      </c>
      <c r="I2605" s="3">
        <f ca="1">IFERROR(E2605/AVERAGE(OFFSET(E2605,0,0,-计算结果!B$18,1))-1,E2605/AVERAGE(OFFSET(E2605,0,0,-ROW(),1))-1)</f>
        <v>1.4649158940352791E-2</v>
      </c>
      <c r="J2605" s="4" t="str">
        <f ca="1">IF(OR(AND(I2605&lt;计算结果!B$19,I2605&gt;计算结果!B$20),I2605&lt;计算结果!B$21),"买","卖")</f>
        <v>买</v>
      </c>
      <c r="K2605" s="4" t="str">
        <f t="shared" ca="1" si="121"/>
        <v/>
      </c>
      <c r="L2605" s="3">
        <f ca="1">IF(J2604="买",E2605/E2604-1,0)-IF(K2605=1,计算结果!B$17,0)</f>
        <v>9.3040126955339364E-3</v>
      </c>
      <c r="M2605" s="2">
        <f t="shared" ca="1" si="122"/>
        <v>13.870088186895591</v>
      </c>
      <c r="N2605" s="3">
        <f ca="1">1-M2605/MAX(M$2:M2605)</f>
        <v>0.15973284720213909</v>
      </c>
    </row>
    <row r="2606" spans="1:14" x14ac:dyDescent="0.15">
      <c r="A2606" s="1">
        <v>42270</v>
      </c>
      <c r="B2606">
        <v>3290.07</v>
      </c>
      <c r="C2606">
        <v>3315.94</v>
      </c>
      <c r="D2606">
        <v>3253.33</v>
      </c>
      <c r="E2606" s="2">
        <v>3263.03</v>
      </c>
      <c r="F2606" s="19">
        <v>136885977088</v>
      </c>
      <c r="G2606" s="3">
        <f t="shared" si="120"/>
        <v>-2.2761101277916085E-2</v>
      </c>
      <c r="H2606" s="3">
        <f>1-E2606/MAX(E$2:E2606)</f>
        <v>0.44479854352412707</v>
      </c>
      <c r="I2606" s="3">
        <f ca="1">IFERROR(E2606/AVERAGE(OFFSET(E2606,0,0,-计算结果!B$18,1))-1,E2606/AVERAGE(OFFSET(E2606,0,0,-ROW(),1))-1)</f>
        <v>-1.2402445918374472E-2</v>
      </c>
      <c r="J2606" s="4" t="str">
        <f ca="1">IF(OR(AND(I2606&lt;计算结果!B$19,I2606&gt;计算结果!B$20),I2606&lt;计算结果!B$21),"买","卖")</f>
        <v>卖</v>
      </c>
      <c r="K2606" s="4">
        <f t="shared" ca="1" si="121"/>
        <v>1</v>
      </c>
      <c r="L2606" s="3">
        <f ca="1">IF(J2605="买",E2606/E2605-1,0)-IF(K2606=1,计算结果!B$17,0)</f>
        <v>-2.2761101277916085E-2</v>
      </c>
      <c r="M2606" s="2">
        <f t="shared" ca="1" si="122"/>
        <v>13.554389704940034</v>
      </c>
      <c r="N2606" s="3">
        <f ca="1">1-M2606/MAX(M$2:M2606)</f>
        <v>0.17885825296747737</v>
      </c>
    </row>
    <row r="2607" spans="1:14" x14ac:dyDescent="0.15">
      <c r="A2607" s="1">
        <v>42271</v>
      </c>
      <c r="B2607">
        <v>3278.9</v>
      </c>
      <c r="C2607">
        <v>3300.86</v>
      </c>
      <c r="D2607">
        <v>3255.9</v>
      </c>
      <c r="E2607" s="2">
        <v>3285</v>
      </c>
      <c r="F2607" s="19">
        <v>120820645888</v>
      </c>
      <c r="G2607" s="3">
        <f t="shared" si="120"/>
        <v>6.7330058258734393E-3</v>
      </c>
      <c r="H2607" s="3">
        <f>1-E2607/MAX(E$2:E2607)</f>
        <v>0.4410603688831416</v>
      </c>
      <c r="I2607" s="3">
        <f ca="1">IFERROR(E2607/AVERAGE(OFFSET(E2607,0,0,-计算结果!B$18,1))-1,E2607/AVERAGE(OFFSET(E2607,0,0,-ROW(),1))-1)</f>
        <v>-7.0779073574972484E-3</v>
      </c>
      <c r="J2607" s="4" t="str">
        <f ca="1">IF(OR(AND(I2607&lt;计算结果!B$19,I2607&gt;计算结果!B$20),I2607&lt;计算结果!B$21),"买","卖")</f>
        <v>卖</v>
      </c>
      <c r="K2607" s="4" t="str">
        <f t="shared" ca="1" si="121"/>
        <v/>
      </c>
      <c r="L2607" s="3">
        <f ca="1">IF(J2606="买",E2607/E2606-1,0)-IF(K2607=1,计算结果!B$17,0)</f>
        <v>0</v>
      </c>
      <c r="M2607" s="2">
        <f t="shared" ca="1" si="122"/>
        <v>13.554389704940034</v>
      </c>
      <c r="N2607" s="3">
        <f ca="1">1-M2607/MAX(M$2:M2607)</f>
        <v>0.17885825296747737</v>
      </c>
    </row>
    <row r="2608" spans="1:14" x14ac:dyDescent="0.15">
      <c r="A2608" s="1">
        <v>42272</v>
      </c>
      <c r="B2608">
        <v>3272.67</v>
      </c>
      <c r="C2608">
        <v>3290.86</v>
      </c>
      <c r="D2608">
        <v>3201.91</v>
      </c>
      <c r="E2608" s="2">
        <v>3231.95</v>
      </c>
      <c r="F2608" s="19">
        <v>137602170880</v>
      </c>
      <c r="G2608" s="3">
        <f t="shared" si="120"/>
        <v>-1.6149162861491706E-2</v>
      </c>
      <c r="H2608" s="3">
        <f>1-E2608/MAX(E$2:E2608)</f>
        <v>0.45008677601578984</v>
      </c>
      <c r="I2608" s="3">
        <f ca="1">IFERROR(E2608/AVERAGE(OFFSET(E2608,0,0,-计算结果!B$18,1))-1,E2608/AVERAGE(OFFSET(E2608,0,0,-ROW(),1))-1)</f>
        <v>-2.1299382448121795E-2</v>
      </c>
      <c r="J2608" s="4" t="str">
        <f ca="1">IF(OR(AND(I2608&lt;计算结果!B$19,I2608&gt;计算结果!B$20),I2608&lt;计算结果!B$21),"买","卖")</f>
        <v>卖</v>
      </c>
      <c r="K2608" s="4" t="str">
        <f t="shared" ca="1" si="121"/>
        <v/>
      </c>
      <c r="L2608" s="3">
        <f ca="1">IF(J2607="买",E2608/E2607-1,0)-IF(K2608=1,计算结果!B$17,0)</f>
        <v>0</v>
      </c>
      <c r="M2608" s="2">
        <f t="shared" ca="1" si="122"/>
        <v>13.554389704940034</v>
      </c>
      <c r="N2608" s="3">
        <f ca="1">1-M2608/MAX(M$2:M2608)</f>
        <v>0.17885825296747737</v>
      </c>
    </row>
    <row r="2609" spans="1:14" x14ac:dyDescent="0.15">
      <c r="A2609" s="1">
        <v>42275</v>
      </c>
      <c r="B2609">
        <v>3226.61</v>
      </c>
      <c r="C2609">
        <v>3246.55</v>
      </c>
      <c r="D2609">
        <v>3186.51</v>
      </c>
      <c r="E2609" s="2">
        <v>3242.75</v>
      </c>
      <c r="F2609" s="19">
        <v>88007467008</v>
      </c>
      <c r="G2609" s="3">
        <f t="shared" si="120"/>
        <v>3.3416358545150793E-3</v>
      </c>
      <c r="H2609" s="3">
        <f>1-E2609/MAX(E$2:E2609)</f>
        <v>0.44824916626965217</v>
      </c>
      <c r="I2609" s="3">
        <f ca="1">IFERROR(E2609/AVERAGE(OFFSET(E2609,0,0,-计算结果!B$18,1))-1,E2609/AVERAGE(OFFSET(E2609,0,0,-ROW(),1))-1)</f>
        <v>-1.5979636319007118E-2</v>
      </c>
      <c r="J2609" s="4" t="str">
        <f ca="1">IF(OR(AND(I2609&lt;计算结果!B$19,I2609&gt;计算结果!B$20),I2609&lt;计算结果!B$21),"买","卖")</f>
        <v>卖</v>
      </c>
      <c r="K2609" s="4" t="str">
        <f t="shared" ca="1" si="121"/>
        <v/>
      </c>
      <c r="L2609" s="3">
        <f ca="1">IF(J2608="买",E2609/E2608-1,0)-IF(K2609=1,计算结果!B$17,0)</f>
        <v>0</v>
      </c>
      <c r="M2609" s="2">
        <f t="shared" ca="1" si="122"/>
        <v>13.554389704940034</v>
      </c>
      <c r="N2609" s="3">
        <f ca="1">1-M2609/MAX(M$2:M2609)</f>
        <v>0.17885825296747737</v>
      </c>
    </row>
    <row r="2610" spans="1:14" x14ac:dyDescent="0.15">
      <c r="A2610" s="1">
        <v>42276</v>
      </c>
      <c r="B2610">
        <v>3197.22</v>
      </c>
      <c r="C2610">
        <v>3208.42</v>
      </c>
      <c r="D2610">
        <v>3159.04</v>
      </c>
      <c r="E2610" s="2">
        <v>3178.85</v>
      </c>
      <c r="F2610" s="19">
        <v>96691511296</v>
      </c>
      <c r="G2610" s="3">
        <f t="shared" si="120"/>
        <v>-1.9705496877650219E-2</v>
      </c>
      <c r="H2610" s="3">
        <f>1-E2610/MAX(E$2:E2610)</f>
        <v>0.45912169060096641</v>
      </c>
      <c r="I2610" s="3">
        <f ca="1">IFERROR(E2610/AVERAGE(OFFSET(E2610,0,0,-计算结果!B$18,1))-1,E2610/AVERAGE(OFFSET(E2610,0,0,-ROW(),1))-1)</f>
        <v>-3.2381294460357202E-2</v>
      </c>
      <c r="J2610" s="4" t="str">
        <f ca="1">IF(OR(AND(I2610&lt;计算结果!B$19,I2610&gt;计算结果!B$20),I2610&lt;计算结果!B$21),"买","卖")</f>
        <v>卖</v>
      </c>
      <c r="K2610" s="4" t="str">
        <f t="shared" ca="1" si="121"/>
        <v/>
      </c>
      <c r="L2610" s="3">
        <f ca="1">IF(J2609="买",E2610/E2609-1,0)-IF(K2610=1,计算结果!B$17,0)</f>
        <v>0</v>
      </c>
      <c r="M2610" s="2">
        <f t="shared" ca="1" si="122"/>
        <v>13.554389704940034</v>
      </c>
      <c r="N2610" s="3">
        <f ca="1">1-M2610/MAX(M$2:M2610)</f>
        <v>0.17885825296747737</v>
      </c>
    </row>
    <row r="2611" spans="1:14" x14ac:dyDescent="0.15">
      <c r="A2611" s="1">
        <v>42277</v>
      </c>
      <c r="B2611">
        <v>3195.9</v>
      </c>
      <c r="C2611">
        <v>3223.91</v>
      </c>
      <c r="D2611">
        <v>3186.77</v>
      </c>
      <c r="E2611" s="2">
        <v>3202.95</v>
      </c>
      <c r="F2611" s="19">
        <v>95881601024</v>
      </c>
      <c r="G2611" s="3">
        <f t="shared" si="120"/>
        <v>7.5813580382841916E-3</v>
      </c>
      <c r="H2611" s="3">
        <f>1-E2611/MAX(E$2:E2611)</f>
        <v>0.45502109848227046</v>
      </c>
      <c r="I2611" s="3">
        <f ca="1">IFERROR(E2611/AVERAGE(OFFSET(E2611,0,0,-计算结果!B$18,1))-1,E2611/AVERAGE(OFFSET(E2611,0,0,-ROW(),1))-1)</f>
        <v>-2.2352583275310645E-2</v>
      </c>
      <c r="J2611" s="4" t="str">
        <f ca="1">IF(OR(AND(I2611&lt;计算结果!B$19,I2611&gt;计算结果!B$20),I2611&lt;计算结果!B$21),"买","卖")</f>
        <v>卖</v>
      </c>
      <c r="K2611" s="4" t="str">
        <f t="shared" ca="1" si="121"/>
        <v/>
      </c>
      <c r="L2611" s="3">
        <f ca="1">IF(J2610="买",E2611/E2610-1,0)-IF(K2611=1,计算结果!B$17,0)</f>
        <v>0</v>
      </c>
      <c r="M2611" s="2">
        <f t="shared" ca="1" si="122"/>
        <v>13.554389704940034</v>
      </c>
      <c r="N2611" s="3">
        <f ca="1">1-M2611/MAX(M$2:M2611)</f>
        <v>0.17885825296747737</v>
      </c>
    </row>
    <row r="2612" spans="1:14" x14ac:dyDescent="0.15">
      <c r="A2612" s="1">
        <v>42285</v>
      </c>
      <c r="B2612">
        <v>3324.98</v>
      </c>
      <c r="C2612">
        <v>3337.33</v>
      </c>
      <c r="D2612">
        <v>3294.61</v>
      </c>
      <c r="E2612" s="2">
        <v>3296.48</v>
      </c>
      <c r="F2612" s="19">
        <v>164120608768</v>
      </c>
      <c r="G2612" s="3">
        <f t="shared" si="120"/>
        <v>2.9201205139012476E-2</v>
      </c>
      <c r="H2612" s="3">
        <f>1-E2612/MAX(E$2:E2612)</f>
        <v>0.4391070577826176</v>
      </c>
      <c r="I2612" s="3">
        <f ca="1">IFERROR(E2612/AVERAGE(OFFSET(E2612,0,0,-计算结果!B$18,1))-1,E2612/AVERAGE(OFFSET(E2612,0,0,-ROW(),1))-1)</f>
        <v>5.4118075647375807E-3</v>
      </c>
      <c r="J2612" s="4" t="str">
        <f ca="1">IF(OR(AND(I2612&lt;计算结果!B$19,I2612&gt;计算结果!B$20),I2612&lt;计算结果!B$21),"买","卖")</f>
        <v>买</v>
      </c>
      <c r="K2612" s="4">
        <f t="shared" ca="1" si="121"/>
        <v>1</v>
      </c>
      <c r="L2612" s="3">
        <f ca="1">IF(J2611="买",E2612/E2611-1,0)-IF(K2612=1,计算结果!B$17,0)</f>
        <v>0</v>
      </c>
      <c r="M2612" s="2">
        <f t="shared" ca="1" si="122"/>
        <v>13.554389704940034</v>
      </c>
      <c r="N2612" s="3">
        <f ca="1">1-M2612/MAX(M$2:M2612)</f>
        <v>0.17885825296747737</v>
      </c>
    </row>
    <row r="2613" spans="1:14" x14ac:dyDescent="0.15">
      <c r="A2613" s="1">
        <v>42286</v>
      </c>
      <c r="B2613">
        <v>3302.36</v>
      </c>
      <c r="C2613">
        <v>3352.38</v>
      </c>
      <c r="D2613">
        <v>3293.97</v>
      </c>
      <c r="E2613" s="2">
        <v>3340.12</v>
      </c>
      <c r="F2613" s="19">
        <v>144731340800</v>
      </c>
      <c r="G2613" s="3">
        <f t="shared" si="120"/>
        <v>1.3238363345143833E-2</v>
      </c>
      <c r="H2613" s="3">
        <f>1-E2613/MAX(E$2:E2613)</f>
        <v>0.43168175321581703</v>
      </c>
      <c r="I2613" s="3">
        <f ca="1">IFERROR(E2613/AVERAGE(OFFSET(E2613,0,0,-计算结果!B$18,1))-1,E2613/AVERAGE(OFFSET(E2613,0,0,-ROW(),1))-1)</f>
        <v>1.861653057645829E-2</v>
      </c>
      <c r="J2613" s="4" t="str">
        <f ca="1">IF(OR(AND(I2613&lt;计算结果!B$19,I2613&gt;计算结果!B$20),I2613&lt;计算结果!B$21),"买","卖")</f>
        <v>买</v>
      </c>
      <c r="K2613" s="4" t="str">
        <f t="shared" ca="1" si="121"/>
        <v/>
      </c>
      <c r="L2613" s="3">
        <f ca="1">IF(J2612="买",E2613/E2612-1,0)-IF(K2613=1,计算结果!B$17,0)</f>
        <v>1.3238363345143833E-2</v>
      </c>
      <c r="M2613" s="2">
        <f t="shared" ca="1" si="122"/>
        <v>13.733827640775708</v>
      </c>
      <c r="N2613" s="3">
        <f ca="1">1-M2613/MAX(M$2:M2613)</f>
        <v>0.16798768016239463</v>
      </c>
    </row>
    <row r="2614" spans="1:14" x14ac:dyDescent="0.15">
      <c r="A2614" s="1">
        <v>42289</v>
      </c>
      <c r="B2614">
        <v>3351.14</v>
      </c>
      <c r="C2614">
        <v>3486.63</v>
      </c>
      <c r="D2614">
        <v>3347.25</v>
      </c>
      <c r="E2614" s="2">
        <v>3447.69</v>
      </c>
      <c r="F2614" s="19">
        <v>263706476544</v>
      </c>
      <c r="G2614" s="3">
        <f t="shared" si="120"/>
        <v>3.2205429745039149E-2</v>
      </c>
      <c r="H2614" s="3">
        <f>1-E2614/MAX(E$2:E2614)</f>
        <v>0.41337881984618519</v>
      </c>
      <c r="I2614" s="3">
        <f ca="1">IFERROR(E2614/AVERAGE(OFFSET(E2614,0,0,-计算结果!B$18,1))-1,E2614/AVERAGE(OFFSET(E2614,0,0,-ROW(),1))-1)</f>
        <v>5.0560394963885313E-2</v>
      </c>
      <c r="J2614" s="4" t="str">
        <f ca="1">IF(OR(AND(I2614&lt;计算结果!B$19,I2614&gt;计算结果!B$20),I2614&lt;计算结果!B$21),"买","卖")</f>
        <v>买</v>
      </c>
      <c r="K2614" s="4" t="str">
        <f t="shared" ca="1" si="121"/>
        <v/>
      </c>
      <c r="L2614" s="3">
        <f ca="1">IF(J2613="买",E2614/E2613-1,0)-IF(K2614=1,计算结果!B$17,0)</f>
        <v>3.2205429745039149E-2</v>
      </c>
      <c r="M2614" s="2">
        <f t="shared" ca="1" si="122"/>
        <v>14.176131461991186</v>
      </c>
      <c r="N2614" s="3">
        <f ca="1">1-M2614/MAX(M$2:M2614)</f>
        <v>0.14119236584885753</v>
      </c>
    </row>
    <row r="2615" spans="1:14" x14ac:dyDescent="0.15">
      <c r="A2615" s="1">
        <v>42290</v>
      </c>
      <c r="B2615">
        <v>3422.48</v>
      </c>
      <c r="C2615">
        <v>3452.05</v>
      </c>
      <c r="D2615">
        <v>3413.97</v>
      </c>
      <c r="E2615" s="2">
        <v>3445.04</v>
      </c>
      <c r="F2615" s="19">
        <v>174978940928</v>
      </c>
      <c r="G2615" s="3">
        <f t="shared" si="120"/>
        <v>-7.6863059033727144E-4</v>
      </c>
      <c r="H2615" s="3">
        <f>1-E2615/MAX(E$2:E2615)</f>
        <v>0.41382971483019126</v>
      </c>
      <c r="I2615" s="3">
        <f ca="1">IFERROR(E2615/AVERAGE(OFFSET(E2615,0,0,-计算结果!B$18,1))-1,E2615/AVERAGE(OFFSET(E2615,0,0,-ROW(),1))-1)</f>
        <v>4.8200609845871822E-2</v>
      </c>
      <c r="J2615" s="4" t="str">
        <f ca="1">IF(OR(AND(I2615&lt;计算结果!B$19,I2615&gt;计算结果!B$20),I2615&lt;计算结果!B$21),"买","卖")</f>
        <v>买</v>
      </c>
      <c r="K2615" s="4" t="str">
        <f t="shared" ca="1" si="121"/>
        <v/>
      </c>
      <c r="L2615" s="3">
        <f ca="1">IF(J2614="买",E2615/E2614-1,0)-IF(K2615=1,计算结果!B$17,0)</f>
        <v>-7.6863059033727144E-4</v>
      </c>
      <c r="M2615" s="2">
        <f t="shared" ca="1" si="122"/>
        <v>14.165235253696858</v>
      </c>
      <c r="N2615" s="3">
        <f ca="1">1-M2615/MAX(M$2:M2615)</f>
        <v>0.14185247166768122</v>
      </c>
    </row>
    <row r="2616" spans="1:14" x14ac:dyDescent="0.15">
      <c r="A2616" s="1">
        <v>42291</v>
      </c>
      <c r="B2616">
        <v>3431.14</v>
      </c>
      <c r="C2616">
        <v>3458.7</v>
      </c>
      <c r="D2616">
        <v>3403.23</v>
      </c>
      <c r="E2616" s="2">
        <v>3406.11</v>
      </c>
      <c r="F2616" s="19">
        <v>174599258112</v>
      </c>
      <c r="G2616" s="3">
        <f t="shared" si="120"/>
        <v>-1.1300304205466349E-2</v>
      </c>
      <c r="H2616" s="3">
        <f>1-E2616/MAX(E$2:E2616)</f>
        <v>0.42045361736881504</v>
      </c>
      <c r="I2616" s="3">
        <f ca="1">IFERROR(E2616/AVERAGE(OFFSET(E2616,0,0,-计算结果!B$18,1))-1,E2616/AVERAGE(OFFSET(E2616,0,0,-ROW(),1))-1)</f>
        <v>3.5324485930237959E-2</v>
      </c>
      <c r="J2616" s="4" t="str">
        <f ca="1">IF(OR(AND(I2616&lt;计算结果!B$19,I2616&gt;计算结果!B$20),I2616&lt;计算结果!B$21),"买","卖")</f>
        <v>买</v>
      </c>
      <c r="K2616" s="4" t="str">
        <f t="shared" ca="1" si="121"/>
        <v/>
      </c>
      <c r="L2616" s="3">
        <f ca="1">IF(J2615="买",E2616/E2615-1,0)-IF(K2616=1,计算结果!B$17,0)</f>
        <v>-1.1300304205466349E-2</v>
      </c>
      <c r="M2616" s="2">
        <f t="shared" ca="1" si="122"/>
        <v>14.005163786188087</v>
      </c>
      <c r="N2616" s="3">
        <f ca="1">1-M2616/MAX(M$2:M2616)</f>
        <v>0.15154979979100558</v>
      </c>
    </row>
    <row r="2617" spans="1:14" x14ac:dyDescent="0.15">
      <c r="A2617" s="1">
        <v>42292</v>
      </c>
      <c r="B2617">
        <v>3403.39</v>
      </c>
      <c r="C2617">
        <v>3486.81</v>
      </c>
      <c r="D2617">
        <v>3402.32</v>
      </c>
      <c r="E2617" s="2">
        <v>3486.81</v>
      </c>
      <c r="F2617" s="19">
        <v>201881878528</v>
      </c>
      <c r="G2617" s="3">
        <f t="shared" si="120"/>
        <v>2.3692716911667411E-2</v>
      </c>
      <c r="H2617" s="3">
        <f>1-E2617/MAX(E$2:E2617)</f>
        <v>0.40672258898795344</v>
      </c>
      <c r="I2617" s="3">
        <f ca="1">IFERROR(E2617/AVERAGE(OFFSET(E2617,0,0,-计算结果!B$18,1))-1,E2617/AVERAGE(OFFSET(E2617,0,0,-ROW(),1))-1)</f>
        <v>5.6185727572836575E-2</v>
      </c>
      <c r="J2617" s="4" t="str">
        <f ca="1">IF(OR(AND(I2617&lt;计算结果!B$19,I2617&gt;计算结果!B$20),I2617&lt;计算结果!B$21),"买","卖")</f>
        <v>买</v>
      </c>
      <c r="K2617" s="4" t="str">
        <f t="shared" ca="1" si="121"/>
        <v/>
      </c>
      <c r="L2617" s="3">
        <f ca="1">IF(J2616="买",E2617/E2616-1,0)-IF(K2617=1,计算结果!B$17,0)</f>
        <v>2.3692716911667411E-2</v>
      </c>
      <c r="M2617" s="2">
        <f t="shared" ca="1" si="122"/>
        <v>14.336984167075776</v>
      </c>
      <c r="N2617" s="3">
        <f ca="1">1-M2617/MAX(M$2:M2617)</f>
        <v>0.13144770938380634</v>
      </c>
    </row>
    <row r="2618" spans="1:14" x14ac:dyDescent="0.15">
      <c r="A2618" s="1">
        <v>42293</v>
      </c>
      <c r="B2618">
        <v>3508.52</v>
      </c>
      <c r="C2618">
        <v>3537.54</v>
      </c>
      <c r="D2618">
        <v>3487.1</v>
      </c>
      <c r="E2618" s="2">
        <v>3534.07</v>
      </c>
      <c r="F2618" s="19">
        <v>252211494912</v>
      </c>
      <c r="G2618" s="3">
        <f t="shared" si="120"/>
        <v>1.3553936119260923E-2</v>
      </c>
      <c r="H2618" s="3">
        <f>1-E2618/MAX(E$2:E2618)</f>
        <v>0.3986813448580957</v>
      </c>
      <c r="I2618" s="3">
        <f ca="1">IFERROR(E2618/AVERAGE(OFFSET(E2618,0,0,-计算结果!B$18,1))-1,E2618/AVERAGE(OFFSET(E2618,0,0,-ROW(),1))-1)</f>
        <v>6.3666392723764398E-2</v>
      </c>
      <c r="J2618" s="4" t="str">
        <f ca="1">IF(OR(AND(I2618&lt;计算结果!B$19,I2618&gt;计算结果!B$20),I2618&lt;计算结果!B$21),"买","卖")</f>
        <v>买</v>
      </c>
      <c r="K2618" s="4" t="str">
        <f t="shared" ca="1" si="121"/>
        <v/>
      </c>
      <c r="L2618" s="3">
        <f ca="1">IF(J2617="买",E2618/E2617-1,0)-IF(K2618=1,计算结果!B$17,0)</f>
        <v>1.3553936119260923E-2</v>
      </c>
      <c r="M2618" s="2">
        <f t="shared" ca="1" si="122"/>
        <v>14.531306734619177</v>
      </c>
      <c r="N2618" s="3">
        <f ca="1">1-M2618/MAX(M$2:M2618)</f>
        <v>0.11967540712055669</v>
      </c>
    </row>
    <row r="2619" spans="1:14" x14ac:dyDescent="0.15">
      <c r="A2619" s="1">
        <v>42296</v>
      </c>
      <c r="B2619">
        <v>3548.95</v>
      </c>
      <c r="C2619">
        <v>3572.99</v>
      </c>
      <c r="D2619">
        <v>3502.5</v>
      </c>
      <c r="E2619" s="2">
        <v>3534.18</v>
      </c>
      <c r="F2619" s="19">
        <v>254890983424</v>
      </c>
      <c r="G2619" s="3">
        <f t="shared" si="120"/>
        <v>3.112558608053817E-5</v>
      </c>
      <c r="H2619" s="3">
        <f>1-E2619/MAX(E$2:E2619)</f>
        <v>0.3986626284625332</v>
      </c>
      <c r="I2619" s="3">
        <f ca="1">IFERROR(E2619/AVERAGE(OFFSET(E2619,0,0,-计算结果!B$18,1))-1,E2619/AVERAGE(OFFSET(E2619,0,0,-ROW(),1))-1)</f>
        <v>5.9713899149399952E-2</v>
      </c>
      <c r="J2619" s="4" t="str">
        <f ca="1">IF(OR(AND(I2619&lt;计算结果!B$19,I2619&gt;计算结果!B$20),I2619&lt;计算结果!B$21),"买","卖")</f>
        <v>买</v>
      </c>
      <c r="K2619" s="4" t="str">
        <f t="shared" ca="1" si="121"/>
        <v/>
      </c>
      <c r="L2619" s="3">
        <f ca="1">IF(J2618="买",E2619/E2618-1,0)-IF(K2619=1,计算结果!B$17,0)</f>
        <v>3.112558608053817E-5</v>
      </c>
      <c r="M2619" s="2">
        <f t="shared" ca="1" si="122"/>
        <v>14.531759030057808</v>
      </c>
      <c r="N2619" s="3">
        <f ca="1">1-M2619/MAX(M$2:M2619)</f>
        <v>0.1196480065016623</v>
      </c>
    </row>
    <row r="2620" spans="1:14" x14ac:dyDescent="0.15">
      <c r="A2620" s="1">
        <v>42297</v>
      </c>
      <c r="B2620">
        <v>3527.88</v>
      </c>
      <c r="C2620">
        <v>3577.8</v>
      </c>
      <c r="D2620">
        <v>3510.44</v>
      </c>
      <c r="E2620" s="2">
        <v>3577.7</v>
      </c>
      <c r="F2620" s="19">
        <v>226525577216</v>
      </c>
      <c r="G2620" s="3">
        <f t="shared" si="120"/>
        <v>1.2314030411580523E-2</v>
      </c>
      <c r="H2620" s="3">
        <f>1-E2620/MAX(E$2:E2620)</f>
        <v>0.39125774178180084</v>
      </c>
      <c r="I2620" s="3">
        <f ca="1">IFERROR(E2620/AVERAGE(OFFSET(E2620,0,0,-计算结果!B$18,1))-1,E2620/AVERAGE(OFFSET(E2620,0,0,-ROW(),1))-1)</f>
        <v>6.6709203449057064E-2</v>
      </c>
      <c r="J2620" s="4" t="str">
        <f ca="1">IF(OR(AND(I2620&lt;计算结果!B$19,I2620&gt;计算结果!B$20),I2620&lt;计算结果!B$21),"买","卖")</f>
        <v>买</v>
      </c>
      <c r="K2620" s="4" t="str">
        <f t="shared" ca="1" si="121"/>
        <v/>
      </c>
      <c r="L2620" s="3">
        <f ca="1">IF(J2619="买",E2620/E2619-1,0)-IF(K2620=1,计算结果!B$17,0)</f>
        <v>1.2314030411580523E-2</v>
      </c>
      <c r="M2620" s="2">
        <f t="shared" ca="1" si="122"/>
        <v>14.710703552687699</v>
      </c>
      <c r="N2620" s="3">
        <f ca="1">1-M2620/MAX(M$2:M2620)</f>
        <v>0.10880732528082826</v>
      </c>
    </row>
    <row r="2621" spans="1:14" x14ac:dyDescent="0.15">
      <c r="A2621" s="1">
        <v>42298</v>
      </c>
      <c r="B2621">
        <v>3580.84</v>
      </c>
      <c r="C2621">
        <v>3601.24</v>
      </c>
      <c r="D2621">
        <v>3417.41</v>
      </c>
      <c r="E2621" s="2">
        <v>3473.25</v>
      </c>
      <c r="F2621" s="19">
        <v>326886981632</v>
      </c>
      <c r="G2621" s="3">
        <f t="shared" si="120"/>
        <v>-2.9194734047013449E-2</v>
      </c>
      <c r="H2621" s="3">
        <f>1-E2621/MAX(E$2:E2621)</f>
        <v>0.40902981011365958</v>
      </c>
      <c r="I2621" s="3">
        <f ca="1">IFERROR(E2621/AVERAGE(OFFSET(E2621,0,0,-计算结果!B$18,1))-1,E2621/AVERAGE(OFFSET(E2621,0,0,-ROW(),1))-1)</f>
        <v>3.1773170811407292E-2</v>
      </c>
      <c r="J2621" s="4" t="str">
        <f ca="1">IF(OR(AND(I2621&lt;计算结果!B$19,I2621&gt;计算结果!B$20),I2621&lt;计算结果!B$21),"买","卖")</f>
        <v>买</v>
      </c>
      <c r="K2621" s="4" t="str">
        <f t="shared" ca="1" si="121"/>
        <v/>
      </c>
      <c r="L2621" s="3">
        <f ca="1">IF(J2620="买",E2621/E2620-1,0)-IF(K2621=1,计算结果!B$17,0)</f>
        <v>-2.9194734047013449E-2</v>
      </c>
      <c r="M2621" s="2">
        <f t="shared" ca="1" si="122"/>
        <v>14.281228474822525</v>
      </c>
      <c r="N2621" s="3">
        <f ca="1">1-M2621/MAX(M$2:M2621)</f>
        <v>0.13482545840390103</v>
      </c>
    </row>
    <row r="2622" spans="1:14" x14ac:dyDescent="0.15">
      <c r="A2622" s="1">
        <v>42299</v>
      </c>
      <c r="B2622">
        <v>3453.2</v>
      </c>
      <c r="C2622">
        <v>3530.77</v>
      </c>
      <c r="D2622">
        <v>3442.31</v>
      </c>
      <c r="E2622" s="2">
        <v>3524.53</v>
      </c>
      <c r="F2622" s="19">
        <v>223583600640</v>
      </c>
      <c r="G2622" s="3">
        <f t="shared" si="120"/>
        <v>1.476426977614631E-2</v>
      </c>
      <c r="H2622" s="3">
        <f>1-E2622/MAX(E$2:E2622)</f>
        <v>0.40030456680051718</v>
      </c>
      <c r="I2622" s="3">
        <f ca="1">IFERROR(E2622/AVERAGE(OFFSET(E2622,0,0,-计算结果!B$18,1))-1,E2622/AVERAGE(OFFSET(E2622,0,0,-ROW(),1))-1)</f>
        <v>4.3282682289653929E-2</v>
      </c>
      <c r="J2622" s="4" t="str">
        <f ca="1">IF(OR(AND(I2622&lt;计算结果!B$19,I2622&gt;计算结果!B$20),I2622&lt;计算结果!B$21),"买","卖")</f>
        <v>买</v>
      </c>
      <c r="K2622" s="4" t="str">
        <f t="shared" ca="1" si="121"/>
        <v/>
      </c>
      <c r="L2622" s="3">
        <f ca="1">IF(J2621="买",E2622/E2621-1,0)-IF(K2622=1,计算结果!B$17,0)</f>
        <v>1.476426977614631E-2</v>
      </c>
      <c r="M2622" s="2">
        <f t="shared" ca="1" si="122"/>
        <v>14.492080384759587</v>
      </c>
      <c r="N2622" s="3">
        <f ca="1">1-M2622/MAX(M$2:M2622)</f>
        <v>0.12205178806832251</v>
      </c>
    </row>
    <row r="2623" spans="1:14" x14ac:dyDescent="0.15">
      <c r="A2623" s="1">
        <v>42300</v>
      </c>
      <c r="B2623">
        <v>3536.84</v>
      </c>
      <c r="C2623">
        <v>3581.84</v>
      </c>
      <c r="D2623">
        <v>3515.82</v>
      </c>
      <c r="E2623" s="2">
        <v>3571.24</v>
      </c>
      <c r="F2623" s="19">
        <v>247059677184</v>
      </c>
      <c r="G2623" s="3">
        <f t="shared" si="120"/>
        <v>1.325283087390372E-2</v>
      </c>
      <c r="H2623" s="3">
        <f>1-E2623/MAX(E$2:E2623)</f>
        <v>0.39235690464847206</v>
      </c>
      <c r="I2623" s="3">
        <f ca="1">IFERROR(E2623/AVERAGE(OFFSET(E2623,0,0,-计算结果!B$18,1))-1,E2623/AVERAGE(OFFSET(E2623,0,0,-ROW(),1))-1)</f>
        <v>5.3087763702711843E-2</v>
      </c>
      <c r="J2623" s="4" t="str">
        <f ca="1">IF(OR(AND(I2623&lt;计算结果!B$19,I2623&gt;计算结果!B$20),I2623&lt;计算结果!B$21),"买","卖")</f>
        <v>买</v>
      </c>
      <c r="K2623" s="4" t="str">
        <f t="shared" ca="1" si="121"/>
        <v/>
      </c>
      <c r="L2623" s="3">
        <f ca="1">IF(J2622="买",E2623/E2622-1,0)-IF(K2623=1,计算结果!B$17,0)</f>
        <v>1.325283087390372E-2</v>
      </c>
      <c r="M2623" s="2">
        <f t="shared" ca="1" si="122"/>
        <v>14.684141475109824</v>
      </c>
      <c r="N2623" s="3">
        <f ca="1">1-M2623/MAX(M$2:M2623)</f>
        <v>0.11041648889954581</v>
      </c>
    </row>
    <row r="2624" spans="1:14" x14ac:dyDescent="0.15">
      <c r="A2624" s="1">
        <v>42303</v>
      </c>
      <c r="B2624">
        <v>3614.7</v>
      </c>
      <c r="C2624">
        <v>3620.76</v>
      </c>
      <c r="D2624">
        <v>3561.19</v>
      </c>
      <c r="E2624" s="2">
        <v>3589.26</v>
      </c>
      <c r="F2624" s="19">
        <v>270489763840</v>
      </c>
      <c r="G2624" s="3">
        <f t="shared" si="120"/>
        <v>5.0458664217472027E-3</v>
      </c>
      <c r="H2624" s="3">
        <f>1-E2624/MAX(E$2:E2624)</f>
        <v>0.38929081875723126</v>
      </c>
      <c r="I2624" s="3">
        <f ca="1">IFERROR(E2624/AVERAGE(OFFSET(E2624,0,0,-计算结果!B$18,1))-1,E2624/AVERAGE(OFFSET(E2624,0,0,-ROW(),1))-1)</f>
        <v>5.2775079121066382E-2</v>
      </c>
      <c r="J2624" s="4" t="str">
        <f ca="1">IF(OR(AND(I2624&lt;计算结果!B$19,I2624&gt;计算结果!B$20),I2624&lt;计算结果!B$21),"买","卖")</f>
        <v>买</v>
      </c>
      <c r="K2624" s="4" t="str">
        <f t="shared" ca="1" si="121"/>
        <v/>
      </c>
      <c r="L2624" s="3">
        <f ca="1">IF(J2623="买",E2624/E2623-1,0)-IF(K2624=1,计算结果!B$17,0)</f>
        <v>5.0458664217472027E-3</v>
      </c>
      <c r="M2624" s="2">
        <f t="shared" ca="1" si="122"/>
        <v>14.758235691511265</v>
      </c>
      <c r="N2624" s="3">
        <f ca="1">1-M2624/MAX(M$2:M2624)</f>
        <v>0.10592776933154413</v>
      </c>
    </row>
    <row r="2625" spans="1:14" x14ac:dyDescent="0.15">
      <c r="A2625" s="1">
        <v>42304</v>
      </c>
      <c r="B2625">
        <v>3569.45</v>
      </c>
      <c r="C2625">
        <v>3601.05</v>
      </c>
      <c r="D2625">
        <v>3486.1</v>
      </c>
      <c r="E2625" s="2">
        <v>3592.88</v>
      </c>
      <c r="F2625" s="19">
        <v>239042543616</v>
      </c>
      <c r="G2625" s="3">
        <f t="shared" si="120"/>
        <v>1.0085644394666193E-3</v>
      </c>
      <c r="H2625" s="3">
        <f>1-E2625/MAX(E$2:E2625)</f>
        <v>0.38867487919417409</v>
      </c>
      <c r="I2625" s="3">
        <f ca="1">IFERROR(E2625/AVERAGE(OFFSET(E2625,0,0,-计算结果!B$18,1))-1,E2625/AVERAGE(OFFSET(E2625,0,0,-ROW(),1))-1)</f>
        <v>4.8576217664415333E-2</v>
      </c>
      <c r="J2625" s="4" t="str">
        <f ca="1">IF(OR(AND(I2625&lt;计算结果!B$19,I2625&gt;计算结果!B$20),I2625&lt;计算结果!B$21),"买","卖")</f>
        <v>买</v>
      </c>
      <c r="K2625" s="4" t="str">
        <f t="shared" ca="1" si="121"/>
        <v/>
      </c>
      <c r="L2625" s="3">
        <f ca="1">IF(J2624="买",E2625/E2624-1,0)-IF(K2625=1,计算结果!B$17,0)</f>
        <v>1.0085644394666193E-3</v>
      </c>
      <c r="M2625" s="2">
        <f t="shared" ca="1" si="122"/>
        <v>14.77312032321899</v>
      </c>
      <c r="N2625" s="3">
        <f ca="1">1-M2625/MAX(M$2:M2625)</f>
        <v>0.10502603987337733</v>
      </c>
    </row>
    <row r="2626" spans="1:14" x14ac:dyDescent="0.15">
      <c r="A2626" s="1">
        <v>42305</v>
      </c>
      <c r="B2626">
        <v>3575.8</v>
      </c>
      <c r="C2626">
        <v>3598.17</v>
      </c>
      <c r="D2626">
        <v>3517.21</v>
      </c>
      <c r="E2626" s="2">
        <v>3524.92</v>
      </c>
      <c r="F2626" s="19">
        <v>213303017472</v>
      </c>
      <c r="G2626" s="3">
        <f t="shared" si="120"/>
        <v>-1.8915187815902623E-2</v>
      </c>
      <c r="H2626" s="3">
        <f>1-E2626/MAX(E$2:E2626)</f>
        <v>0.40023820867079563</v>
      </c>
      <c r="I2626" s="3">
        <f ca="1">IFERROR(E2626/AVERAGE(OFFSET(E2626,0,0,-计算结果!B$18,1))-1,E2626/AVERAGE(OFFSET(E2626,0,0,-ROW(),1))-1)</f>
        <v>2.3878617685697989E-2</v>
      </c>
      <c r="J2626" s="4" t="str">
        <f ca="1">IF(OR(AND(I2626&lt;计算结果!B$19,I2626&gt;计算结果!B$20),I2626&lt;计算结果!B$21),"买","卖")</f>
        <v>买</v>
      </c>
      <c r="K2626" s="4" t="str">
        <f t="shared" ca="1" si="121"/>
        <v/>
      </c>
      <c r="L2626" s="3">
        <f ca="1">IF(J2625="买",E2626/E2625-1,0)-IF(K2626=1,计算结果!B$17,0)</f>
        <v>-1.8915187815902623E-2</v>
      </c>
      <c r="M2626" s="2">
        <f t="shared" ca="1" si="122"/>
        <v>14.493683977678375</v>
      </c>
      <c r="N2626" s="3">
        <f ca="1">1-M2626/MAX(M$2:M2626)</f>
        <v>0.12195464041951454</v>
      </c>
    </row>
    <row r="2627" spans="1:14" x14ac:dyDescent="0.15">
      <c r="A2627" s="1">
        <v>42306</v>
      </c>
      <c r="B2627">
        <v>3539.98</v>
      </c>
      <c r="C2627">
        <v>3561.81</v>
      </c>
      <c r="D2627">
        <v>3507.97</v>
      </c>
      <c r="E2627" s="2">
        <v>3533.31</v>
      </c>
      <c r="F2627" s="19">
        <v>161051885568</v>
      </c>
      <c r="G2627" s="3">
        <f t="shared" ref="G2627:G2690" si="123">E2627/E2626-1</f>
        <v>2.3801958626010755E-3</v>
      </c>
      <c r="H2627" s="3">
        <f>1-E2627/MAX(E$2:E2627)</f>
        <v>0.39881065813652761</v>
      </c>
      <c r="I2627" s="3">
        <f ca="1">IFERROR(E2627/AVERAGE(OFFSET(E2627,0,0,-计算结果!B$18,1))-1,E2627/AVERAGE(OFFSET(E2627,0,0,-ROW(),1))-1)</f>
        <v>2.1525909585686787E-2</v>
      </c>
      <c r="J2627" s="4" t="str">
        <f ca="1">IF(OR(AND(I2627&lt;计算结果!B$19,I2627&gt;计算结果!B$20),I2627&lt;计算结果!B$21),"买","卖")</f>
        <v>买</v>
      </c>
      <c r="K2627" s="4" t="str">
        <f t="shared" ca="1" si="121"/>
        <v/>
      </c>
      <c r="L2627" s="3">
        <f ca="1">IF(J2626="买",E2627/E2626-1,0)-IF(K2627=1,计算结果!B$17,0)</f>
        <v>2.3801958626010755E-3</v>
      </c>
      <c r="M2627" s="2">
        <f t="shared" ca="1" si="122"/>
        <v>14.528181784315892</v>
      </c>
      <c r="N2627" s="3">
        <f ca="1">1-M2627/MAX(M$2:M2627)</f>
        <v>0.11986472048746499</v>
      </c>
    </row>
    <row r="2628" spans="1:14" x14ac:dyDescent="0.15">
      <c r="A2628" s="1">
        <v>42307</v>
      </c>
      <c r="B2628">
        <v>3530.22</v>
      </c>
      <c r="C2628">
        <v>3574.47</v>
      </c>
      <c r="D2628">
        <v>3497.57</v>
      </c>
      <c r="E2628" s="2">
        <v>3534.08</v>
      </c>
      <c r="F2628" s="19">
        <v>183317151744</v>
      </c>
      <c r="G2628" s="3">
        <f t="shared" si="123"/>
        <v>2.1792596743552828E-4</v>
      </c>
      <c r="H2628" s="3">
        <f>1-E2628/MAX(E$2:E2628)</f>
        <v>0.39867964336758999</v>
      </c>
      <c r="I2628" s="3">
        <f ca="1">IFERROR(E2628/AVERAGE(OFFSET(E2628,0,0,-计算结果!B$18,1))-1,E2628/AVERAGE(OFFSET(E2628,0,0,-ROW(),1))-1)</f>
        <v>1.5951865554721945E-2</v>
      </c>
      <c r="J2628" s="4" t="str">
        <f ca="1">IF(OR(AND(I2628&lt;计算结果!B$19,I2628&gt;计算结果!B$20),I2628&lt;计算结果!B$21),"买","卖")</f>
        <v>买</v>
      </c>
      <c r="K2628" s="4" t="str">
        <f t="shared" ref="K2628:K2691" ca="1" si="124">IF(J2627&lt;&gt;J2628,1,"")</f>
        <v/>
      </c>
      <c r="L2628" s="3">
        <f ca="1">IF(J2627="买",E2628/E2627-1,0)-IF(K2628=1,计算结果!B$17,0)</f>
        <v>2.1792596743552828E-4</v>
      </c>
      <c r="M2628" s="2">
        <f t="shared" ref="M2628:M2691" ca="1" si="125">IFERROR(M2627*(1+L2628),M2627)</f>
        <v>14.531347852386318</v>
      </c>
      <c r="N2628" s="3">
        <f ca="1">1-M2628/MAX(M$2:M2628)</f>
        <v>0.11967291615520315</v>
      </c>
    </row>
    <row r="2629" spans="1:14" x14ac:dyDescent="0.15">
      <c r="A2629" s="1">
        <v>42310</v>
      </c>
      <c r="B2629">
        <v>3489.23</v>
      </c>
      <c r="C2629">
        <v>3543.45</v>
      </c>
      <c r="D2629">
        <v>3474.71</v>
      </c>
      <c r="E2629" s="2">
        <v>3475.96</v>
      </c>
      <c r="F2629" s="19">
        <v>167455096832</v>
      </c>
      <c r="G2629" s="3">
        <f t="shared" si="123"/>
        <v>-1.6445581311119173E-2</v>
      </c>
      <c r="H2629" s="3">
        <f>1-E2629/MAX(E$2:E2629)</f>
        <v>0.40856870618661945</v>
      </c>
      <c r="I2629" s="3">
        <f ca="1">IFERROR(E2629/AVERAGE(OFFSET(E2629,0,0,-计算结果!B$18,1))-1,E2629/AVERAGE(OFFSET(E2629,0,0,-ROW(),1))-1)</f>
        <v>-5.0940065637709031E-3</v>
      </c>
      <c r="J2629" s="4" t="str">
        <f ca="1">IF(OR(AND(I2629&lt;计算结果!B$19,I2629&gt;计算结果!B$20),I2629&lt;计算结果!B$21),"买","卖")</f>
        <v>卖</v>
      </c>
      <c r="K2629" s="4">
        <f t="shared" ca="1" si="124"/>
        <v>1</v>
      </c>
      <c r="L2629" s="3">
        <f ca="1">IF(J2628="买",E2629/E2628-1,0)-IF(K2629=1,计算结果!B$17,0)</f>
        <v>-1.6445581311119173E-2</v>
      </c>
      <c r="M2629" s="2">
        <f t="shared" ca="1" si="125"/>
        <v>14.292371389719742</v>
      </c>
      <c r="N2629" s="3">
        <f ca="1">1-M2629/MAX(M$2:M2629)</f>
        <v>0.13415040679295309</v>
      </c>
    </row>
    <row r="2630" spans="1:14" x14ac:dyDescent="0.15">
      <c r="A2630" s="1">
        <v>42311</v>
      </c>
      <c r="B2630">
        <v>3484.72</v>
      </c>
      <c r="C2630">
        <v>3501.7</v>
      </c>
      <c r="D2630">
        <v>3452.62</v>
      </c>
      <c r="E2630" s="2">
        <v>3465.49</v>
      </c>
      <c r="F2630" s="19">
        <v>132231503872</v>
      </c>
      <c r="G2630" s="3">
        <f t="shared" si="123"/>
        <v>-3.0121175157367119E-3</v>
      </c>
      <c r="H2630" s="3">
        <f>1-E2630/MAX(E$2:E2630)</f>
        <v>0.41035016674606961</v>
      </c>
      <c r="I2630" s="3">
        <f ca="1">IFERROR(E2630/AVERAGE(OFFSET(E2630,0,0,-计算结果!B$18,1))-1,E2630/AVERAGE(OFFSET(E2630,0,0,-ROW(),1))-1)</f>
        <v>-1.0749383411485236E-2</v>
      </c>
      <c r="J2630" s="4" t="str">
        <f ca="1">IF(OR(AND(I2630&lt;计算结果!B$19,I2630&gt;计算结果!B$20),I2630&lt;计算结果!B$21),"买","卖")</f>
        <v>卖</v>
      </c>
      <c r="K2630" s="4" t="str">
        <f t="shared" ca="1" si="124"/>
        <v/>
      </c>
      <c r="L2630" s="3">
        <f ca="1">IF(J2629="买",E2630/E2629-1,0)-IF(K2630=1,计算结果!B$17,0)</f>
        <v>0</v>
      </c>
      <c r="M2630" s="2">
        <f t="shared" ca="1" si="125"/>
        <v>14.292371389719742</v>
      </c>
      <c r="N2630" s="3">
        <f ca="1">1-M2630/MAX(M$2:M2630)</f>
        <v>0.13415040679295309</v>
      </c>
    </row>
    <row r="2631" spans="1:14" x14ac:dyDescent="0.15">
      <c r="A2631" s="1">
        <v>42312</v>
      </c>
      <c r="B2631">
        <v>3477.16</v>
      </c>
      <c r="C2631">
        <v>3628.54</v>
      </c>
      <c r="D2631">
        <v>3477.16</v>
      </c>
      <c r="E2631" s="2">
        <v>3628.54</v>
      </c>
      <c r="F2631" s="19">
        <v>266955882496</v>
      </c>
      <c r="G2631" s="3">
        <f t="shared" si="123"/>
        <v>4.7049623574155541E-2</v>
      </c>
      <c r="H2631" s="3">
        <f>1-E2631/MAX(E$2:E2631)</f>
        <v>0.38260736405090856</v>
      </c>
      <c r="I2631" s="3">
        <f ca="1">IFERROR(E2631/AVERAGE(OFFSET(E2631,0,0,-计算结果!B$18,1))-1,E2631/AVERAGE(OFFSET(E2631,0,0,-ROW(),1))-1)</f>
        <v>3.1078350861140525E-2</v>
      </c>
      <c r="J2631" s="4" t="str">
        <f ca="1">IF(OR(AND(I2631&lt;计算结果!B$19,I2631&gt;计算结果!B$20),I2631&lt;计算结果!B$21),"买","卖")</f>
        <v>买</v>
      </c>
      <c r="K2631" s="4">
        <f t="shared" ca="1" si="124"/>
        <v>1</v>
      </c>
      <c r="L2631" s="3">
        <f ca="1">IF(J2630="买",E2631/E2630-1,0)-IF(K2631=1,计算结果!B$17,0)</f>
        <v>0</v>
      </c>
      <c r="M2631" s="2">
        <f t="shared" ca="1" si="125"/>
        <v>14.292371389719742</v>
      </c>
      <c r="N2631" s="3">
        <f ca="1">1-M2631/MAX(M$2:M2631)</f>
        <v>0.13415040679295309</v>
      </c>
    </row>
    <row r="2632" spans="1:14" x14ac:dyDescent="0.15">
      <c r="A2632" s="1">
        <v>42313</v>
      </c>
      <c r="B2632">
        <v>3630.78</v>
      </c>
      <c r="C2632">
        <v>3781.41</v>
      </c>
      <c r="D2632">
        <v>3627.3</v>
      </c>
      <c r="E2632" s="2">
        <v>3705.97</v>
      </c>
      <c r="F2632" s="19">
        <v>495138177024</v>
      </c>
      <c r="G2632" s="3">
        <f t="shared" si="123"/>
        <v>2.1339161205333301E-2</v>
      </c>
      <c r="H2632" s="3">
        <f>1-E2632/MAX(E$2:E2632)</f>
        <v>0.36943272306540531</v>
      </c>
      <c r="I2632" s="3">
        <f ca="1">IFERROR(E2632/AVERAGE(OFFSET(E2632,0,0,-计算结果!B$18,1))-1,E2632/AVERAGE(OFFSET(E2632,0,0,-ROW(),1))-1)</f>
        <v>4.8804355242979325E-2</v>
      </c>
      <c r="J2632" s="4" t="str">
        <f ca="1">IF(OR(AND(I2632&lt;计算结果!B$19,I2632&gt;计算结果!B$20),I2632&lt;计算结果!B$21),"买","卖")</f>
        <v>买</v>
      </c>
      <c r="K2632" s="4" t="str">
        <f t="shared" ca="1" si="124"/>
        <v/>
      </c>
      <c r="L2632" s="3">
        <f ca="1">IF(J2631="买",E2632/E2631-1,0)-IF(K2632=1,计算结果!B$17,0)</f>
        <v>2.1339161205333301E-2</v>
      </c>
      <c r="M2632" s="2">
        <f t="shared" ca="1" si="125"/>
        <v>14.597358606811465</v>
      </c>
      <c r="N2632" s="3">
        <f ca="1">1-M2632/MAX(M$2:M2632)</f>
        <v>0.11567390274393574</v>
      </c>
    </row>
    <row r="2633" spans="1:14" x14ac:dyDescent="0.15">
      <c r="A2633" s="1">
        <v>42314</v>
      </c>
      <c r="B2633">
        <v>3698.34</v>
      </c>
      <c r="C2633">
        <v>3801.71</v>
      </c>
      <c r="D2633">
        <v>3694.66</v>
      </c>
      <c r="E2633" s="2">
        <v>3793.37</v>
      </c>
      <c r="F2633" s="19">
        <v>389779456000</v>
      </c>
      <c r="G2633" s="3">
        <f t="shared" si="123"/>
        <v>2.3583569213998068E-2</v>
      </c>
      <c r="H2633" s="3">
        <f>1-E2633/MAX(E$2:E2633)</f>
        <v>0.35456169604573606</v>
      </c>
      <c r="I2633" s="3">
        <f ca="1">IFERROR(E2633/AVERAGE(OFFSET(E2633,0,0,-计算结果!B$18,1))-1,E2633/AVERAGE(OFFSET(E2633,0,0,-ROW(),1))-1)</f>
        <v>6.769158647459883E-2</v>
      </c>
      <c r="J2633" s="4" t="str">
        <f ca="1">IF(OR(AND(I2633&lt;计算结果!B$19,I2633&gt;计算结果!B$20),I2633&lt;计算结果!B$21),"买","卖")</f>
        <v>买</v>
      </c>
      <c r="K2633" s="4" t="str">
        <f t="shared" ca="1" si="124"/>
        <v/>
      </c>
      <c r="L2633" s="3">
        <f ca="1">IF(J2632="买",E2633/E2632-1,0)-IF(K2633=1,计算结果!B$17,0)</f>
        <v>2.3583569213998068E-2</v>
      </c>
      <c r="M2633" s="2">
        <f t="shared" ca="1" si="125"/>
        <v>14.941616423856754</v>
      </c>
      <c r="N2633" s="3">
        <f ca="1">1-M2633/MAX(M$2:M2633)</f>
        <v>9.4818337021552512E-2</v>
      </c>
    </row>
    <row r="2634" spans="1:14" x14ac:dyDescent="0.15">
      <c r="A2634" s="1">
        <v>42317</v>
      </c>
      <c r="B2634">
        <v>3796.38</v>
      </c>
      <c r="C2634">
        <v>3891.77</v>
      </c>
      <c r="D2634">
        <v>3796.38</v>
      </c>
      <c r="E2634" s="2">
        <v>3840.35</v>
      </c>
      <c r="F2634" s="19">
        <v>463161720832</v>
      </c>
      <c r="G2634" s="3">
        <f t="shared" si="123"/>
        <v>1.2384766052349283E-2</v>
      </c>
      <c r="H2634" s="3">
        <f>1-E2634/MAX(E$2:E2634)</f>
        <v>0.34656809365003738</v>
      </c>
      <c r="I2634" s="3">
        <f ca="1">IFERROR(E2634/AVERAGE(OFFSET(E2634,0,0,-计算结果!B$18,1))-1,E2634/AVERAGE(OFFSET(E2634,0,0,-ROW(),1))-1)</f>
        <v>7.3624648622656608E-2</v>
      </c>
      <c r="J2634" s="4" t="str">
        <f ca="1">IF(OR(AND(I2634&lt;计算结果!B$19,I2634&gt;计算结果!B$20),I2634&lt;计算结果!B$21),"买","卖")</f>
        <v>买</v>
      </c>
      <c r="K2634" s="4" t="str">
        <f t="shared" ca="1" si="124"/>
        <v/>
      </c>
      <c r="L2634" s="3">
        <f ca="1">IF(J2633="买",E2634/E2633-1,0)-IF(K2634=1,计算结果!B$17,0)</f>
        <v>1.2384766052349283E-2</v>
      </c>
      <c r="M2634" s="2">
        <f t="shared" ca="1" si="125"/>
        <v>15.12666484771016</v>
      </c>
      <c r="N2634" s="3">
        <f ca="1">1-M2634/MAX(M$2:M2634)</f>
        <v>8.3607873890687912E-2</v>
      </c>
    </row>
    <row r="2635" spans="1:14" x14ac:dyDescent="0.15">
      <c r="A2635" s="1">
        <v>42318</v>
      </c>
      <c r="B2635">
        <v>3806.67</v>
      </c>
      <c r="C2635">
        <v>3876.49</v>
      </c>
      <c r="D2635">
        <v>3798.82</v>
      </c>
      <c r="E2635" s="2">
        <v>3833.24</v>
      </c>
      <c r="F2635" s="19">
        <v>380910632960</v>
      </c>
      <c r="G2635" s="3">
        <f t="shared" si="123"/>
        <v>-1.851393753173558E-3</v>
      </c>
      <c r="H2635" s="3">
        <f>1-E2635/MAX(E$2:E2635)</f>
        <v>0.34777785339957801</v>
      </c>
      <c r="I2635" s="3">
        <f ca="1">IFERROR(E2635/AVERAGE(OFFSET(E2635,0,0,-计算结果!B$18,1))-1,E2635/AVERAGE(OFFSET(E2635,0,0,-ROW(),1))-1)</f>
        <v>6.5901835156893629E-2</v>
      </c>
      <c r="J2635" s="4" t="str">
        <f ca="1">IF(OR(AND(I2635&lt;计算结果!B$19,I2635&gt;计算结果!B$20),I2635&lt;计算结果!B$21),"买","卖")</f>
        <v>买</v>
      </c>
      <c r="K2635" s="4" t="str">
        <f t="shared" ca="1" si="124"/>
        <v/>
      </c>
      <c r="L2635" s="3">
        <f ca="1">IF(J2634="买",E2635/E2634-1,0)-IF(K2635=1,计算结果!B$17,0)</f>
        <v>-1.851393753173558E-3</v>
      </c>
      <c r="M2635" s="2">
        <f t="shared" ca="1" si="125"/>
        <v>15.098659434904759</v>
      </c>
      <c r="N2635" s="3">
        <f ca="1">1-M2635/MAX(M$2:M2635)</f>
        <v>8.5304476548424213E-2</v>
      </c>
    </row>
    <row r="2636" spans="1:14" x14ac:dyDescent="0.15">
      <c r="A2636" s="1">
        <v>42319</v>
      </c>
      <c r="B2636">
        <v>3828.45</v>
      </c>
      <c r="C2636">
        <v>3843.11</v>
      </c>
      <c r="D2636">
        <v>3781.41</v>
      </c>
      <c r="E2636" s="2">
        <v>3833.65</v>
      </c>
      <c r="F2636" s="19">
        <v>307008339968</v>
      </c>
      <c r="G2636" s="3">
        <f t="shared" si="123"/>
        <v>1.0695912596148105E-4</v>
      </c>
      <c r="H2636" s="3">
        <f>1-E2636/MAX(E$2:E2636)</f>
        <v>0.34770809228884503</v>
      </c>
      <c r="I2636" s="3">
        <f ca="1">IFERROR(E2636/AVERAGE(OFFSET(E2636,0,0,-计算结果!B$18,1))-1,E2636/AVERAGE(OFFSET(E2636,0,0,-ROW(),1))-1)</f>
        <v>6.1105069633496711E-2</v>
      </c>
      <c r="J2636" s="4" t="str">
        <f ca="1">IF(OR(AND(I2636&lt;计算结果!B$19,I2636&gt;计算结果!B$20),I2636&lt;计算结果!B$21),"买","卖")</f>
        <v>买</v>
      </c>
      <c r="K2636" s="4" t="str">
        <f t="shared" ca="1" si="124"/>
        <v/>
      </c>
      <c r="L2636" s="3">
        <f ca="1">IF(J2635="买",E2636/E2635-1,0)-IF(K2636=1,计算结果!B$17,0)</f>
        <v>1.0695912596148105E-4</v>
      </c>
      <c r="M2636" s="2">
        <f t="shared" ca="1" si="125"/>
        <v>15.100274374321106</v>
      </c>
      <c r="N2636" s="3">
        <f ca="1">1-M2636/MAX(M$2:M2636)</f>
        <v>8.5206641514714909E-2</v>
      </c>
    </row>
    <row r="2637" spans="1:14" x14ac:dyDescent="0.15">
      <c r="A2637" s="1">
        <v>42320</v>
      </c>
      <c r="B2637">
        <v>3841.74</v>
      </c>
      <c r="C2637">
        <v>3843.9</v>
      </c>
      <c r="D2637">
        <v>3771.27</v>
      </c>
      <c r="E2637" s="2">
        <v>3795.32</v>
      </c>
      <c r="F2637" s="19">
        <v>302446804992</v>
      </c>
      <c r="G2637" s="3">
        <f t="shared" si="123"/>
        <v>-9.9983044878900751E-3</v>
      </c>
      <c r="H2637" s="3">
        <f>1-E2637/MAX(E$2:E2637)</f>
        <v>0.35422990539712784</v>
      </c>
      <c r="I2637" s="3">
        <f ca="1">IFERROR(E2637/AVERAGE(OFFSET(E2637,0,0,-计算结果!B$18,1))-1,E2637/AVERAGE(OFFSET(E2637,0,0,-ROW(),1))-1)</f>
        <v>4.62943534887168E-2</v>
      </c>
      <c r="J2637" s="4" t="str">
        <f ca="1">IF(OR(AND(I2637&lt;计算结果!B$19,I2637&gt;计算结果!B$20),I2637&lt;计算结果!B$21),"买","卖")</f>
        <v>买</v>
      </c>
      <c r="K2637" s="4" t="str">
        <f t="shared" ca="1" si="124"/>
        <v/>
      </c>
      <c r="L2637" s="3">
        <f ca="1">IF(J2636="买",E2637/E2636-1,0)-IF(K2637=1,计算结果!B$17,0)</f>
        <v>-9.9983044878900751E-3</v>
      </c>
      <c r="M2637" s="2">
        <f t="shared" ca="1" si="125"/>
        <v>14.94929723327596</v>
      </c>
      <c r="N2637" s="3">
        <f ca="1">1-M2637/MAX(M$2:M2637)</f>
        <v>9.4353024056350376E-2</v>
      </c>
    </row>
    <row r="2638" spans="1:14" x14ac:dyDescent="0.15">
      <c r="A2638" s="1">
        <v>42321</v>
      </c>
      <c r="B2638">
        <v>3756.2</v>
      </c>
      <c r="C2638">
        <v>3793.71</v>
      </c>
      <c r="D2638">
        <v>3727.58</v>
      </c>
      <c r="E2638" s="2">
        <v>3746.24</v>
      </c>
      <c r="F2638" s="19">
        <v>281961136128</v>
      </c>
      <c r="G2638" s="3">
        <f t="shared" si="123"/>
        <v>-1.2931715902743446E-2</v>
      </c>
      <c r="H2638" s="3">
        <f>1-E2638/MAX(E$2:E2638)</f>
        <v>0.36258082079901999</v>
      </c>
      <c r="I2638" s="3">
        <f ca="1">IFERROR(E2638/AVERAGE(OFFSET(E2638,0,0,-计算结果!B$18,1))-1,E2638/AVERAGE(OFFSET(E2638,0,0,-ROW(),1))-1)</f>
        <v>3.0104977574639147E-2</v>
      </c>
      <c r="J2638" s="4" t="str">
        <f ca="1">IF(OR(AND(I2638&lt;计算结果!B$19,I2638&gt;计算结果!B$20),I2638&lt;计算结果!B$21),"买","卖")</f>
        <v>买</v>
      </c>
      <c r="K2638" s="4" t="str">
        <f t="shared" ca="1" si="124"/>
        <v/>
      </c>
      <c r="L2638" s="3">
        <f ca="1">IF(J2637="买",E2638/E2637-1,0)-IF(K2638=1,计算结果!B$17,0)</f>
        <v>-1.2931715902743446E-2</v>
      </c>
      <c r="M2638" s="2">
        <f t="shared" ca="1" si="125"/>
        <v>14.755977168509567</v>
      </c>
      <c r="N2638" s="3">
        <f ca="1">1-M2638/MAX(M$2:M2638)</f>
        <v>0.10606459345743235</v>
      </c>
    </row>
    <row r="2639" spans="1:14" x14ac:dyDescent="0.15">
      <c r="A2639" s="1">
        <v>42324</v>
      </c>
      <c r="B2639">
        <v>3682.73</v>
      </c>
      <c r="C2639">
        <v>3764.41</v>
      </c>
      <c r="D2639">
        <v>3680.07</v>
      </c>
      <c r="E2639" s="2">
        <v>3764.13</v>
      </c>
      <c r="F2639" s="19">
        <v>227483713536</v>
      </c>
      <c r="G2639" s="3">
        <f t="shared" si="123"/>
        <v>4.7754548560690058E-3</v>
      </c>
      <c r="H2639" s="3">
        <f>1-E2639/MAX(E$2:E2639)</f>
        <v>0.359536854284353</v>
      </c>
      <c r="I2639" s="3">
        <f ca="1">IFERROR(E2639/AVERAGE(OFFSET(E2639,0,0,-计算结果!B$18,1))-1,E2639/AVERAGE(OFFSET(E2639,0,0,-ROW(),1))-1)</f>
        <v>3.0445391565459001E-2</v>
      </c>
      <c r="J2639" s="4" t="str">
        <f ca="1">IF(OR(AND(I2639&lt;计算结果!B$19,I2639&gt;计算结果!B$20),I2639&lt;计算结果!B$21),"买","卖")</f>
        <v>买</v>
      </c>
      <c r="K2639" s="4" t="str">
        <f t="shared" ca="1" si="124"/>
        <v/>
      </c>
      <c r="L2639" s="3">
        <f ca="1">IF(J2638="买",E2639/E2638-1,0)-IF(K2639=1,计算结果!B$17,0)</f>
        <v>4.7754548560690058E-3</v>
      </c>
      <c r="M2639" s="2">
        <f t="shared" ca="1" si="125"/>
        <v>14.826443671334969</v>
      </c>
      <c r="N2639" s="3">
        <f ca="1">1-M2639/MAX(M$2:M2639)</f>
        <v>0.10179564527924667</v>
      </c>
    </row>
    <row r="2640" spans="1:14" x14ac:dyDescent="0.15">
      <c r="A2640" s="1">
        <v>42325</v>
      </c>
      <c r="B2640">
        <v>3790.43</v>
      </c>
      <c r="C2640">
        <v>3852.77</v>
      </c>
      <c r="D2640">
        <v>3750.16</v>
      </c>
      <c r="E2640" s="2">
        <v>3758.39</v>
      </c>
      <c r="F2640" s="19">
        <v>365138608128</v>
      </c>
      <c r="G2640" s="3">
        <f t="shared" si="123"/>
        <v>-1.5249207652233698E-3</v>
      </c>
      <c r="H2640" s="3">
        <f>1-E2640/MAX(E$2:E2640)</f>
        <v>0.36051350983461516</v>
      </c>
      <c r="I2640" s="3">
        <f ca="1">IFERROR(E2640/AVERAGE(OFFSET(E2640,0,0,-计算结果!B$18,1))-1,E2640/AVERAGE(OFFSET(E2640,0,0,-ROW(),1))-1)</f>
        <v>2.5227645600589543E-2</v>
      </c>
      <c r="J2640" s="4" t="str">
        <f ca="1">IF(OR(AND(I2640&lt;计算结果!B$19,I2640&gt;计算结果!B$20),I2640&lt;计算结果!B$21),"买","卖")</f>
        <v>买</v>
      </c>
      <c r="K2640" s="4" t="str">
        <f t="shared" ca="1" si="124"/>
        <v/>
      </c>
      <c r="L2640" s="3">
        <f ca="1">IF(J2639="买",E2640/E2639-1,0)-IF(K2640=1,计算结果!B$17,0)</f>
        <v>-1.5249207652233698E-3</v>
      </c>
      <c r="M2640" s="2">
        <f t="shared" ca="1" si="125"/>
        <v>14.803834519506136</v>
      </c>
      <c r="N2640" s="3">
        <f ca="1">1-M2640/MAX(M$2:M2640)</f>
        <v>0.10316533575117437</v>
      </c>
    </row>
    <row r="2641" spans="1:14" x14ac:dyDescent="0.15">
      <c r="A2641" s="1">
        <v>42326</v>
      </c>
      <c r="B2641">
        <v>3760.46</v>
      </c>
      <c r="C2641">
        <v>3771.85</v>
      </c>
      <c r="D2641">
        <v>3706.31</v>
      </c>
      <c r="E2641" s="2">
        <v>3715.58</v>
      </c>
      <c r="F2641" s="19">
        <v>254137958400</v>
      </c>
      <c r="G2641" s="3">
        <f t="shared" si="123"/>
        <v>-1.1390515619720154E-2</v>
      </c>
      <c r="H2641" s="3">
        <f>1-E2641/MAX(E$2:E2641)</f>
        <v>0.36779759068944395</v>
      </c>
      <c r="I2641" s="3">
        <f ca="1">IFERROR(E2641/AVERAGE(OFFSET(E2641,0,0,-计算结果!B$18,1))-1,E2641/AVERAGE(OFFSET(E2641,0,0,-ROW(),1))-1)</f>
        <v>1.1337551647737643E-2</v>
      </c>
      <c r="J2641" s="4" t="str">
        <f ca="1">IF(OR(AND(I2641&lt;计算结果!B$19,I2641&gt;计算结果!B$20),I2641&lt;计算结果!B$21),"买","卖")</f>
        <v>买</v>
      </c>
      <c r="K2641" s="4" t="str">
        <f t="shared" ca="1" si="124"/>
        <v/>
      </c>
      <c r="L2641" s="3">
        <f ca="1">IF(J2640="买",E2641/E2640-1,0)-IF(K2641=1,计算结果!B$17,0)</f>
        <v>-1.1390515619720154E-2</v>
      </c>
      <c r="M2641" s="2">
        <f t="shared" ca="1" si="125"/>
        <v>14.635211211179948</v>
      </c>
      <c r="N2641" s="3">
        <f ca="1">1-M2641/MAX(M$2:M2641)</f>
        <v>0.1133807450026072</v>
      </c>
    </row>
    <row r="2642" spans="1:14" x14ac:dyDescent="0.15">
      <c r="A2642" s="1">
        <v>42327</v>
      </c>
      <c r="B2642">
        <v>3725.62</v>
      </c>
      <c r="C2642">
        <v>3775.23</v>
      </c>
      <c r="D2642">
        <v>3714.67</v>
      </c>
      <c r="E2642" s="2">
        <v>3774.97</v>
      </c>
      <c r="F2642" s="19">
        <v>204557615104</v>
      </c>
      <c r="G2642" s="3">
        <f t="shared" si="123"/>
        <v>1.598404555950883E-2</v>
      </c>
      <c r="H2642" s="3">
        <f>1-E2642/MAX(E$2:E2642)</f>
        <v>0.35769243857619271</v>
      </c>
      <c r="I2642" s="3">
        <f ca="1">IFERROR(E2642/AVERAGE(OFFSET(E2642,0,0,-计算结果!B$18,1))-1,E2642/AVERAGE(OFFSET(E2642,0,0,-ROW(),1))-1)</f>
        <v>2.4625435733157452E-2</v>
      </c>
      <c r="J2642" s="4" t="str">
        <f ca="1">IF(OR(AND(I2642&lt;计算结果!B$19,I2642&gt;计算结果!B$20),I2642&lt;计算结果!B$21),"买","卖")</f>
        <v>买</v>
      </c>
      <c r="K2642" s="4" t="str">
        <f t="shared" ca="1" si="124"/>
        <v/>
      </c>
      <c r="L2642" s="3">
        <f ca="1">IF(J2641="买",E2642/E2641-1,0)-IF(K2642=1,计算结果!B$17,0)</f>
        <v>1.598404555950883E-2</v>
      </c>
      <c r="M2642" s="2">
        <f t="shared" ca="1" si="125"/>
        <v>14.869141093952482</v>
      </c>
      <c r="N2642" s="3">
        <f ca="1">1-M2642/MAX(M$2:M2642)</f>
        <v>9.9208982436791104E-2</v>
      </c>
    </row>
    <row r="2643" spans="1:14" x14ac:dyDescent="0.15">
      <c r="A2643" s="1">
        <v>42328</v>
      </c>
      <c r="B2643">
        <v>3778.88</v>
      </c>
      <c r="C2643">
        <v>3793.54</v>
      </c>
      <c r="D2643">
        <v>3757.03</v>
      </c>
      <c r="E2643" s="2">
        <v>3774.38</v>
      </c>
      <c r="F2643" s="19">
        <v>242295095296</v>
      </c>
      <c r="G2643" s="3">
        <f t="shared" si="123"/>
        <v>-1.562926327890457E-4</v>
      </c>
      <c r="H2643" s="3">
        <f>1-E2643/MAX(E$2:E2643)</f>
        <v>0.35779282651602795</v>
      </c>
      <c r="I2643" s="3">
        <f ca="1">IFERROR(E2643/AVERAGE(OFFSET(E2643,0,0,-计算结果!B$18,1))-1,E2643/AVERAGE(OFFSET(E2643,0,0,-ROW(),1))-1)</f>
        <v>2.1669108598784126E-2</v>
      </c>
      <c r="J2643" s="4" t="str">
        <f ca="1">IF(OR(AND(I2643&lt;计算结果!B$19,I2643&gt;计算结果!B$20),I2643&lt;计算结果!B$21),"买","卖")</f>
        <v>买</v>
      </c>
      <c r="K2643" s="4" t="str">
        <f t="shared" ca="1" si="124"/>
        <v/>
      </c>
      <c r="L2643" s="3">
        <f ca="1">IF(J2642="买",E2643/E2642-1,0)-IF(K2643=1,计算结果!B$17,0)</f>
        <v>-1.562926327890457E-4</v>
      </c>
      <c r="M2643" s="2">
        <f t="shared" ca="1" si="125"/>
        <v>14.866817156743597</v>
      </c>
      <c r="N2643" s="3">
        <f ca="1">1-M2643/MAX(M$2:M2643)</f>
        <v>9.9349769436518742E-2</v>
      </c>
    </row>
    <row r="2644" spans="1:14" x14ac:dyDescent="0.15">
      <c r="A2644" s="1">
        <v>42331</v>
      </c>
      <c r="B2644">
        <v>3774.44</v>
      </c>
      <c r="C2644">
        <v>3802.85</v>
      </c>
      <c r="D2644">
        <v>3743.41</v>
      </c>
      <c r="E2644" s="2">
        <v>3753.34</v>
      </c>
      <c r="F2644" s="19">
        <v>234640982016</v>
      </c>
      <c r="G2644" s="3">
        <f t="shared" si="123"/>
        <v>-5.5744254685538008E-3</v>
      </c>
      <c r="H2644" s="3">
        <f>1-E2644/MAX(E$2:E2644)</f>
        <v>0.36137276253998496</v>
      </c>
      <c r="I2644" s="3">
        <f ca="1">IFERROR(E2644/AVERAGE(OFFSET(E2644,0,0,-计算结果!B$18,1))-1,E2644/AVERAGE(OFFSET(E2644,0,0,-ROW(),1))-1)</f>
        <v>1.2495970480010055E-2</v>
      </c>
      <c r="J2644" s="4" t="str">
        <f ca="1">IF(OR(AND(I2644&lt;计算结果!B$19,I2644&gt;计算结果!B$20),I2644&lt;计算结果!B$21),"买","卖")</f>
        <v>买</v>
      </c>
      <c r="K2644" s="4" t="str">
        <f t="shared" ca="1" si="124"/>
        <v/>
      </c>
      <c r="L2644" s="3">
        <f ca="1">IF(J2643="买",E2644/E2643-1,0)-IF(K2644=1,计算结果!B$17,0)</f>
        <v>-5.5744254685538008E-3</v>
      </c>
      <c r="M2644" s="2">
        <f t="shared" ca="1" si="125"/>
        <v>14.783943192548714</v>
      </c>
      <c r="N2644" s="3">
        <f ca="1">1-M2644/MAX(M$2:M2644)</f>
        <v>0.1043703770200306</v>
      </c>
    </row>
    <row r="2645" spans="1:14" x14ac:dyDescent="0.15">
      <c r="A2645" s="1">
        <v>42332</v>
      </c>
      <c r="B2645">
        <v>3745.76</v>
      </c>
      <c r="C2645">
        <v>3754.17</v>
      </c>
      <c r="D2645">
        <v>3702.74</v>
      </c>
      <c r="E2645" s="2">
        <v>3753.89</v>
      </c>
      <c r="F2645" s="19">
        <v>192495091712</v>
      </c>
      <c r="G2645" s="3">
        <f t="shared" si="123"/>
        <v>1.4653615180071355E-4</v>
      </c>
      <c r="H2645" s="3">
        <f>1-E2645/MAX(E$2:E2645)</f>
        <v>0.36127918056217245</v>
      </c>
      <c r="I2645" s="3">
        <f ca="1">IFERROR(E2645/AVERAGE(OFFSET(E2645,0,0,-计算结果!B$18,1))-1,E2645/AVERAGE(OFFSET(E2645,0,0,-ROW(),1))-1)</f>
        <v>9.3078259497938465E-3</v>
      </c>
      <c r="J2645" s="4" t="str">
        <f ca="1">IF(OR(AND(I2645&lt;计算结果!B$19,I2645&gt;计算结果!B$20),I2645&lt;计算结果!B$21),"买","卖")</f>
        <v>买</v>
      </c>
      <c r="K2645" s="4" t="str">
        <f t="shared" ca="1" si="124"/>
        <v/>
      </c>
      <c r="L2645" s="3">
        <f ca="1">IF(J2644="买",E2645/E2644-1,0)-IF(K2645=1,计算结果!B$17,0)</f>
        <v>1.4653615180071355E-4</v>
      </c>
      <c r="M2645" s="2">
        <f t="shared" ca="1" si="125"/>
        <v>14.78610957469259</v>
      </c>
      <c r="N2645" s="3">
        <f ca="1">1-M2645/MAX(M$2:M2645)</f>
        <v>0.10423913490164038</v>
      </c>
    </row>
    <row r="2646" spans="1:14" x14ac:dyDescent="0.15">
      <c r="A2646" s="1">
        <v>42333</v>
      </c>
      <c r="B2646">
        <v>3747.76</v>
      </c>
      <c r="C2646">
        <v>3781.86</v>
      </c>
      <c r="D2646">
        <v>3735.72</v>
      </c>
      <c r="E2646" s="2">
        <v>3781.61</v>
      </c>
      <c r="F2646" s="19">
        <v>215125049344</v>
      </c>
      <c r="G2646" s="3">
        <f t="shared" si="123"/>
        <v>7.3843399779962571E-3</v>
      </c>
      <c r="H2646" s="3">
        <f>1-E2646/MAX(E$2:E2646)</f>
        <v>0.35656264888041922</v>
      </c>
      <c r="I2646" s="3">
        <f ca="1">IFERROR(E2646/AVERAGE(OFFSET(E2646,0,0,-计算结果!B$18,1))-1,E2646/AVERAGE(OFFSET(E2646,0,0,-ROW(),1))-1)</f>
        <v>1.3015366454536048E-2</v>
      </c>
      <c r="J2646" s="4" t="str">
        <f ca="1">IF(OR(AND(I2646&lt;计算结果!B$19,I2646&gt;计算结果!B$20),I2646&lt;计算结果!B$21),"买","卖")</f>
        <v>买</v>
      </c>
      <c r="K2646" s="4" t="str">
        <f t="shared" ca="1" si="124"/>
        <v/>
      </c>
      <c r="L2646" s="3">
        <f ca="1">IF(J2645="买",E2646/E2645-1,0)-IF(K2646=1,计算结果!B$17,0)</f>
        <v>7.3843399779962571E-3</v>
      </c>
      <c r="M2646" s="2">
        <f t="shared" ca="1" si="125"/>
        <v>14.895295234744026</v>
      </c>
      <c r="N2646" s="3">
        <f ca="1">1-M2646/MAX(M$2:M2646)</f>
        <v>9.762453213477007E-2</v>
      </c>
    </row>
    <row r="2647" spans="1:14" x14ac:dyDescent="0.15">
      <c r="A2647" s="1">
        <v>42334</v>
      </c>
      <c r="B2647">
        <v>3795.25</v>
      </c>
      <c r="C2647">
        <v>3805.84</v>
      </c>
      <c r="D2647">
        <v>3756.82</v>
      </c>
      <c r="E2647" s="2">
        <v>3759.43</v>
      </c>
      <c r="F2647" s="19">
        <v>239797207040</v>
      </c>
      <c r="G2647" s="3">
        <f t="shared" si="123"/>
        <v>-5.8652267156052984E-3</v>
      </c>
      <c r="H2647" s="3">
        <f>1-E2647/MAX(E$2:E2647)</f>
        <v>0.36033655482202409</v>
      </c>
      <c r="I2647" s="3">
        <f ca="1">IFERROR(E2647/AVERAGE(OFFSET(E2647,0,0,-计算结果!B$18,1))-1,E2647/AVERAGE(OFFSET(E2647,0,0,-ROW(),1))-1)</f>
        <v>2.8431535129509466E-3</v>
      </c>
      <c r="J2647" s="4" t="str">
        <f ca="1">IF(OR(AND(I2647&lt;计算结果!B$19,I2647&gt;计算结果!B$20),I2647&lt;计算结果!B$21),"买","卖")</f>
        <v>买</v>
      </c>
      <c r="K2647" s="4" t="str">
        <f t="shared" ca="1" si="124"/>
        <v/>
      </c>
      <c r="L2647" s="3">
        <f ca="1">IF(J2646="买",E2647/E2646-1,0)-IF(K2647=1,计算结果!B$17,0)</f>
        <v>-5.8652267156052984E-3</v>
      </c>
      <c r="M2647" s="2">
        <f t="shared" ca="1" si="125"/>
        <v>14.807930951196377</v>
      </c>
      <c r="N2647" s="3">
        <f ca="1">1-M2647/MAX(M$2:M2647)</f>
        <v>0.10291716883640001</v>
      </c>
    </row>
    <row r="2648" spans="1:14" x14ac:dyDescent="0.15">
      <c r="A2648" s="1">
        <v>42335</v>
      </c>
      <c r="B2648">
        <v>3739.1</v>
      </c>
      <c r="C2648">
        <v>3742.74</v>
      </c>
      <c r="D2648">
        <v>3534.39</v>
      </c>
      <c r="E2648" s="2">
        <v>3556.99</v>
      </c>
      <c r="F2648" s="19">
        <v>269758169088</v>
      </c>
      <c r="G2648" s="3">
        <f t="shared" si="123"/>
        <v>-5.3848588748826254E-2</v>
      </c>
      <c r="H2648" s="3">
        <f>1-E2648/MAX(E$2:E2648)</f>
        <v>0.39478152861907034</v>
      </c>
      <c r="I2648" s="3">
        <f ca="1">IFERROR(E2648/AVERAGE(OFFSET(E2648,0,0,-计算结果!B$18,1))-1,E2648/AVERAGE(OFFSET(E2648,0,0,-ROW(),1))-1)</f>
        <v>-5.2443421496035425E-2</v>
      </c>
      <c r="J2648" s="4" t="str">
        <f ca="1">IF(OR(AND(I2648&lt;计算结果!B$19,I2648&gt;计算结果!B$20),I2648&lt;计算结果!B$21),"买","卖")</f>
        <v>卖</v>
      </c>
      <c r="K2648" s="4">
        <f t="shared" ca="1" si="124"/>
        <v>1</v>
      </c>
      <c r="L2648" s="3">
        <f ca="1">IF(J2647="买",E2648/E2647-1,0)-IF(K2648=1,计算结果!B$17,0)</f>
        <v>-5.3848588748826254E-2</v>
      </c>
      <c r="M2648" s="2">
        <f t="shared" ca="1" si="125"/>
        <v>14.010544767184388</v>
      </c>
      <c r="N2648" s="3">
        <f ca="1">1-M2648/MAX(M$2:M2648)</f>
        <v>0.1512238132853615</v>
      </c>
    </row>
    <row r="2649" spans="1:14" x14ac:dyDescent="0.15">
      <c r="A2649" s="1">
        <v>42338</v>
      </c>
      <c r="B2649">
        <v>3554.89</v>
      </c>
      <c r="C2649">
        <v>3587.97</v>
      </c>
      <c r="D2649">
        <v>3455.07</v>
      </c>
      <c r="E2649" s="2">
        <v>3566.41</v>
      </c>
      <c r="F2649" s="19">
        <v>220098281472</v>
      </c>
      <c r="G2649" s="3">
        <f t="shared" si="123"/>
        <v>2.648306573816539E-3</v>
      </c>
      <c r="H2649" s="3">
        <f>1-E2649/MAX(E$2:E2649)</f>
        <v>0.39317872456271696</v>
      </c>
      <c r="I2649" s="3">
        <f ca="1">IFERROR(E2649/AVERAGE(OFFSET(E2649,0,0,-计算结果!B$18,1))-1,E2649/AVERAGE(OFFSET(E2649,0,0,-ROW(),1))-1)</f>
        <v>-4.9059612255037632E-2</v>
      </c>
      <c r="J2649" s="4" t="str">
        <f ca="1">IF(OR(AND(I2649&lt;计算结果!B$19,I2649&gt;计算结果!B$20),I2649&lt;计算结果!B$21),"买","卖")</f>
        <v>卖</v>
      </c>
      <c r="K2649" s="4" t="str">
        <f t="shared" ca="1" si="124"/>
        <v/>
      </c>
      <c r="L2649" s="3">
        <f ca="1">IF(J2648="买",E2649/E2648-1,0)-IF(K2649=1,计算结果!B$17,0)</f>
        <v>0</v>
      </c>
      <c r="M2649" s="2">
        <f t="shared" ca="1" si="125"/>
        <v>14.010544767184388</v>
      </c>
      <c r="N2649" s="3">
        <f ca="1">1-M2649/MAX(M$2:M2649)</f>
        <v>0.1512238132853615</v>
      </c>
    </row>
    <row r="2650" spans="1:14" x14ac:dyDescent="0.15">
      <c r="A2650" s="1">
        <v>42339</v>
      </c>
      <c r="B2650">
        <v>3562.32</v>
      </c>
      <c r="C2650">
        <v>3617.31</v>
      </c>
      <c r="D2650">
        <v>3536.12</v>
      </c>
      <c r="E2650" s="2">
        <v>3591.7</v>
      </c>
      <c r="F2650" s="19">
        <v>176598810624</v>
      </c>
      <c r="G2650" s="3">
        <f t="shared" si="123"/>
        <v>7.0911645043614246E-3</v>
      </c>
      <c r="H2650" s="3">
        <f>1-E2650/MAX(E$2:E2650)</f>
        <v>0.38887565507384469</v>
      </c>
      <c r="I2650" s="3">
        <f ca="1">IFERROR(E2650/AVERAGE(OFFSET(E2650,0,0,-计算结果!B$18,1))-1,E2650/AVERAGE(OFFSET(E2650,0,0,-ROW(),1))-1)</f>
        <v>-4.0692511194413417E-2</v>
      </c>
      <c r="J2650" s="4" t="str">
        <f ca="1">IF(OR(AND(I2650&lt;计算结果!B$19,I2650&gt;计算结果!B$20),I2650&lt;计算结果!B$21),"买","卖")</f>
        <v>卖</v>
      </c>
      <c r="K2650" s="4" t="str">
        <f t="shared" ca="1" si="124"/>
        <v/>
      </c>
      <c r="L2650" s="3">
        <f ca="1">IF(J2649="买",E2650/E2649-1,0)-IF(K2650=1,计算结果!B$17,0)</f>
        <v>0</v>
      </c>
      <c r="M2650" s="2">
        <f t="shared" ca="1" si="125"/>
        <v>14.010544767184388</v>
      </c>
      <c r="N2650" s="3">
        <f ca="1">1-M2650/MAX(M$2:M2650)</f>
        <v>0.1512238132853615</v>
      </c>
    </row>
    <row r="2651" spans="1:14" x14ac:dyDescent="0.15">
      <c r="A2651" s="1">
        <v>42340</v>
      </c>
      <c r="B2651">
        <v>3587.76</v>
      </c>
      <c r="C2651">
        <v>3725.85</v>
      </c>
      <c r="D2651">
        <v>3573.4</v>
      </c>
      <c r="E2651" s="2">
        <v>3721.95</v>
      </c>
      <c r="F2651" s="19">
        <v>260938694656</v>
      </c>
      <c r="G2651" s="3">
        <f t="shared" si="123"/>
        <v>3.626416460172055E-2</v>
      </c>
      <c r="H2651" s="3">
        <f>1-E2651/MAX(E$2:E2651)</f>
        <v>0.36671374123732392</v>
      </c>
      <c r="I2651" s="3">
        <f ca="1">IFERROR(E2651/AVERAGE(OFFSET(E2651,0,0,-计算结果!B$18,1))-1,E2651/AVERAGE(OFFSET(E2651,0,0,-ROW(),1))-1)</f>
        <v>-4.8494115630398626E-3</v>
      </c>
      <c r="J2651" s="4" t="str">
        <f ca="1">IF(OR(AND(I2651&lt;计算结果!B$19,I2651&gt;计算结果!B$20),I2651&lt;计算结果!B$21),"买","卖")</f>
        <v>卖</v>
      </c>
      <c r="K2651" s="4" t="str">
        <f t="shared" ca="1" si="124"/>
        <v/>
      </c>
      <c r="L2651" s="3">
        <f ca="1">IF(J2650="买",E2651/E2650-1,0)-IF(K2651=1,计算结果!B$17,0)</f>
        <v>0</v>
      </c>
      <c r="M2651" s="2">
        <f t="shared" ca="1" si="125"/>
        <v>14.010544767184388</v>
      </c>
      <c r="N2651" s="3">
        <f ca="1">1-M2651/MAX(M$2:M2651)</f>
        <v>0.1512238132853615</v>
      </c>
    </row>
    <row r="2652" spans="1:14" x14ac:dyDescent="0.15">
      <c r="A2652" s="1">
        <v>42341</v>
      </c>
      <c r="B2652">
        <v>3709.55</v>
      </c>
      <c r="C2652">
        <v>3758.45</v>
      </c>
      <c r="D2652">
        <v>3693.14</v>
      </c>
      <c r="E2652" s="2">
        <v>3749.3</v>
      </c>
      <c r="F2652" s="19">
        <v>236698992640</v>
      </c>
      <c r="G2652" s="3">
        <f t="shared" si="123"/>
        <v>7.3482986069131062E-3</v>
      </c>
      <c r="H2652" s="3">
        <f>1-E2652/MAX(E$2:E2652)</f>
        <v>0.36206016470428093</v>
      </c>
      <c r="I2652" s="3">
        <f ca="1">IFERROR(E2652/AVERAGE(OFFSET(E2652,0,0,-计算结果!B$18,1))-1,E2652/AVERAGE(OFFSET(E2652,0,0,-ROW(),1))-1)</f>
        <v>3.8208837295921061E-3</v>
      </c>
      <c r="J2652" s="4" t="str">
        <f ca="1">IF(OR(AND(I2652&lt;计算结果!B$19,I2652&gt;计算结果!B$20),I2652&lt;计算结果!B$21),"买","卖")</f>
        <v>买</v>
      </c>
      <c r="K2652" s="4">
        <f t="shared" ca="1" si="124"/>
        <v>1</v>
      </c>
      <c r="L2652" s="3">
        <f ca="1">IF(J2651="买",E2652/E2651-1,0)-IF(K2652=1,计算结果!B$17,0)</f>
        <v>0</v>
      </c>
      <c r="M2652" s="2">
        <f t="shared" ca="1" si="125"/>
        <v>14.010544767184388</v>
      </c>
      <c r="N2652" s="3">
        <f ca="1">1-M2652/MAX(M$2:M2652)</f>
        <v>0.1512238132853615</v>
      </c>
    </row>
    <row r="2653" spans="1:14" x14ac:dyDescent="0.15">
      <c r="A2653" s="1">
        <v>42342</v>
      </c>
      <c r="B2653">
        <v>3719.73</v>
      </c>
      <c r="C2653">
        <v>3726.12</v>
      </c>
      <c r="D2653">
        <v>3667.29</v>
      </c>
      <c r="E2653" s="2">
        <v>3677.59</v>
      </c>
      <c r="F2653" s="19">
        <v>196455596032</v>
      </c>
      <c r="G2653" s="3">
        <f t="shared" si="123"/>
        <v>-1.9126236897554216E-2</v>
      </c>
      <c r="H2653" s="3">
        <f>1-E2653/MAX(E$2:E2653)</f>
        <v>0.37426155312053355</v>
      </c>
      <c r="I2653" s="3">
        <f ca="1">IFERROR(E2653/AVERAGE(OFFSET(E2653,0,0,-计算结果!B$18,1))-1,E2653/AVERAGE(OFFSET(E2653,0,0,-ROW(),1))-1)</f>
        <v>-1.3093577371077858E-2</v>
      </c>
      <c r="J2653" s="4" t="str">
        <f ca="1">IF(OR(AND(I2653&lt;计算结果!B$19,I2653&gt;计算结果!B$20),I2653&lt;计算结果!B$21),"买","卖")</f>
        <v>卖</v>
      </c>
      <c r="K2653" s="4">
        <f t="shared" ca="1" si="124"/>
        <v>1</v>
      </c>
      <c r="L2653" s="3">
        <f ca="1">IF(J2652="买",E2653/E2652-1,0)-IF(K2653=1,计算结果!B$17,0)</f>
        <v>-1.9126236897554216E-2</v>
      </c>
      <c r="M2653" s="2">
        <f t="shared" ca="1" si="125"/>
        <v>13.742575768903432</v>
      </c>
      <c r="N2653" s="3">
        <f ca="1">1-M2653/MAX(M$2:M2653)</f>
        <v>0.16745770770546831</v>
      </c>
    </row>
    <row r="2654" spans="1:14" x14ac:dyDescent="0.15">
      <c r="A2654" s="1">
        <v>42345</v>
      </c>
      <c r="B2654">
        <v>3681.58</v>
      </c>
      <c r="C2654">
        <v>3699.34</v>
      </c>
      <c r="D2654">
        <v>3658.58</v>
      </c>
      <c r="E2654" s="2">
        <v>3687.61</v>
      </c>
      <c r="F2654" s="19">
        <v>161220067328</v>
      </c>
      <c r="G2654" s="3">
        <f t="shared" si="123"/>
        <v>2.7246104106222191E-3</v>
      </c>
      <c r="H2654" s="3">
        <f>1-E2654/MAX(E$2:E2654)</f>
        <v>0.37255665963383922</v>
      </c>
      <c r="I2654" s="3">
        <f ca="1">IFERROR(E2654/AVERAGE(OFFSET(E2654,0,0,-计算结果!B$18,1))-1,E2654/AVERAGE(OFFSET(E2654,0,0,-ROW(),1))-1)</f>
        <v>-8.2453256690724341E-3</v>
      </c>
      <c r="J2654" s="4" t="str">
        <f ca="1">IF(OR(AND(I2654&lt;计算结果!B$19,I2654&gt;计算结果!B$20),I2654&lt;计算结果!B$21),"买","卖")</f>
        <v>卖</v>
      </c>
      <c r="K2654" s="4" t="str">
        <f t="shared" ca="1" si="124"/>
        <v/>
      </c>
      <c r="L2654" s="3">
        <f ca="1">IF(J2653="买",E2654/E2653-1,0)-IF(K2654=1,计算结果!B$17,0)</f>
        <v>0</v>
      </c>
      <c r="M2654" s="2">
        <f t="shared" ca="1" si="125"/>
        <v>13.742575768903432</v>
      </c>
      <c r="N2654" s="3">
        <f ca="1">1-M2654/MAX(M$2:M2654)</f>
        <v>0.16745770770546831</v>
      </c>
    </row>
    <row r="2655" spans="1:14" x14ac:dyDescent="0.15">
      <c r="A2655" s="1">
        <v>42346</v>
      </c>
      <c r="B2655">
        <v>3668.84</v>
      </c>
      <c r="C2655">
        <v>3668.84</v>
      </c>
      <c r="D2655">
        <v>3619.44</v>
      </c>
      <c r="E2655" s="2">
        <v>3623.02</v>
      </c>
      <c r="F2655" s="19">
        <v>163317235712</v>
      </c>
      <c r="G2655" s="3">
        <f t="shared" si="123"/>
        <v>-1.7515409709812135E-2</v>
      </c>
      <c r="H2655" s="3">
        <f>1-E2655/MAX(E$2:E2655)</f>
        <v>0.38354658681004561</v>
      </c>
      <c r="I2655" s="3">
        <f ca="1">IFERROR(E2655/AVERAGE(OFFSET(E2655,0,0,-计算结果!B$18,1))-1,E2655/AVERAGE(OFFSET(E2655,0,0,-ROW(),1))-1)</f>
        <v>-2.3101410453778781E-2</v>
      </c>
      <c r="J2655" s="4" t="str">
        <f ca="1">IF(OR(AND(I2655&lt;计算结果!B$19,I2655&gt;计算结果!B$20),I2655&lt;计算结果!B$21),"买","卖")</f>
        <v>卖</v>
      </c>
      <c r="K2655" s="4" t="str">
        <f t="shared" ca="1" si="124"/>
        <v/>
      </c>
      <c r="L2655" s="3">
        <f ca="1">IF(J2654="买",E2655/E2654-1,0)-IF(K2655=1,计算结果!B$17,0)</f>
        <v>0</v>
      </c>
      <c r="M2655" s="2">
        <f t="shared" ca="1" si="125"/>
        <v>13.742575768903432</v>
      </c>
      <c r="N2655" s="3">
        <f ca="1">1-M2655/MAX(M$2:M2655)</f>
        <v>0.16745770770546831</v>
      </c>
    </row>
    <row r="2656" spans="1:14" x14ac:dyDescent="0.15">
      <c r="A2656" s="1">
        <v>42347</v>
      </c>
      <c r="B2656">
        <v>3613.42</v>
      </c>
      <c r="C2656">
        <v>3655.16</v>
      </c>
      <c r="D2656">
        <v>3611.49</v>
      </c>
      <c r="E2656" s="2">
        <v>3635.94</v>
      </c>
      <c r="F2656" s="19">
        <v>154319994880</v>
      </c>
      <c r="G2656" s="3">
        <f t="shared" si="123"/>
        <v>3.5660857516657263E-3</v>
      </c>
      <c r="H2656" s="3">
        <f>1-E2656/MAX(E$2:E2656)</f>
        <v>0.38134826107670317</v>
      </c>
      <c r="I2656" s="3">
        <f ca="1">IFERROR(E2656/AVERAGE(OFFSET(E2656,0,0,-计算结果!B$18,1))-1,E2656/AVERAGE(OFFSET(E2656,0,0,-ROW(),1))-1)</f>
        <v>-1.7995166418265263E-2</v>
      </c>
      <c r="J2656" s="4" t="str">
        <f ca="1">IF(OR(AND(I2656&lt;计算结果!B$19,I2656&gt;计算结果!B$20),I2656&lt;计算结果!B$21),"买","卖")</f>
        <v>卖</v>
      </c>
      <c r="K2656" s="4" t="str">
        <f t="shared" ca="1" si="124"/>
        <v/>
      </c>
      <c r="L2656" s="3">
        <f ca="1">IF(J2655="买",E2656/E2655-1,0)-IF(K2656=1,计算结果!B$17,0)</f>
        <v>0</v>
      </c>
      <c r="M2656" s="2">
        <f t="shared" ca="1" si="125"/>
        <v>13.742575768903432</v>
      </c>
      <c r="N2656" s="3">
        <f ca="1">1-M2656/MAX(M$2:M2656)</f>
        <v>0.16745770770546831</v>
      </c>
    </row>
    <row r="2657" spans="1:14" x14ac:dyDescent="0.15">
      <c r="A2657" s="1">
        <v>42348</v>
      </c>
      <c r="B2657">
        <v>3634.37</v>
      </c>
      <c r="C2657">
        <v>3678.32</v>
      </c>
      <c r="D2657">
        <v>3615.99</v>
      </c>
      <c r="E2657" s="2">
        <v>3623.08</v>
      </c>
      <c r="F2657" s="19">
        <v>168622194688</v>
      </c>
      <c r="G2657" s="3">
        <f t="shared" si="123"/>
        <v>-3.5369120502538598E-3</v>
      </c>
      <c r="H2657" s="3">
        <f>1-E2657/MAX(E$2:E2657)</f>
        <v>0.38353637786701145</v>
      </c>
      <c r="I2657" s="3">
        <f ca="1">IFERROR(E2657/AVERAGE(OFFSET(E2657,0,0,-计算结果!B$18,1))-1,E2657/AVERAGE(OFFSET(E2657,0,0,-ROW(),1))-1)</f>
        <v>-1.9393075847625618E-2</v>
      </c>
      <c r="J2657" s="4" t="str">
        <f ca="1">IF(OR(AND(I2657&lt;计算结果!B$19,I2657&gt;计算结果!B$20),I2657&lt;计算结果!B$21),"买","卖")</f>
        <v>卖</v>
      </c>
      <c r="K2657" s="4" t="str">
        <f t="shared" ca="1" si="124"/>
        <v/>
      </c>
      <c r="L2657" s="3">
        <f ca="1">IF(J2656="买",E2657/E2656-1,0)-IF(K2657=1,计算结果!B$17,0)</f>
        <v>0</v>
      </c>
      <c r="M2657" s="2">
        <f t="shared" ca="1" si="125"/>
        <v>13.742575768903432</v>
      </c>
      <c r="N2657" s="3">
        <f ca="1">1-M2657/MAX(M$2:M2657)</f>
        <v>0.16745770770546831</v>
      </c>
    </row>
    <row r="2658" spans="1:14" x14ac:dyDescent="0.15">
      <c r="A2658" s="1">
        <v>42349</v>
      </c>
      <c r="B2658">
        <v>3605.37</v>
      </c>
      <c r="C2658">
        <v>3630.74</v>
      </c>
      <c r="D2658">
        <v>3578.15</v>
      </c>
      <c r="E2658" s="2">
        <v>3608.06</v>
      </c>
      <c r="F2658" s="19">
        <v>145248632832</v>
      </c>
      <c r="G2658" s="3">
        <f t="shared" si="123"/>
        <v>-4.1456440376695936E-3</v>
      </c>
      <c r="H2658" s="3">
        <f>1-E2658/MAX(E$2:E2658)</f>
        <v>0.38609201660654735</v>
      </c>
      <c r="I2658" s="3">
        <f ca="1">IFERROR(E2658/AVERAGE(OFFSET(E2658,0,0,-计算结果!B$18,1))-1,E2658/AVERAGE(OFFSET(E2658,0,0,-ROW(),1))-1)</f>
        <v>-2.1245922490971014E-2</v>
      </c>
      <c r="J2658" s="4" t="str">
        <f ca="1">IF(OR(AND(I2658&lt;计算结果!B$19,I2658&gt;计算结果!B$20),I2658&lt;计算结果!B$21),"买","卖")</f>
        <v>卖</v>
      </c>
      <c r="K2658" s="4" t="str">
        <f t="shared" ca="1" si="124"/>
        <v/>
      </c>
      <c r="L2658" s="3">
        <f ca="1">IF(J2657="买",E2658/E2657-1,0)-IF(K2658=1,计算结果!B$17,0)</f>
        <v>0</v>
      </c>
      <c r="M2658" s="2">
        <f t="shared" ca="1" si="125"/>
        <v>13.742575768903432</v>
      </c>
      <c r="N2658" s="3">
        <f ca="1">1-M2658/MAX(M$2:M2658)</f>
        <v>0.16745770770546831</v>
      </c>
    </row>
    <row r="2659" spans="1:14" x14ac:dyDescent="0.15">
      <c r="A2659" s="1">
        <v>42352</v>
      </c>
      <c r="B2659">
        <v>3573.88</v>
      </c>
      <c r="C2659">
        <v>3712.5</v>
      </c>
      <c r="D2659">
        <v>3571</v>
      </c>
      <c r="E2659" s="2">
        <v>3711.32</v>
      </c>
      <c r="F2659" s="19">
        <v>203291508736</v>
      </c>
      <c r="G2659" s="3">
        <f t="shared" si="123"/>
        <v>2.8619257994600966E-2</v>
      </c>
      <c r="H2659" s="3">
        <f>1-E2659/MAX(E$2:E2659)</f>
        <v>0.36852242564486482</v>
      </c>
      <c r="I2659" s="3">
        <f ca="1">IFERROR(E2659/AVERAGE(OFFSET(E2659,0,0,-计算结果!B$18,1))-1,E2659/AVERAGE(OFFSET(E2659,0,0,-ROW(),1))-1)</f>
        <v>6.829931730825578E-3</v>
      </c>
      <c r="J2659" s="4" t="str">
        <f ca="1">IF(OR(AND(I2659&lt;计算结果!B$19,I2659&gt;计算结果!B$20),I2659&lt;计算结果!B$21),"买","卖")</f>
        <v>买</v>
      </c>
      <c r="K2659" s="4">
        <f t="shared" ca="1" si="124"/>
        <v>1</v>
      </c>
      <c r="L2659" s="3">
        <f ca="1">IF(J2658="买",E2659/E2658-1,0)-IF(K2659=1,计算结果!B$17,0)</f>
        <v>0</v>
      </c>
      <c r="M2659" s="2">
        <f t="shared" ca="1" si="125"/>
        <v>13.742575768903432</v>
      </c>
      <c r="N2659" s="3">
        <f ca="1">1-M2659/MAX(M$2:M2659)</f>
        <v>0.16745770770546831</v>
      </c>
    </row>
    <row r="2660" spans="1:14" x14ac:dyDescent="0.15">
      <c r="A2660" s="1">
        <v>42353</v>
      </c>
      <c r="B2660">
        <v>3707.73</v>
      </c>
      <c r="C2660">
        <v>3717.36</v>
      </c>
      <c r="D2660">
        <v>3679.23</v>
      </c>
      <c r="E2660" s="2">
        <v>3694.39</v>
      </c>
      <c r="F2660" s="19">
        <v>186795458560</v>
      </c>
      <c r="G2660" s="3">
        <f t="shared" si="123"/>
        <v>-4.5617192804716655E-3</v>
      </c>
      <c r="H2660" s="3">
        <f>1-E2660/MAX(E$2:E2660)</f>
        <v>0.3714030490709862</v>
      </c>
      <c r="I2660" s="3">
        <f ca="1">IFERROR(E2660/AVERAGE(OFFSET(E2660,0,0,-计算结果!B$18,1))-1,E2660/AVERAGE(OFFSET(E2660,0,0,-ROW(),1))-1)</f>
        <v>3.4557109618664761E-3</v>
      </c>
      <c r="J2660" s="4" t="str">
        <f ca="1">IF(OR(AND(I2660&lt;计算结果!B$19,I2660&gt;计算结果!B$20),I2660&lt;计算结果!B$21),"买","卖")</f>
        <v>买</v>
      </c>
      <c r="K2660" s="4" t="str">
        <f t="shared" ca="1" si="124"/>
        <v/>
      </c>
      <c r="L2660" s="3">
        <f ca="1">IF(J2659="买",E2660/E2659-1,0)-IF(K2660=1,计算结果!B$17,0)</f>
        <v>-4.5617192804716655E-3</v>
      </c>
      <c r="M2660" s="2">
        <f t="shared" ca="1" si="125"/>
        <v>13.679885996055082</v>
      </c>
      <c r="N2660" s="3">
        <f ca="1">1-M2660/MAX(M$2:M2660)</f>
        <v>0.17125553193203635</v>
      </c>
    </row>
    <row r="2661" spans="1:14" x14ac:dyDescent="0.15">
      <c r="A2661" s="1">
        <v>42354</v>
      </c>
      <c r="B2661">
        <v>3703.95</v>
      </c>
      <c r="C2661">
        <v>3713.09</v>
      </c>
      <c r="D2661">
        <v>3677.45</v>
      </c>
      <c r="E2661" s="2">
        <v>3685.44</v>
      </c>
      <c r="F2661" s="19">
        <v>160118243328</v>
      </c>
      <c r="G2661" s="3">
        <f t="shared" si="123"/>
        <v>-2.4225920923345301E-3</v>
      </c>
      <c r="H2661" s="3">
        <f>1-E2661/MAX(E$2:E2661)</f>
        <v>0.37292588307357244</v>
      </c>
      <c r="I2661" s="3">
        <f ca="1">IFERROR(E2661/AVERAGE(OFFSET(E2661,0,0,-计算结果!B$18,1))-1,E2661/AVERAGE(OFFSET(E2661,0,0,-ROW(),1))-1)</f>
        <v>2.3700130566035593E-3</v>
      </c>
      <c r="J2661" s="4" t="str">
        <f ca="1">IF(OR(AND(I2661&lt;计算结果!B$19,I2661&gt;计算结果!B$20),I2661&lt;计算结果!B$21),"买","卖")</f>
        <v>买</v>
      </c>
      <c r="K2661" s="4" t="str">
        <f t="shared" ca="1" si="124"/>
        <v/>
      </c>
      <c r="L2661" s="3">
        <f ca="1">IF(J2660="买",E2661/E2660-1,0)-IF(K2661=1,计算结果!B$17,0)</f>
        <v>-2.4225920923345301E-3</v>
      </c>
      <c r="M2661" s="2">
        <f t="shared" ca="1" si="125"/>
        <v>13.646745212417002</v>
      </c>
      <c r="N2661" s="3">
        <f ca="1">1-M2661/MAX(M$2:M2661)</f>
        <v>0.17326324172694374</v>
      </c>
    </row>
    <row r="2662" spans="1:14" x14ac:dyDescent="0.15">
      <c r="A2662" s="1">
        <v>42355</v>
      </c>
      <c r="B2662">
        <v>3712.78</v>
      </c>
      <c r="C2662">
        <v>3768.84</v>
      </c>
      <c r="D2662">
        <v>3709.85</v>
      </c>
      <c r="E2662" s="2">
        <v>3755.89</v>
      </c>
      <c r="F2662" s="19">
        <v>242543820800</v>
      </c>
      <c r="G2662" s="3">
        <f t="shared" si="123"/>
        <v>1.9115763653729134E-2</v>
      </c>
      <c r="H2662" s="3">
        <f>1-E2662/MAX(E$2:E2662)</f>
        <v>0.36093888246103589</v>
      </c>
      <c r="I2662" s="3">
        <f ca="1">IFERROR(E2662/AVERAGE(OFFSET(E2662,0,0,-计算结果!B$18,1))-1,E2662/AVERAGE(OFFSET(E2662,0,0,-ROW(),1))-1)</f>
        <v>2.1491722574256134E-2</v>
      </c>
      <c r="J2662" s="4" t="str">
        <f ca="1">IF(OR(AND(I2662&lt;计算结果!B$19,I2662&gt;计算结果!B$20),I2662&lt;计算结果!B$21),"买","卖")</f>
        <v>买</v>
      </c>
      <c r="K2662" s="4" t="str">
        <f t="shared" ca="1" si="124"/>
        <v/>
      </c>
      <c r="L2662" s="3">
        <f ca="1">IF(J2661="买",E2662/E2661-1,0)-IF(K2662=1,计算结果!B$17,0)</f>
        <v>1.9115763653729134E-2</v>
      </c>
      <c r="M2662" s="2">
        <f t="shared" ca="1" si="125"/>
        <v>13.907613168540225</v>
      </c>
      <c r="N2662" s="3">
        <f ca="1">1-M2662/MAX(M$2:M2662)</f>
        <v>0.15745953725194584</v>
      </c>
    </row>
    <row r="2663" spans="1:14" x14ac:dyDescent="0.15">
      <c r="A2663" s="1">
        <v>42356</v>
      </c>
      <c r="B2663">
        <v>3754.96</v>
      </c>
      <c r="C2663">
        <v>3810.22</v>
      </c>
      <c r="D2663">
        <v>3750.93</v>
      </c>
      <c r="E2663" s="2">
        <v>3767.91</v>
      </c>
      <c r="F2663" s="19">
        <v>232281456640</v>
      </c>
      <c r="G2663" s="3">
        <f t="shared" si="123"/>
        <v>3.2003067182477807E-3</v>
      </c>
      <c r="H2663" s="3">
        <f>1-E2663/MAX(E$2:E2663)</f>
        <v>0.35889369087320488</v>
      </c>
      <c r="I2663" s="3">
        <f ca="1">IFERROR(E2663/AVERAGE(OFFSET(E2663,0,0,-计算结果!B$18,1))-1,E2663/AVERAGE(OFFSET(E2663,0,0,-ROW(),1))-1)</f>
        <v>2.4543775276580915E-2</v>
      </c>
      <c r="J2663" s="4" t="str">
        <f ca="1">IF(OR(AND(I2663&lt;计算结果!B$19,I2663&gt;计算结果!B$20),I2663&lt;计算结果!B$21),"买","卖")</f>
        <v>买</v>
      </c>
      <c r="K2663" s="4" t="str">
        <f t="shared" ca="1" si="124"/>
        <v/>
      </c>
      <c r="L2663" s="3">
        <f ca="1">IF(J2662="买",E2663/E2662-1,0)-IF(K2663=1,计算结果!B$17,0)</f>
        <v>3.2003067182477807E-3</v>
      </c>
      <c r="M2663" s="2">
        <f t="shared" ca="1" si="125"/>
        <v>13.952121796398295</v>
      </c>
      <c r="N2663" s="3">
        <f ca="1">1-M2663/MAX(M$2:M2663)</f>
        <v>0.15476314934861768</v>
      </c>
    </row>
    <row r="2664" spans="1:14" x14ac:dyDescent="0.15">
      <c r="A2664" s="1">
        <v>42359</v>
      </c>
      <c r="B2664">
        <v>3762.1</v>
      </c>
      <c r="C2664">
        <v>3877.82</v>
      </c>
      <c r="D2664">
        <v>3759.99</v>
      </c>
      <c r="E2664" s="2">
        <v>3865.96</v>
      </c>
      <c r="F2664" s="19">
        <v>289905278976</v>
      </c>
      <c r="G2664" s="3">
        <f t="shared" si="123"/>
        <v>2.6022383761820311E-2</v>
      </c>
      <c r="H2664" s="3">
        <f>1-E2664/MAX(E$2:E2664)</f>
        <v>0.34221057646498332</v>
      </c>
      <c r="I2664" s="3">
        <f ca="1">IFERROR(E2664/AVERAGE(OFFSET(E2664,0,0,-计算结果!B$18,1))-1,E2664/AVERAGE(OFFSET(E2664,0,0,-ROW(),1))-1)</f>
        <v>4.9867090592783825E-2</v>
      </c>
      <c r="J2664" s="4" t="str">
        <f ca="1">IF(OR(AND(I2664&lt;计算结果!B$19,I2664&gt;计算结果!B$20),I2664&lt;计算结果!B$21),"买","卖")</f>
        <v>买</v>
      </c>
      <c r="K2664" s="4" t="str">
        <f t="shared" ca="1" si="124"/>
        <v/>
      </c>
      <c r="L2664" s="3">
        <f ca="1">IF(J2663="买",E2664/E2663-1,0)-IF(K2664=1,计算结果!B$17,0)</f>
        <v>2.6022383761820311E-2</v>
      </c>
      <c r="M2664" s="2">
        <f t="shared" ca="1" si="125"/>
        <v>14.31518926407583</v>
      </c>
      <c r="N2664" s="3">
        <f ca="1">1-M2664/MAX(M$2:M2664)</f>
        <v>0.13276807165133497</v>
      </c>
    </row>
    <row r="2665" spans="1:14" x14ac:dyDescent="0.15">
      <c r="A2665" s="1">
        <v>42360</v>
      </c>
      <c r="B2665">
        <v>3872.1</v>
      </c>
      <c r="C2665">
        <v>3880.47</v>
      </c>
      <c r="D2665">
        <v>3841.59</v>
      </c>
      <c r="E2665" s="2">
        <v>3876.73</v>
      </c>
      <c r="F2665" s="19">
        <v>243797360640</v>
      </c>
      <c r="G2665" s="3">
        <f t="shared" si="123"/>
        <v>2.7858539664145088E-3</v>
      </c>
      <c r="H2665" s="3">
        <f>1-E2665/MAX(E$2:E2665)</f>
        <v>0.34037807119036279</v>
      </c>
      <c r="I2665" s="3">
        <f ca="1">IFERROR(E2665/AVERAGE(OFFSET(E2665,0,0,-计算结果!B$18,1))-1,E2665/AVERAGE(OFFSET(E2665,0,0,-ROW(),1))-1)</f>
        <v>5.0932020508050568E-2</v>
      </c>
      <c r="J2665" s="4" t="str">
        <f ca="1">IF(OR(AND(I2665&lt;计算结果!B$19,I2665&gt;计算结果!B$20),I2665&lt;计算结果!B$21),"买","卖")</f>
        <v>买</v>
      </c>
      <c r="K2665" s="4" t="str">
        <f t="shared" ca="1" si="124"/>
        <v/>
      </c>
      <c r="L2665" s="3">
        <f ca="1">IF(J2664="买",E2665/E2664-1,0)-IF(K2665=1,计算结果!B$17,0)</f>
        <v>2.7858539664145088E-3</v>
      </c>
      <c r="M2665" s="2">
        <f t="shared" ca="1" si="125"/>
        <v>14.35506929086713</v>
      </c>
      <c r="N2665" s="3">
        <f ca="1">1-M2665/MAX(M$2:M2665)</f>
        <v>0.13035209014394356</v>
      </c>
    </row>
    <row r="2666" spans="1:14" x14ac:dyDescent="0.15">
      <c r="A2666" s="1">
        <v>42361</v>
      </c>
      <c r="B2666">
        <v>3877.87</v>
      </c>
      <c r="C2666">
        <v>3926.69</v>
      </c>
      <c r="D2666">
        <v>3862.96</v>
      </c>
      <c r="E2666" s="2">
        <v>3866.38</v>
      </c>
      <c r="F2666" s="19">
        <v>294710771712</v>
      </c>
      <c r="G2666" s="3">
        <f t="shared" si="123"/>
        <v>-2.6697758162161911E-3</v>
      </c>
      <c r="H2666" s="3">
        <f>1-E2666/MAX(E$2:E2666)</f>
        <v>0.34213911386374463</v>
      </c>
      <c r="I2666" s="3">
        <f ca="1">IFERROR(E2666/AVERAGE(OFFSET(E2666,0,0,-计算结果!B$18,1))-1,E2666/AVERAGE(OFFSET(E2666,0,0,-ROW(),1))-1)</f>
        <v>4.3265134312356235E-2</v>
      </c>
      <c r="J2666" s="4" t="str">
        <f ca="1">IF(OR(AND(I2666&lt;计算结果!B$19,I2666&gt;计算结果!B$20),I2666&lt;计算结果!B$21),"买","卖")</f>
        <v>买</v>
      </c>
      <c r="K2666" s="4" t="str">
        <f t="shared" ca="1" si="124"/>
        <v/>
      </c>
      <c r="L2666" s="3">
        <f ca="1">IF(J2665="买",E2666/E2665-1,0)-IF(K2666=1,计算结果!B$17,0)</f>
        <v>-2.6697758162161911E-3</v>
      </c>
      <c r="M2666" s="2">
        <f t="shared" ca="1" si="125"/>
        <v>14.316744474034264</v>
      </c>
      <c r="N2666" s="3">
        <f ca="1">1-M2666/MAX(M$2:M2666)</f>
        <v>0.13267385510230023</v>
      </c>
    </row>
    <row r="2667" spans="1:14" x14ac:dyDescent="0.15">
      <c r="A2667" s="1">
        <v>42362</v>
      </c>
      <c r="B2667">
        <v>3858.13</v>
      </c>
      <c r="C2667">
        <v>3867.68</v>
      </c>
      <c r="D2667">
        <v>3787.08</v>
      </c>
      <c r="E2667" s="2">
        <v>3829.4</v>
      </c>
      <c r="F2667" s="19">
        <v>203683545088</v>
      </c>
      <c r="G2667" s="3">
        <f t="shared" si="123"/>
        <v>-9.5645021958524756E-3</v>
      </c>
      <c r="H2667" s="3">
        <f>1-E2667/MAX(E$2:E2667)</f>
        <v>0.34843122575376029</v>
      </c>
      <c r="I2667" s="3">
        <f ca="1">IFERROR(E2667/AVERAGE(OFFSET(E2667,0,0,-计算结果!B$18,1))-1,E2667/AVERAGE(OFFSET(E2667,0,0,-ROW(),1))-1)</f>
        <v>2.9229224834919076E-2</v>
      </c>
      <c r="J2667" s="4" t="str">
        <f ca="1">IF(OR(AND(I2667&lt;计算结果!B$19,I2667&gt;计算结果!B$20),I2667&lt;计算结果!B$21),"买","卖")</f>
        <v>买</v>
      </c>
      <c r="K2667" s="4" t="str">
        <f t="shared" ca="1" si="124"/>
        <v/>
      </c>
      <c r="L2667" s="3">
        <f ca="1">IF(J2666="买",E2667/E2666-1,0)-IF(K2667=1,计算结果!B$17,0)</f>
        <v>-9.5645021958524756E-3</v>
      </c>
      <c r="M2667" s="2">
        <f t="shared" ca="1" si="125"/>
        <v>14.179811940074904</v>
      </c>
      <c r="N2667" s="3">
        <f ca="1">1-M2667/MAX(M$2:M2667)</f>
        <v>0.14096939791969454</v>
      </c>
    </row>
    <row r="2668" spans="1:14" x14ac:dyDescent="0.15">
      <c r="A2668" s="1">
        <v>42363</v>
      </c>
      <c r="B2668">
        <v>3832.08</v>
      </c>
      <c r="C2668">
        <v>3848.02</v>
      </c>
      <c r="D2668">
        <v>3813.2</v>
      </c>
      <c r="E2668" s="2">
        <v>3838.2</v>
      </c>
      <c r="F2668" s="19">
        <v>163314515968</v>
      </c>
      <c r="G2668" s="3">
        <f t="shared" si="123"/>
        <v>2.2980101321354862E-3</v>
      </c>
      <c r="H2668" s="3">
        <f>1-E2668/MAX(E$2:E2668)</f>
        <v>0.34693391410875929</v>
      </c>
      <c r="I2668" s="3">
        <f ca="1">IFERROR(E2668/AVERAGE(OFFSET(E2668,0,0,-计算结果!B$18,1))-1,E2668/AVERAGE(OFFSET(E2668,0,0,-ROW(),1))-1)</f>
        <v>2.7811378976845047E-2</v>
      </c>
      <c r="J2668" s="4" t="str">
        <f ca="1">IF(OR(AND(I2668&lt;计算结果!B$19,I2668&gt;计算结果!B$20),I2668&lt;计算结果!B$21),"买","卖")</f>
        <v>买</v>
      </c>
      <c r="K2668" s="4" t="str">
        <f t="shared" ca="1" si="124"/>
        <v/>
      </c>
      <c r="L2668" s="3">
        <f ca="1">IF(J2667="买",E2668/E2667-1,0)-IF(K2668=1,计算结果!B$17,0)</f>
        <v>2.2980101321354862E-3</v>
      </c>
      <c r="M2668" s="2">
        <f t="shared" ca="1" si="125"/>
        <v>14.212397291584972</v>
      </c>
      <c r="N2668" s="3">
        <f ca="1">1-M2668/MAX(M$2:M2668)</f>
        <v>0.13899533689229959</v>
      </c>
    </row>
    <row r="2669" spans="1:14" x14ac:dyDescent="0.15">
      <c r="A2669" s="1">
        <v>42366</v>
      </c>
      <c r="B2669">
        <v>3847.53</v>
      </c>
      <c r="C2669">
        <v>3853.39</v>
      </c>
      <c r="D2669">
        <v>3727.63</v>
      </c>
      <c r="E2669" s="2">
        <v>3727.63</v>
      </c>
      <c r="F2669" s="19">
        <v>210026020864</v>
      </c>
      <c r="G2669" s="3">
        <f t="shared" si="123"/>
        <v>-2.8807774477619619E-2</v>
      </c>
      <c r="H2669" s="3">
        <f>1-E2669/MAX(E$2:E2669)</f>
        <v>0.36574729463009592</v>
      </c>
      <c r="I2669" s="3">
        <f ca="1">IFERROR(E2669/AVERAGE(OFFSET(E2669,0,0,-计算结果!B$18,1))-1,E2669/AVERAGE(OFFSET(E2669,0,0,-ROW(),1))-1)</f>
        <v>-1.8819213716561034E-3</v>
      </c>
      <c r="J2669" s="4" t="str">
        <f ca="1">IF(OR(AND(I2669&lt;计算结果!B$19,I2669&gt;计算结果!B$20),I2669&lt;计算结果!B$21),"买","卖")</f>
        <v>卖</v>
      </c>
      <c r="K2669" s="4">
        <f t="shared" ca="1" si="124"/>
        <v>1</v>
      </c>
      <c r="L2669" s="3">
        <f ca="1">IF(J2668="买",E2669/E2668-1,0)-IF(K2669=1,计算结果!B$17,0)</f>
        <v>-2.8807774477619619E-2</v>
      </c>
      <c r="M2669" s="2">
        <f t="shared" ca="1" si="125"/>
        <v>13.80296975562266</v>
      </c>
      <c r="N2669" s="3">
        <f ca="1">1-M2669/MAX(M$2:M2669)</f>
        <v>0.16379896505128499</v>
      </c>
    </row>
    <row r="2670" spans="1:14" x14ac:dyDescent="0.15">
      <c r="A2670" s="1">
        <v>42367</v>
      </c>
      <c r="B2670">
        <v>3723.05</v>
      </c>
      <c r="C2670">
        <v>3762.05</v>
      </c>
      <c r="D2670">
        <v>3710.48</v>
      </c>
      <c r="E2670" s="2">
        <v>3761.87</v>
      </c>
      <c r="F2670" s="19">
        <v>140405047296</v>
      </c>
      <c r="G2670" s="3">
        <f t="shared" si="123"/>
        <v>9.1854610033721418E-3</v>
      </c>
      <c r="H2670" s="3">
        <f>1-E2670/MAX(E$2:E2670)</f>
        <v>0.35992139113863741</v>
      </c>
      <c r="I2670" s="3">
        <f ca="1">IFERROR(E2670/AVERAGE(OFFSET(E2670,0,0,-计算结果!B$18,1))-1,E2670/AVERAGE(OFFSET(E2670,0,0,-ROW(),1))-1)</f>
        <v>7.0979388849079506E-3</v>
      </c>
      <c r="J2670" s="4" t="str">
        <f ca="1">IF(OR(AND(I2670&lt;计算结果!B$19,I2670&gt;计算结果!B$20),I2670&lt;计算结果!B$21),"买","卖")</f>
        <v>买</v>
      </c>
      <c r="K2670" s="4">
        <f t="shared" ca="1" si="124"/>
        <v>1</v>
      </c>
      <c r="L2670" s="3">
        <f ca="1">IF(J2669="买",E2670/E2669-1,0)-IF(K2670=1,计算结果!B$17,0)</f>
        <v>0</v>
      </c>
      <c r="M2670" s="2">
        <f t="shared" ca="1" si="125"/>
        <v>13.80296975562266</v>
      </c>
      <c r="N2670" s="3">
        <f ca="1">1-M2670/MAX(M$2:M2670)</f>
        <v>0.16379896505128499</v>
      </c>
    </row>
    <row r="2671" spans="1:14" x14ac:dyDescent="0.15">
      <c r="A2671" s="1">
        <v>42368</v>
      </c>
      <c r="B2671">
        <v>3762.91</v>
      </c>
      <c r="C2671">
        <v>3765.66</v>
      </c>
      <c r="D2671">
        <v>3726.28</v>
      </c>
      <c r="E2671" s="2">
        <v>3765.18</v>
      </c>
      <c r="F2671" s="19">
        <v>155744092160</v>
      </c>
      <c r="G2671" s="3">
        <f t="shared" si="123"/>
        <v>8.7988154827245424E-4</v>
      </c>
      <c r="H2671" s="3">
        <f>1-E2671/MAX(E$2:E2671)</f>
        <v>0.35935819778125644</v>
      </c>
      <c r="I2671" s="3">
        <f ca="1">IFERROR(E2671/AVERAGE(OFFSET(E2671,0,0,-计算结果!B$18,1))-1,E2671/AVERAGE(OFFSET(E2671,0,0,-ROW(),1))-1)</f>
        <v>6.6726566049764013E-3</v>
      </c>
      <c r="J2671" s="4" t="str">
        <f ca="1">IF(OR(AND(I2671&lt;计算结果!B$19,I2671&gt;计算结果!B$20),I2671&lt;计算结果!B$21),"买","卖")</f>
        <v>买</v>
      </c>
      <c r="K2671" s="4" t="str">
        <f t="shared" ca="1" si="124"/>
        <v/>
      </c>
      <c r="L2671" s="3">
        <f ca="1">IF(J2670="买",E2671/E2670-1,0)-IF(K2671=1,计算结果!B$17,0)</f>
        <v>8.7988154827245424E-4</v>
      </c>
      <c r="M2671" s="2">
        <f t="shared" ca="1" si="125"/>
        <v>13.815114734021996</v>
      </c>
      <c r="N2671" s="3">
        <f ca="1">1-M2671/MAX(M$2:M2671)</f>
        <v>0.16306320718998735</v>
      </c>
    </row>
    <row r="2672" spans="1:14" x14ac:dyDescent="0.15">
      <c r="A2672" s="1">
        <v>42369</v>
      </c>
      <c r="B2672">
        <v>3760.9</v>
      </c>
      <c r="C2672">
        <v>3772.62</v>
      </c>
      <c r="D2672">
        <v>3727.32</v>
      </c>
      <c r="E2672" s="2">
        <v>3731</v>
      </c>
      <c r="F2672" s="19">
        <v>145043701760</v>
      </c>
      <c r="G2672" s="3">
        <f t="shared" si="123"/>
        <v>-9.077919249544486E-3</v>
      </c>
      <c r="H2672" s="3">
        <f>1-E2672/MAX(E$2:E2672)</f>
        <v>0.36517389232968078</v>
      </c>
      <c r="I2672" s="3">
        <f ca="1">IFERROR(E2672/AVERAGE(OFFSET(E2672,0,0,-计算结果!B$18,1))-1,E2672/AVERAGE(OFFSET(E2672,0,0,-ROW(),1))-1)</f>
        <v>-3.1083283606017087E-3</v>
      </c>
      <c r="J2672" s="4" t="str">
        <f ca="1">IF(OR(AND(I2672&lt;计算结果!B$19,I2672&gt;计算结果!B$20),I2672&lt;计算结果!B$21),"买","卖")</f>
        <v>卖</v>
      </c>
      <c r="K2672" s="4">
        <f t="shared" ca="1" si="124"/>
        <v>1</v>
      </c>
      <c r="L2672" s="3">
        <f ca="1">IF(J2671="买",E2672/E2671-1,0)-IF(K2672=1,计算结果!B$17,0)</f>
        <v>-9.077919249544486E-3</v>
      </c>
      <c r="M2672" s="2">
        <f t="shared" ca="1" si="125"/>
        <v>13.689702238043353</v>
      </c>
      <c r="N2672" s="3">
        <f ca="1">1-M2672/MAX(M$2:M2672)</f>
        <v>0.17066085181208934</v>
      </c>
    </row>
    <row r="2673" spans="1:14" x14ac:dyDescent="0.15">
      <c r="A2673" s="1">
        <v>42373</v>
      </c>
      <c r="B2673">
        <v>3725.86</v>
      </c>
      <c r="C2673">
        <v>3726.24</v>
      </c>
      <c r="D2673">
        <v>3468.95</v>
      </c>
      <c r="E2673" s="2">
        <v>3469.07</v>
      </c>
      <c r="F2673" s="19">
        <v>145968201728</v>
      </c>
      <c r="G2673" s="3">
        <f t="shared" si="123"/>
        <v>-7.0203698740284093E-2</v>
      </c>
      <c r="H2673" s="3">
        <f>1-E2673/MAX(E$2:E2673)</f>
        <v>0.40974103314503496</v>
      </c>
      <c r="I2673" s="3">
        <f ca="1">IFERROR(E2673/AVERAGE(OFFSET(E2673,0,0,-计算结果!B$18,1))-1,E2673/AVERAGE(OFFSET(E2673,0,0,-ROW(),1))-1)</f>
        <v>-7.0970765523864499E-2</v>
      </c>
      <c r="J2673" s="4" t="str">
        <f ca="1">IF(OR(AND(I2673&lt;计算结果!B$19,I2673&gt;计算结果!B$20),I2673&lt;计算结果!B$21),"买","卖")</f>
        <v>卖</v>
      </c>
      <c r="K2673" s="4" t="str">
        <f t="shared" ca="1" si="124"/>
        <v/>
      </c>
      <c r="L2673" s="3">
        <f ca="1">IF(J2672="买",E2673/E2672-1,0)-IF(K2673=1,计算结果!B$17,0)</f>
        <v>0</v>
      </c>
      <c r="M2673" s="2">
        <f t="shared" ca="1" si="125"/>
        <v>13.689702238043353</v>
      </c>
      <c r="N2673" s="3">
        <f ca="1">1-M2673/MAX(M$2:M2673)</f>
        <v>0.17066085181208934</v>
      </c>
    </row>
    <row r="2674" spans="1:14" x14ac:dyDescent="0.15">
      <c r="A2674" s="1">
        <v>42374</v>
      </c>
      <c r="B2674">
        <v>3382.18</v>
      </c>
      <c r="C2674">
        <v>3518.22</v>
      </c>
      <c r="D2674">
        <v>3377.28</v>
      </c>
      <c r="E2674" s="2">
        <v>3478.78</v>
      </c>
      <c r="F2674" s="19">
        <v>196017078272</v>
      </c>
      <c r="G2674" s="3">
        <f t="shared" si="123"/>
        <v>2.7990210632820034E-3</v>
      </c>
      <c r="H2674" s="3">
        <f>1-E2674/MAX(E$2:E2674)</f>
        <v>0.40808888586401681</v>
      </c>
      <c r="I2674" s="3">
        <f ca="1">IFERROR(E2674/AVERAGE(OFFSET(E2674,0,0,-计算结果!B$18,1))-1,E2674/AVERAGE(OFFSET(E2674,0,0,-ROW(),1))-1)</f>
        <v>-6.6186930413239198E-2</v>
      </c>
      <c r="J2674" s="4" t="str">
        <f ca="1">IF(OR(AND(I2674&lt;计算结果!B$19,I2674&gt;计算结果!B$20),I2674&lt;计算结果!B$21),"买","卖")</f>
        <v>卖</v>
      </c>
      <c r="K2674" s="4" t="str">
        <f t="shared" ca="1" si="124"/>
        <v/>
      </c>
      <c r="L2674" s="3">
        <f ca="1">IF(J2673="买",E2674/E2673-1,0)-IF(K2674=1,计算结果!B$17,0)</f>
        <v>0</v>
      </c>
      <c r="M2674" s="2">
        <f t="shared" ca="1" si="125"/>
        <v>13.689702238043353</v>
      </c>
      <c r="N2674" s="3">
        <f ca="1">1-M2674/MAX(M$2:M2674)</f>
        <v>0.17066085181208934</v>
      </c>
    </row>
    <row r="2675" spans="1:14" x14ac:dyDescent="0.15">
      <c r="A2675" s="1">
        <v>42375</v>
      </c>
      <c r="B2675">
        <v>3482.41</v>
      </c>
      <c r="C2675">
        <v>3543.74</v>
      </c>
      <c r="D2675">
        <v>3468.47</v>
      </c>
      <c r="E2675" s="2">
        <v>3539.81</v>
      </c>
      <c r="F2675" s="19">
        <v>160947191808</v>
      </c>
      <c r="G2675" s="3">
        <f t="shared" si="123"/>
        <v>1.7543506631635175E-2</v>
      </c>
      <c r="H2675" s="3">
        <f>1-E2675/MAX(E$2:E2675)</f>
        <v>0.39770468930783365</v>
      </c>
      <c r="I2675" s="3">
        <f ca="1">IFERROR(E2675/AVERAGE(OFFSET(E2675,0,0,-计算结果!B$18,1))-1,E2675/AVERAGE(OFFSET(E2675,0,0,-ROW(),1))-1)</f>
        <v>-4.8623161983736174E-2</v>
      </c>
      <c r="J2675" s="4" t="str">
        <f ca="1">IF(OR(AND(I2675&lt;计算结果!B$19,I2675&gt;计算结果!B$20),I2675&lt;计算结果!B$21),"买","卖")</f>
        <v>卖</v>
      </c>
      <c r="K2675" s="4" t="str">
        <f t="shared" ca="1" si="124"/>
        <v/>
      </c>
      <c r="L2675" s="3">
        <f ca="1">IF(J2674="买",E2675/E2674-1,0)-IF(K2675=1,计算结果!B$17,0)</f>
        <v>0</v>
      </c>
      <c r="M2675" s="2">
        <f t="shared" ca="1" si="125"/>
        <v>13.689702238043353</v>
      </c>
      <c r="N2675" s="3">
        <f ca="1">1-M2675/MAX(M$2:M2675)</f>
        <v>0.17066085181208934</v>
      </c>
    </row>
    <row r="2676" spans="1:14" x14ac:dyDescent="0.15">
      <c r="A2676" s="1">
        <v>42376</v>
      </c>
      <c r="B2676">
        <v>3481.15</v>
      </c>
      <c r="C2676">
        <v>3481.15</v>
      </c>
      <c r="D2676">
        <v>3284.74</v>
      </c>
      <c r="E2676" s="2">
        <v>3294.38</v>
      </c>
      <c r="F2676" s="19">
        <v>47130796032</v>
      </c>
      <c r="G2676" s="3">
        <f t="shared" si="123"/>
        <v>-6.9334229803294511E-2</v>
      </c>
      <c r="H2676" s="3">
        <f>1-E2676/MAX(E$2:E2676)</f>
        <v>0.43946437078881095</v>
      </c>
      <c r="I2676" s="3">
        <f ca="1">IFERROR(E2676/AVERAGE(OFFSET(E2676,0,0,-计算结果!B$18,1))-1,E2676/AVERAGE(OFFSET(E2676,0,0,-ROW(),1))-1)</f>
        <v>-0.11041963511789943</v>
      </c>
      <c r="J2676" s="4" t="str">
        <f ca="1">IF(OR(AND(I2676&lt;计算结果!B$19,I2676&gt;计算结果!B$20),I2676&lt;计算结果!B$21),"买","卖")</f>
        <v>买</v>
      </c>
      <c r="K2676" s="4">
        <f t="shared" ca="1" si="124"/>
        <v>1</v>
      </c>
      <c r="L2676" s="3">
        <f ca="1">IF(J2675="买",E2676/E2675-1,0)-IF(K2676=1,计算结果!B$17,0)</f>
        <v>0</v>
      </c>
      <c r="M2676" s="2">
        <f t="shared" ca="1" si="125"/>
        <v>13.689702238043353</v>
      </c>
      <c r="N2676" s="3">
        <f ca="1">1-M2676/MAX(M$2:M2676)</f>
        <v>0.17066085181208934</v>
      </c>
    </row>
    <row r="2677" spans="1:14" x14ac:dyDescent="0.15">
      <c r="A2677" s="1">
        <v>42377</v>
      </c>
      <c r="B2677">
        <v>3371.87</v>
      </c>
      <c r="C2677">
        <v>3418.85</v>
      </c>
      <c r="D2677">
        <v>3237.93</v>
      </c>
      <c r="E2677" s="2">
        <v>3361.56</v>
      </c>
      <c r="F2677" s="19">
        <v>203498864640</v>
      </c>
      <c r="G2677" s="3">
        <f t="shared" si="123"/>
        <v>2.0392304470036704E-2</v>
      </c>
      <c r="H2677" s="3">
        <f>1-E2677/MAX(E$2:E2677)</f>
        <v>0.42803375757163276</v>
      </c>
      <c r="I2677" s="3">
        <f ca="1">IFERROR(E2677/AVERAGE(OFFSET(E2677,0,0,-计算结果!B$18,1))-1,E2677/AVERAGE(OFFSET(E2677,0,0,-ROW(),1))-1)</f>
        <v>-8.7491128732831713E-2</v>
      </c>
      <c r="J2677" s="4" t="str">
        <f ca="1">IF(OR(AND(I2677&lt;计算结果!B$19,I2677&gt;计算结果!B$20),I2677&lt;计算结果!B$21),"买","卖")</f>
        <v>卖</v>
      </c>
      <c r="K2677" s="4">
        <f t="shared" ca="1" si="124"/>
        <v>1</v>
      </c>
      <c r="L2677" s="3">
        <f ca="1">IF(J2676="买",E2677/E2676-1,0)-IF(K2677=1,计算结果!B$17,0)</f>
        <v>2.0392304470036704E-2</v>
      </c>
      <c r="M2677" s="2">
        <f t="shared" ca="1" si="125"/>
        <v>13.968866814185676</v>
      </c>
      <c r="N2677" s="3">
        <f ca="1">1-M2677/MAX(M$2:M2677)</f>
        <v>0.15374871539332058</v>
      </c>
    </row>
    <row r="2678" spans="1:14" x14ac:dyDescent="0.15">
      <c r="A2678" s="1">
        <v>42380</v>
      </c>
      <c r="B2678">
        <v>3303.12</v>
      </c>
      <c r="C2678">
        <v>3342.48</v>
      </c>
      <c r="D2678">
        <v>3192.45</v>
      </c>
      <c r="E2678" s="2">
        <v>3192.45</v>
      </c>
      <c r="F2678" s="19">
        <v>184464048128</v>
      </c>
      <c r="G2678" s="3">
        <f t="shared" si="123"/>
        <v>-5.0307000321279438E-2</v>
      </c>
      <c r="H2678" s="3">
        <f>1-E2678/MAX(E$2:E2678)</f>
        <v>0.45680766351323765</v>
      </c>
      <c r="I2678" s="3">
        <f ca="1">IFERROR(E2678/AVERAGE(OFFSET(E2678,0,0,-计算结果!B$18,1))-1,E2678/AVERAGE(OFFSET(E2678,0,0,-ROW(),1))-1)</f>
        <v>-0.12678679861487208</v>
      </c>
      <c r="J2678" s="4" t="str">
        <f ca="1">IF(OR(AND(I2678&lt;计算结果!B$19,I2678&gt;计算结果!B$20),I2678&lt;计算结果!B$21),"买","卖")</f>
        <v>买</v>
      </c>
      <c r="K2678" s="4">
        <f t="shared" ca="1" si="124"/>
        <v>1</v>
      </c>
      <c r="L2678" s="3">
        <f ca="1">IF(J2677="买",E2678/E2677-1,0)-IF(K2678=1,计算结果!B$17,0)</f>
        <v>0</v>
      </c>
      <c r="M2678" s="2">
        <f t="shared" ca="1" si="125"/>
        <v>13.968866814185676</v>
      </c>
      <c r="N2678" s="3">
        <f ca="1">1-M2678/MAX(M$2:M2678)</f>
        <v>0.15374871539332058</v>
      </c>
    </row>
    <row r="2679" spans="1:14" x14ac:dyDescent="0.15">
      <c r="A2679" s="1">
        <v>42381</v>
      </c>
      <c r="B2679">
        <v>3214.82</v>
      </c>
      <c r="C2679">
        <v>3242.25</v>
      </c>
      <c r="D2679">
        <v>3174.55</v>
      </c>
      <c r="E2679" s="2">
        <v>3215.71</v>
      </c>
      <c r="F2679" s="19">
        <v>142048903168</v>
      </c>
      <c r="G2679" s="3">
        <f t="shared" si="123"/>
        <v>7.2859402653135952E-3</v>
      </c>
      <c r="H2679" s="3">
        <f>1-E2679/MAX(E$2:E2679)</f>
        <v>0.45284999659701897</v>
      </c>
      <c r="I2679" s="3">
        <f ca="1">IFERROR(E2679/AVERAGE(OFFSET(E2679,0,0,-计算结果!B$18,1))-1,E2679/AVERAGE(OFFSET(E2679,0,0,-ROW(),1))-1)</f>
        <v>-0.1141011397517917</v>
      </c>
      <c r="J2679" s="4" t="str">
        <f ca="1">IF(OR(AND(I2679&lt;计算结果!B$19,I2679&gt;计算结果!B$20),I2679&lt;计算结果!B$21),"买","卖")</f>
        <v>买</v>
      </c>
      <c r="K2679" s="4" t="str">
        <f t="shared" ca="1" si="124"/>
        <v/>
      </c>
      <c r="L2679" s="3">
        <f ca="1">IF(J2678="买",E2679/E2678-1,0)-IF(K2679=1,计算结果!B$17,0)</f>
        <v>7.2859402653135952E-3</v>
      </c>
      <c r="M2679" s="2">
        <f t="shared" ca="1" si="125"/>
        <v>14.070643143367954</v>
      </c>
      <c r="N2679" s="3">
        <f ca="1">1-M2679/MAX(M$2:M2679)</f>
        <v>0.14758297908423135</v>
      </c>
    </row>
    <row r="2680" spans="1:14" x14ac:dyDescent="0.15">
      <c r="A2680" s="1">
        <v>42382</v>
      </c>
      <c r="B2680">
        <v>3240.48</v>
      </c>
      <c r="C2680">
        <v>3257.3</v>
      </c>
      <c r="D2680">
        <v>3155.88</v>
      </c>
      <c r="E2680" s="2">
        <v>3155.88</v>
      </c>
      <c r="F2680" s="19">
        <v>130886082560</v>
      </c>
      <c r="G2680" s="3">
        <f t="shared" si="123"/>
        <v>-1.8605533459173818E-2</v>
      </c>
      <c r="H2680" s="3">
        <f>1-E2680/MAX(E$2:E2680)</f>
        <v>0.46303001429252022</v>
      </c>
      <c r="I2680" s="3">
        <f ca="1">IFERROR(E2680/AVERAGE(OFFSET(E2680,0,0,-计算结果!B$18,1))-1,E2680/AVERAGE(OFFSET(E2680,0,0,-ROW(),1))-1)</f>
        <v>-0.12252575384743691</v>
      </c>
      <c r="J2680" s="4" t="str">
        <f ca="1">IF(OR(AND(I2680&lt;计算结果!B$19,I2680&gt;计算结果!B$20),I2680&lt;计算结果!B$21),"买","卖")</f>
        <v>买</v>
      </c>
      <c r="K2680" s="4" t="str">
        <f t="shared" ca="1" si="124"/>
        <v/>
      </c>
      <c r="L2680" s="3">
        <f ca="1">IF(J2679="买",E2680/E2679-1,0)-IF(K2680=1,计算结果!B$17,0)</f>
        <v>-1.8605533459173818E-2</v>
      </c>
      <c r="M2680" s="2">
        <f t="shared" ca="1" si="125"/>
        <v>13.808851321571927</v>
      </c>
      <c r="N2680" s="3">
        <f ca="1">1-M2680/MAX(M$2:M2680)</f>
        <v>0.16344265248804901</v>
      </c>
    </row>
    <row r="2681" spans="1:14" x14ac:dyDescent="0.15">
      <c r="A2681" s="1">
        <v>42383</v>
      </c>
      <c r="B2681">
        <v>3076.64</v>
      </c>
      <c r="C2681">
        <v>3226.66</v>
      </c>
      <c r="D2681">
        <v>3072.04</v>
      </c>
      <c r="E2681" s="2">
        <v>3221.57</v>
      </c>
      <c r="F2681" s="19">
        <v>144771579904</v>
      </c>
      <c r="G2681" s="3">
        <f t="shared" si="123"/>
        <v>2.0815113375667105E-2</v>
      </c>
      <c r="H2681" s="3">
        <f>1-E2681/MAX(E$2:E2681)</f>
        <v>0.4518529231606887</v>
      </c>
      <c r="I2681" s="3">
        <f ca="1">IFERROR(E2681/AVERAGE(OFFSET(E2681,0,0,-计算结果!B$18,1))-1,E2681/AVERAGE(OFFSET(E2681,0,0,-ROW(),1))-1)</f>
        <v>-9.6637314936729779E-2</v>
      </c>
      <c r="J2681" s="4" t="str">
        <f ca="1">IF(OR(AND(I2681&lt;计算结果!B$19,I2681&gt;计算结果!B$20),I2681&lt;计算结果!B$21),"买","卖")</f>
        <v>卖</v>
      </c>
      <c r="K2681" s="4">
        <f t="shared" ca="1" si="124"/>
        <v>1</v>
      </c>
      <c r="L2681" s="3">
        <f ca="1">IF(J2680="买",E2681/E2680-1,0)-IF(K2681=1,计算结果!B$17,0)</f>
        <v>2.0815113375667105E-2</v>
      </c>
      <c r="M2681" s="2">
        <f t="shared" ca="1" si="125"/>
        <v>14.096284127418178</v>
      </c>
      <c r="N2681" s="3">
        <f ca="1">1-M2681/MAX(M$2:M2681)</f>
        <v>0.14602961645434032</v>
      </c>
    </row>
    <row r="2682" spans="1:14" x14ac:dyDescent="0.15">
      <c r="A2682" s="1">
        <v>42384</v>
      </c>
      <c r="B2682">
        <v>3200.89</v>
      </c>
      <c r="C2682">
        <v>3216.8</v>
      </c>
      <c r="D2682">
        <v>3101.05</v>
      </c>
      <c r="E2682" s="2">
        <v>3118.73</v>
      </c>
      <c r="F2682" s="19">
        <v>131882737664</v>
      </c>
      <c r="G2682" s="3">
        <f t="shared" si="123"/>
        <v>-3.1922323587567636E-2</v>
      </c>
      <c r="H2682" s="3">
        <f>1-E2682/MAX(E$2:E2682)</f>
        <v>0.46935105152113255</v>
      </c>
      <c r="I2682" s="3">
        <f ca="1">IFERROR(E2682/AVERAGE(OFFSET(E2682,0,0,-计算结果!B$18,1))-1,E2682/AVERAGE(OFFSET(E2682,0,0,-ROW(),1))-1)</f>
        <v>-0.11517483122605265</v>
      </c>
      <c r="J2682" s="4" t="str">
        <f ca="1">IF(OR(AND(I2682&lt;计算结果!B$19,I2682&gt;计算结果!B$20),I2682&lt;计算结果!B$21),"买","卖")</f>
        <v>买</v>
      </c>
      <c r="K2682" s="4">
        <f t="shared" ca="1" si="124"/>
        <v>1</v>
      </c>
      <c r="L2682" s="3">
        <f ca="1">IF(J2681="买",E2682/E2681-1,0)-IF(K2682=1,计算结果!B$17,0)</f>
        <v>0</v>
      </c>
      <c r="M2682" s="2">
        <f t="shared" ca="1" si="125"/>
        <v>14.096284127418178</v>
      </c>
      <c r="N2682" s="3">
        <f ca="1">1-M2682/MAX(M$2:M2682)</f>
        <v>0.14602961645434032</v>
      </c>
    </row>
    <row r="2683" spans="1:14" x14ac:dyDescent="0.15">
      <c r="A2683" s="1">
        <v>42387</v>
      </c>
      <c r="B2683">
        <v>3068.23</v>
      </c>
      <c r="C2683">
        <v>3165.62</v>
      </c>
      <c r="D2683">
        <v>3066.73</v>
      </c>
      <c r="E2683" s="2">
        <v>3130.73</v>
      </c>
      <c r="F2683" s="19">
        <v>109458284544</v>
      </c>
      <c r="G2683" s="3">
        <f t="shared" si="123"/>
        <v>3.8477200655395727E-3</v>
      </c>
      <c r="H2683" s="3">
        <f>1-E2683/MAX(E$2:E2683)</f>
        <v>0.46730926291431296</v>
      </c>
      <c r="I2683" s="3">
        <f ca="1">IFERROR(E2683/AVERAGE(OFFSET(E2683,0,0,-计算结果!B$18,1))-1,E2683/AVERAGE(OFFSET(E2683,0,0,-ROW(),1))-1)</f>
        <v>-0.10120189804098434</v>
      </c>
      <c r="J2683" s="4" t="str">
        <f ca="1">IF(OR(AND(I2683&lt;计算结果!B$19,I2683&gt;计算结果!B$20),I2683&lt;计算结果!B$21),"买","卖")</f>
        <v>买</v>
      </c>
      <c r="K2683" s="4" t="str">
        <f t="shared" ca="1" si="124"/>
        <v/>
      </c>
      <c r="L2683" s="3">
        <f ca="1">IF(J2682="买",E2683/E2682-1,0)-IF(K2683=1,计算结果!B$17,0)</f>
        <v>3.8477200655395727E-3</v>
      </c>
      <c r="M2683" s="2">
        <f t="shared" ca="1" si="125"/>
        <v>14.150522682704793</v>
      </c>
      <c r="N2683" s="3">
        <f ca="1">1-M2683/MAX(M$2:M2683)</f>
        <v>0.14274377747419509</v>
      </c>
    </row>
    <row r="2684" spans="1:14" x14ac:dyDescent="0.15">
      <c r="A2684" s="1">
        <v>42388</v>
      </c>
      <c r="B2684">
        <v>3132.7</v>
      </c>
      <c r="C2684">
        <v>3227.91</v>
      </c>
      <c r="D2684">
        <v>3119.22</v>
      </c>
      <c r="E2684" s="2">
        <v>3223.13</v>
      </c>
      <c r="F2684" s="19">
        <v>142907686912</v>
      </c>
      <c r="G2684" s="3">
        <f t="shared" si="123"/>
        <v>2.9513883343501357E-2</v>
      </c>
      <c r="H2684" s="3">
        <f>1-E2684/MAX(E$2:E2684)</f>
        <v>0.45158749064180215</v>
      </c>
      <c r="I2684" s="3">
        <f ca="1">IFERROR(E2684/AVERAGE(OFFSET(E2684,0,0,-计算结果!B$18,1))-1,E2684/AVERAGE(OFFSET(E2684,0,0,-ROW(),1))-1)</f>
        <v>-6.5083148712401728E-2</v>
      </c>
      <c r="J2684" s="4" t="str">
        <f ca="1">IF(OR(AND(I2684&lt;计算结果!B$19,I2684&gt;计算结果!B$20),I2684&lt;计算结果!B$21),"买","卖")</f>
        <v>卖</v>
      </c>
      <c r="K2684" s="4">
        <f t="shared" ca="1" si="124"/>
        <v>1</v>
      </c>
      <c r="L2684" s="3">
        <f ca="1">IF(J2683="买",E2684/E2683-1,0)-IF(K2684=1,计算结果!B$17,0)</f>
        <v>2.9513883343501357E-2</v>
      </c>
      <c r="M2684" s="2">
        <f t="shared" ca="1" si="125"/>
        <v>14.568159558411711</v>
      </c>
      <c r="N2684" s="3">
        <f ca="1">1-M2684/MAX(M$2:M2684)</f>
        <v>0.11744281732707795</v>
      </c>
    </row>
    <row r="2685" spans="1:14" x14ac:dyDescent="0.15">
      <c r="A2685" s="1">
        <v>42389</v>
      </c>
      <c r="B2685">
        <v>3204.22</v>
      </c>
      <c r="C2685">
        <v>3225.95</v>
      </c>
      <c r="D2685">
        <v>3154.43</v>
      </c>
      <c r="E2685" s="2">
        <v>3174.38</v>
      </c>
      <c r="F2685" s="19">
        <v>143313338368</v>
      </c>
      <c r="G2685" s="3">
        <f t="shared" si="123"/>
        <v>-1.5125049253365552E-2</v>
      </c>
      <c r="H2685" s="3">
        <f>1-E2685/MAX(E$2:E2685)</f>
        <v>0.45988225685700668</v>
      </c>
      <c r="I2685" s="3">
        <f ca="1">IFERROR(E2685/AVERAGE(OFFSET(E2685,0,0,-计算结果!B$18,1))-1,E2685/AVERAGE(OFFSET(E2685,0,0,-ROW(),1))-1)</f>
        <v>-6.9400909380218812E-2</v>
      </c>
      <c r="J2685" s="4" t="str">
        <f ca="1">IF(OR(AND(I2685&lt;计算结果!B$19,I2685&gt;计算结果!B$20),I2685&lt;计算结果!B$21),"买","卖")</f>
        <v>卖</v>
      </c>
      <c r="K2685" s="4" t="str">
        <f t="shared" ca="1" si="124"/>
        <v/>
      </c>
      <c r="L2685" s="3">
        <f ca="1">IF(J2684="买",E2685/E2684-1,0)-IF(K2685=1,计算结果!B$17,0)</f>
        <v>0</v>
      </c>
      <c r="M2685" s="2">
        <f t="shared" ca="1" si="125"/>
        <v>14.568159558411711</v>
      </c>
      <c r="N2685" s="3">
        <f ca="1">1-M2685/MAX(M$2:M2685)</f>
        <v>0.11744281732707795</v>
      </c>
    </row>
    <row r="2686" spans="1:14" x14ac:dyDescent="0.15">
      <c r="A2686" s="1">
        <v>42390</v>
      </c>
      <c r="B2686">
        <v>3136.38</v>
      </c>
      <c r="C2686">
        <v>3202.54</v>
      </c>
      <c r="D2686">
        <v>3081.35</v>
      </c>
      <c r="E2686" s="2">
        <v>3081.35</v>
      </c>
      <c r="F2686" s="19">
        <v>121856196608</v>
      </c>
      <c r="G2686" s="3">
        <f t="shared" si="123"/>
        <v>-2.9306510247670503E-2</v>
      </c>
      <c r="H2686" s="3">
        <f>1-E2686/MAX(E$2:E2686)</f>
        <v>0.47571122303137547</v>
      </c>
      <c r="I2686" s="3">
        <f ca="1">IFERROR(E2686/AVERAGE(OFFSET(E2686,0,0,-计算结果!B$18,1))-1,E2686/AVERAGE(OFFSET(E2686,0,0,-ROW(),1))-1)</f>
        <v>-8.5399667992508976E-2</v>
      </c>
      <c r="J2686" s="4" t="str">
        <f ca="1">IF(OR(AND(I2686&lt;计算结果!B$19,I2686&gt;计算结果!B$20),I2686&lt;计算结果!B$21),"买","卖")</f>
        <v>卖</v>
      </c>
      <c r="K2686" s="4" t="str">
        <f t="shared" ca="1" si="124"/>
        <v/>
      </c>
      <c r="L2686" s="3">
        <f ca="1">IF(J2685="买",E2686/E2685-1,0)-IF(K2686=1,计算结果!B$17,0)</f>
        <v>0</v>
      </c>
      <c r="M2686" s="2">
        <f t="shared" ca="1" si="125"/>
        <v>14.568159558411711</v>
      </c>
      <c r="N2686" s="3">
        <f ca="1">1-M2686/MAX(M$2:M2686)</f>
        <v>0.11744281732707795</v>
      </c>
    </row>
    <row r="2687" spans="1:14" x14ac:dyDescent="0.15">
      <c r="A2687" s="1">
        <v>42391</v>
      </c>
      <c r="B2687">
        <v>3114.9</v>
      </c>
      <c r="C2687">
        <v>3132.17</v>
      </c>
      <c r="D2687">
        <v>3053.96</v>
      </c>
      <c r="E2687" s="2">
        <v>3113.46</v>
      </c>
      <c r="F2687" s="19">
        <v>96885669888</v>
      </c>
      <c r="G2687" s="3">
        <f t="shared" si="123"/>
        <v>1.0420757135671144E-2</v>
      </c>
      <c r="H2687" s="3">
        <f>1-E2687/MAX(E$2:E2687)</f>
        <v>0.47024773701762745</v>
      </c>
      <c r="I2687" s="3">
        <f ca="1">IFERROR(E2687/AVERAGE(OFFSET(E2687,0,0,-计算结果!B$18,1))-1,E2687/AVERAGE(OFFSET(E2687,0,0,-ROW(),1))-1)</f>
        <v>-6.641385569384417E-2</v>
      </c>
      <c r="J2687" s="4" t="str">
        <f ca="1">IF(OR(AND(I2687&lt;计算结果!B$19,I2687&gt;计算结果!B$20),I2687&lt;计算结果!B$21),"买","卖")</f>
        <v>卖</v>
      </c>
      <c r="K2687" s="4" t="str">
        <f t="shared" ca="1" si="124"/>
        <v/>
      </c>
      <c r="L2687" s="3">
        <f ca="1">IF(J2686="买",E2687/E2686-1,0)-IF(K2687=1,计算结果!B$17,0)</f>
        <v>0</v>
      </c>
      <c r="M2687" s="2">
        <f t="shared" ca="1" si="125"/>
        <v>14.568159558411711</v>
      </c>
      <c r="N2687" s="3">
        <f ca="1">1-M2687/MAX(M$2:M2687)</f>
        <v>0.11744281732707795</v>
      </c>
    </row>
    <row r="2688" spans="1:14" x14ac:dyDescent="0.15">
      <c r="A2688" s="1">
        <v>42394</v>
      </c>
      <c r="B2688">
        <v>3129.03</v>
      </c>
      <c r="C2688">
        <v>3149.33</v>
      </c>
      <c r="D2688">
        <v>3105.1</v>
      </c>
      <c r="E2688" s="2">
        <v>3128.89</v>
      </c>
      <c r="F2688" s="19">
        <v>85777891328</v>
      </c>
      <c r="G2688" s="3">
        <f t="shared" si="123"/>
        <v>4.9559011517732454E-3</v>
      </c>
      <c r="H2688" s="3">
        <f>1-E2688/MAX(E$2:E2688)</f>
        <v>0.46762233716735857</v>
      </c>
      <c r="I2688" s="3">
        <f ca="1">IFERROR(E2688/AVERAGE(OFFSET(E2688,0,0,-计算结果!B$18,1))-1,E2688/AVERAGE(OFFSET(E2688,0,0,-ROW(),1))-1)</f>
        <v>-5.1788620322627432E-2</v>
      </c>
      <c r="J2688" s="4" t="str">
        <f ca="1">IF(OR(AND(I2688&lt;计算结果!B$19,I2688&gt;计算结果!B$20),I2688&lt;计算结果!B$21),"买","卖")</f>
        <v>卖</v>
      </c>
      <c r="K2688" s="4" t="str">
        <f t="shared" ca="1" si="124"/>
        <v/>
      </c>
      <c r="L2688" s="3">
        <f ca="1">IF(J2687="买",E2688/E2687-1,0)-IF(K2688=1,计算结果!B$17,0)</f>
        <v>0</v>
      </c>
      <c r="M2688" s="2">
        <f t="shared" ca="1" si="125"/>
        <v>14.568159558411711</v>
      </c>
      <c r="N2688" s="3">
        <f ca="1">1-M2688/MAX(M$2:M2688)</f>
        <v>0.11744281732707795</v>
      </c>
    </row>
    <row r="2689" spans="1:14" x14ac:dyDescent="0.15">
      <c r="A2689" s="1">
        <v>42395</v>
      </c>
      <c r="B2689">
        <v>3099.6</v>
      </c>
      <c r="C2689">
        <v>3106.53</v>
      </c>
      <c r="D2689">
        <v>2934.65</v>
      </c>
      <c r="E2689" s="2">
        <v>2940.51</v>
      </c>
      <c r="F2689" s="19">
        <v>127250653184</v>
      </c>
      <c r="G2689" s="3">
        <f t="shared" si="123"/>
        <v>-6.0206654756159383E-2</v>
      </c>
      <c r="H2689" s="3">
        <f>1-E2689/MAX(E$2:E2689)</f>
        <v>0.49967501531341452</v>
      </c>
      <c r="I2689" s="3">
        <f ca="1">IFERROR(E2689/AVERAGE(OFFSET(E2689,0,0,-计算结果!B$18,1))-1,E2689/AVERAGE(OFFSET(E2689,0,0,-ROW(),1))-1)</f>
        <v>-9.6330478071290471E-2</v>
      </c>
      <c r="J2689" s="4" t="str">
        <f ca="1">IF(OR(AND(I2689&lt;计算结果!B$19,I2689&gt;计算结果!B$20),I2689&lt;计算结果!B$21),"买","卖")</f>
        <v>卖</v>
      </c>
      <c r="K2689" s="4" t="str">
        <f t="shared" ca="1" si="124"/>
        <v/>
      </c>
      <c r="L2689" s="3">
        <f ca="1">IF(J2688="买",E2689/E2688-1,0)-IF(K2689=1,计算结果!B$17,0)</f>
        <v>0</v>
      </c>
      <c r="M2689" s="2">
        <f t="shared" ca="1" si="125"/>
        <v>14.568159558411711</v>
      </c>
      <c r="N2689" s="3">
        <f ca="1">1-M2689/MAX(M$2:M2689)</f>
        <v>0.11744281732707795</v>
      </c>
    </row>
    <row r="2690" spans="1:14" x14ac:dyDescent="0.15">
      <c r="A2690" s="1">
        <v>42396</v>
      </c>
      <c r="B2690">
        <v>2953.18</v>
      </c>
      <c r="C2690">
        <v>2963.54</v>
      </c>
      <c r="D2690">
        <v>2839.29</v>
      </c>
      <c r="E2690" s="2">
        <v>2930.35</v>
      </c>
      <c r="F2690" s="19">
        <v>126997667840</v>
      </c>
      <c r="G2690" s="3">
        <f t="shared" si="123"/>
        <v>-3.4551829444553483E-3</v>
      </c>
      <c r="H2690" s="3">
        <f>1-E2690/MAX(E$2:E2690)</f>
        <v>0.50140372966718849</v>
      </c>
      <c r="I2690" s="3">
        <f ca="1">IFERROR(E2690/AVERAGE(OFFSET(E2690,0,0,-计算结果!B$18,1))-1,E2690/AVERAGE(OFFSET(E2690,0,0,-ROW(),1))-1)</f>
        <v>-8.6972055403825577E-2</v>
      </c>
      <c r="J2690" s="4" t="str">
        <f ca="1">IF(OR(AND(I2690&lt;计算结果!B$19,I2690&gt;计算结果!B$20),I2690&lt;计算结果!B$21),"买","卖")</f>
        <v>卖</v>
      </c>
      <c r="K2690" s="4" t="str">
        <f t="shared" ca="1" si="124"/>
        <v/>
      </c>
      <c r="L2690" s="3">
        <f ca="1">IF(J2689="买",E2690/E2689-1,0)-IF(K2690=1,计算结果!B$17,0)</f>
        <v>0</v>
      </c>
      <c r="M2690" s="2">
        <f t="shared" ca="1" si="125"/>
        <v>14.568159558411711</v>
      </c>
      <c r="N2690" s="3">
        <f ca="1">1-M2690/MAX(M$2:M2690)</f>
        <v>0.11744281732707795</v>
      </c>
    </row>
    <row r="2691" spans="1:14" x14ac:dyDescent="0.15">
      <c r="A2691" s="1">
        <v>42397</v>
      </c>
      <c r="B2691">
        <v>2909.33</v>
      </c>
      <c r="C2691">
        <v>2941.89</v>
      </c>
      <c r="D2691">
        <v>2841.84</v>
      </c>
      <c r="E2691" s="2">
        <v>2853.76</v>
      </c>
      <c r="F2691" s="19">
        <v>95663874048</v>
      </c>
      <c r="G2691" s="3">
        <f t="shared" ref="G2691:G2754" si="126">E2691/E2690-1</f>
        <v>-2.6136809596123189E-2</v>
      </c>
      <c r="H2691" s="3">
        <f>1-E2691/MAX(E$2:E2691)</f>
        <v>0.51443544545021436</v>
      </c>
      <c r="I2691" s="3">
        <f ca="1">IFERROR(E2691/AVERAGE(OFFSET(E2691,0,0,-计算结果!B$18,1))-1,E2691/AVERAGE(OFFSET(E2691,0,0,-ROW(),1))-1)</f>
        <v>-0.10126334453261898</v>
      </c>
      <c r="J2691" s="4" t="str">
        <f ca="1">IF(OR(AND(I2691&lt;计算结果!B$19,I2691&gt;计算结果!B$20),I2691&lt;计算结果!B$21),"买","卖")</f>
        <v>买</v>
      </c>
      <c r="K2691" s="4">
        <f t="shared" ca="1" si="124"/>
        <v>1</v>
      </c>
      <c r="L2691" s="3">
        <f ca="1">IF(J2690="买",E2691/E2690-1,0)-IF(K2691=1,计算结果!B$17,0)</f>
        <v>0</v>
      </c>
      <c r="M2691" s="2">
        <f t="shared" ca="1" si="125"/>
        <v>14.568159558411711</v>
      </c>
      <c r="N2691" s="3">
        <f ca="1">1-M2691/MAX(M$2:M2691)</f>
        <v>0.11744281732707795</v>
      </c>
    </row>
    <row r="2692" spans="1:14" x14ac:dyDescent="0.15">
      <c r="A2692" s="1">
        <v>42398</v>
      </c>
      <c r="B2692">
        <v>2855.6</v>
      </c>
      <c r="C2692">
        <v>2965.31</v>
      </c>
      <c r="D2692">
        <v>2854.37</v>
      </c>
      <c r="E2692" s="2">
        <v>2946.09</v>
      </c>
      <c r="F2692" s="19">
        <v>109462355968</v>
      </c>
      <c r="G2692" s="3">
        <f t="shared" si="126"/>
        <v>3.2353806907378324E-2</v>
      </c>
      <c r="H2692" s="3">
        <f>1-E2692/MAX(E$2:E2692)</f>
        <v>0.49872558361124342</v>
      </c>
      <c r="I2692" s="3">
        <f ca="1">IFERROR(E2692/AVERAGE(OFFSET(E2692,0,0,-计算结果!B$18,1))-1,E2692/AVERAGE(OFFSET(E2692,0,0,-ROW(),1))-1)</f>
        <v>-6.3457190520981532E-2</v>
      </c>
      <c r="J2692" s="4" t="str">
        <f ca="1">IF(OR(AND(I2692&lt;计算结果!B$19,I2692&gt;计算结果!B$20),I2692&lt;计算结果!B$21),"买","卖")</f>
        <v>卖</v>
      </c>
      <c r="K2692" s="4">
        <f t="shared" ref="K2692:K2755" ca="1" si="127">IF(J2691&lt;&gt;J2692,1,"")</f>
        <v>1</v>
      </c>
      <c r="L2692" s="3">
        <f ca="1">IF(J2691="买",E2692/E2691-1,0)-IF(K2692=1,计算结果!B$17,0)</f>
        <v>3.2353806907378324E-2</v>
      </c>
      <c r="M2692" s="2">
        <f t="shared" ref="M2692:M2755" ca="1" si="128">IFERROR(M2691*(1+L2692),M2691)</f>
        <v>15.039494979760441</v>
      </c>
      <c r="N2692" s="3">
        <f ca="1">1-M2692/MAX(M$2:M2692)</f>
        <v>8.888873265415842E-2</v>
      </c>
    </row>
    <row r="2693" spans="1:14" x14ac:dyDescent="0.15">
      <c r="A2693" s="1">
        <v>42401</v>
      </c>
      <c r="B2693">
        <v>2939.04</v>
      </c>
      <c r="C2693">
        <v>2944.52</v>
      </c>
      <c r="D2693">
        <v>2869.56</v>
      </c>
      <c r="E2693" s="2">
        <v>2901.05</v>
      </c>
      <c r="F2693" s="19">
        <v>82931449856</v>
      </c>
      <c r="G2693" s="3">
        <f t="shared" si="126"/>
        <v>-1.5288059767352702E-2</v>
      </c>
      <c r="H2693" s="3">
        <f>1-E2693/MAX(E$2:E2693)</f>
        <v>0.50638909684883959</v>
      </c>
      <c r="I2693" s="3">
        <f ca="1">IFERROR(E2693/AVERAGE(OFFSET(E2693,0,0,-计算结果!B$18,1))-1,E2693/AVERAGE(OFFSET(E2693,0,0,-ROW(),1))-1)</f>
        <v>-6.725281053615717E-2</v>
      </c>
      <c r="J2693" s="4" t="str">
        <f ca="1">IF(OR(AND(I2693&lt;计算结果!B$19,I2693&gt;计算结果!B$20),I2693&lt;计算结果!B$21),"买","卖")</f>
        <v>卖</v>
      </c>
      <c r="K2693" s="4" t="str">
        <f t="shared" ca="1" si="127"/>
        <v/>
      </c>
      <c r="L2693" s="3">
        <f ca="1">IF(J2692="买",E2693/E2692-1,0)-IF(K2693=1,计算结果!B$17,0)</f>
        <v>0</v>
      </c>
      <c r="M2693" s="2">
        <f t="shared" ca="1" si="128"/>
        <v>15.039494979760441</v>
      </c>
      <c r="N2693" s="3">
        <f ca="1">1-M2693/MAX(M$2:M2693)</f>
        <v>8.888873265415842E-2</v>
      </c>
    </row>
    <row r="2694" spans="1:14" x14ac:dyDescent="0.15">
      <c r="A2694" s="1">
        <v>42402</v>
      </c>
      <c r="B2694">
        <v>2901.53</v>
      </c>
      <c r="C2694">
        <v>2972.43</v>
      </c>
      <c r="D2694">
        <v>2901.51</v>
      </c>
      <c r="E2694" s="2">
        <v>2961.33</v>
      </c>
      <c r="F2694" s="19">
        <v>88740233216</v>
      </c>
      <c r="G2694" s="3">
        <f t="shared" si="126"/>
        <v>2.0778683580082946E-2</v>
      </c>
      <c r="H2694" s="3">
        <f>1-E2694/MAX(E$2:E2694)</f>
        <v>0.49613251208058262</v>
      </c>
      <c r="I2694" s="3">
        <f ca="1">IFERROR(E2694/AVERAGE(OFFSET(E2694,0,0,-计算结果!B$18,1))-1,E2694/AVERAGE(OFFSET(E2694,0,0,-ROW(),1))-1)</f>
        <v>-4.2173419204315277E-2</v>
      </c>
      <c r="J2694" s="4" t="str">
        <f ca="1">IF(OR(AND(I2694&lt;计算结果!B$19,I2694&gt;计算结果!B$20),I2694&lt;计算结果!B$21),"买","卖")</f>
        <v>卖</v>
      </c>
      <c r="K2694" s="4" t="str">
        <f t="shared" ca="1" si="127"/>
        <v/>
      </c>
      <c r="L2694" s="3">
        <f ca="1">IF(J2693="买",E2694/E2693-1,0)-IF(K2694=1,计算结果!B$17,0)</f>
        <v>0</v>
      </c>
      <c r="M2694" s="2">
        <f t="shared" ca="1" si="128"/>
        <v>15.039494979760441</v>
      </c>
      <c r="N2694" s="3">
        <f ca="1">1-M2694/MAX(M$2:M2694)</f>
        <v>8.888873265415842E-2</v>
      </c>
    </row>
    <row r="2695" spans="1:14" x14ac:dyDescent="0.15">
      <c r="A2695" s="1">
        <v>42403</v>
      </c>
      <c r="B2695">
        <v>2931.29</v>
      </c>
      <c r="C2695">
        <v>2954.71</v>
      </c>
      <c r="D2695">
        <v>2909.9</v>
      </c>
      <c r="E2695" s="2">
        <v>2948.64</v>
      </c>
      <c r="F2695" s="19">
        <v>74817093632</v>
      </c>
      <c r="G2695" s="3">
        <f t="shared" si="126"/>
        <v>-4.2852367010769443E-3</v>
      </c>
      <c r="H2695" s="3">
        <f>1-E2695/MAX(E$2:E2695)</f>
        <v>0.49829170353229435</v>
      </c>
      <c r="I2695" s="3">
        <f ca="1">IFERROR(E2695/AVERAGE(OFFSET(E2695,0,0,-计算结果!B$18,1))-1,E2695/AVERAGE(OFFSET(E2695,0,0,-ROW(),1))-1)</f>
        <v>-3.9148586272387598E-2</v>
      </c>
      <c r="J2695" s="4" t="str">
        <f ca="1">IF(OR(AND(I2695&lt;计算结果!B$19,I2695&gt;计算结果!B$20),I2695&lt;计算结果!B$21),"买","卖")</f>
        <v>卖</v>
      </c>
      <c r="K2695" s="4" t="str">
        <f t="shared" ca="1" si="127"/>
        <v/>
      </c>
      <c r="L2695" s="3">
        <f ca="1">IF(J2694="买",E2695/E2694-1,0)-IF(K2695=1,计算结果!B$17,0)</f>
        <v>0</v>
      </c>
      <c r="M2695" s="2">
        <f t="shared" ca="1" si="128"/>
        <v>15.039494979760441</v>
      </c>
      <c r="N2695" s="3">
        <f ca="1">1-M2695/MAX(M$2:M2695)</f>
        <v>8.888873265415842E-2</v>
      </c>
    </row>
    <row r="2696" spans="1:14" x14ac:dyDescent="0.15">
      <c r="A2696" s="1">
        <v>42404</v>
      </c>
      <c r="B2696">
        <v>2960.33</v>
      </c>
      <c r="C2696">
        <v>2999.21</v>
      </c>
      <c r="D2696">
        <v>2960.21</v>
      </c>
      <c r="E2696" s="2">
        <v>2984.76</v>
      </c>
      <c r="F2696" s="19">
        <v>91550343168</v>
      </c>
      <c r="G2696" s="3">
        <f t="shared" si="126"/>
        <v>1.2249715122904181E-2</v>
      </c>
      <c r="H2696" s="3">
        <f>1-E2696/MAX(E$2:E2696)</f>
        <v>0.49214591982576728</v>
      </c>
      <c r="I2696" s="3">
        <f ca="1">IFERROR(E2696/AVERAGE(OFFSET(E2696,0,0,-计算结果!B$18,1))-1,E2696/AVERAGE(OFFSET(E2696,0,0,-ROW(),1))-1)</f>
        <v>-2.3707657887506284E-2</v>
      </c>
      <c r="J2696" s="4" t="str">
        <f ca="1">IF(OR(AND(I2696&lt;计算结果!B$19,I2696&gt;计算结果!B$20),I2696&lt;计算结果!B$21),"买","卖")</f>
        <v>卖</v>
      </c>
      <c r="K2696" s="4" t="str">
        <f t="shared" ca="1" si="127"/>
        <v/>
      </c>
      <c r="L2696" s="3">
        <f ca="1">IF(J2695="买",E2696/E2695-1,0)-IF(K2696=1,计算结果!B$17,0)</f>
        <v>0</v>
      </c>
      <c r="M2696" s="2">
        <f t="shared" ca="1" si="128"/>
        <v>15.039494979760441</v>
      </c>
      <c r="N2696" s="3">
        <f ca="1">1-M2696/MAX(M$2:M2696)</f>
        <v>8.888873265415842E-2</v>
      </c>
    </row>
    <row r="2697" spans="1:14" x14ac:dyDescent="0.15">
      <c r="A2697" s="1">
        <v>42405</v>
      </c>
      <c r="B2697">
        <v>2982.06</v>
      </c>
      <c r="C2697">
        <v>2988.36</v>
      </c>
      <c r="D2697">
        <v>2962.85</v>
      </c>
      <c r="E2697" s="2">
        <v>2963.79</v>
      </c>
      <c r="F2697" s="19">
        <v>77443219456</v>
      </c>
      <c r="G2697" s="3">
        <f t="shared" si="126"/>
        <v>-7.0256905077795695E-3</v>
      </c>
      <c r="H2697" s="3">
        <f>1-E2697/MAX(E$2:E2697)</f>
        <v>0.49571394541618452</v>
      </c>
      <c r="I2697" s="3">
        <f ca="1">IFERROR(E2697/AVERAGE(OFFSET(E2697,0,0,-计算结果!B$18,1))-1,E2697/AVERAGE(OFFSET(E2697,0,0,-ROW(),1))-1)</f>
        <v>-2.6108466110729922E-2</v>
      </c>
      <c r="J2697" s="4" t="str">
        <f ca="1">IF(OR(AND(I2697&lt;计算结果!B$19,I2697&gt;计算结果!B$20),I2697&lt;计算结果!B$21),"买","卖")</f>
        <v>卖</v>
      </c>
      <c r="K2697" s="4" t="str">
        <f t="shared" ca="1" si="127"/>
        <v/>
      </c>
      <c r="L2697" s="3">
        <f ca="1">IF(J2696="买",E2697/E2696-1,0)-IF(K2697=1,计算结果!B$17,0)</f>
        <v>0</v>
      </c>
      <c r="M2697" s="2">
        <f t="shared" ca="1" si="128"/>
        <v>15.039494979760441</v>
      </c>
      <c r="N2697" s="3">
        <f ca="1">1-M2697/MAX(M$2:M2697)</f>
        <v>8.888873265415842E-2</v>
      </c>
    </row>
    <row r="2698" spans="1:14" x14ac:dyDescent="0.15">
      <c r="A2698" s="1">
        <v>42415</v>
      </c>
      <c r="B2698">
        <v>2888.43</v>
      </c>
      <c r="C2698">
        <v>2961.49</v>
      </c>
      <c r="D2698">
        <v>2886.02</v>
      </c>
      <c r="E2698" s="2">
        <v>2946.71</v>
      </c>
      <c r="F2698" s="19">
        <v>71285047296</v>
      </c>
      <c r="G2698" s="3">
        <f t="shared" si="126"/>
        <v>-5.7628914329287406E-3</v>
      </c>
      <c r="H2698" s="3">
        <f>1-E2698/MAX(E$2:E2698)</f>
        <v>0.49862009119989104</v>
      </c>
      <c r="I2698" s="3">
        <f ca="1">IFERROR(E2698/AVERAGE(OFFSET(E2698,0,0,-计算结果!B$18,1))-1,E2698/AVERAGE(OFFSET(E2698,0,0,-ROW(),1))-1)</f>
        <v>-2.8009374513805807E-2</v>
      </c>
      <c r="J2698" s="4" t="str">
        <f ca="1">IF(OR(AND(I2698&lt;计算结果!B$19,I2698&gt;计算结果!B$20),I2698&lt;计算结果!B$21),"买","卖")</f>
        <v>卖</v>
      </c>
      <c r="K2698" s="4" t="str">
        <f t="shared" ca="1" si="127"/>
        <v/>
      </c>
      <c r="L2698" s="3">
        <f ca="1">IF(J2697="买",E2698/E2697-1,0)-IF(K2698=1,计算结果!B$17,0)</f>
        <v>0</v>
      </c>
      <c r="M2698" s="2">
        <f t="shared" ca="1" si="128"/>
        <v>15.039494979760441</v>
      </c>
      <c r="N2698" s="3">
        <f ca="1">1-M2698/MAX(M$2:M2698)</f>
        <v>8.888873265415842E-2</v>
      </c>
    </row>
    <row r="2699" spans="1:14" x14ac:dyDescent="0.15">
      <c r="A2699" s="1">
        <v>42416</v>
      </c>
      <c r="B2699">
        <v>2962.19</v>
      </c>
      <c r="C2699">
        <v>3042.09</v>
      </c>
      <c r="D2699">
        <v>2962.19</v>
      </c>
      <c r="E2699" s="2">
        <v>3037.04</v>
      </c>
      <c r="F2699" s="19">
        <v>112300490752</v>
      </c>
      <c r="G2699" s="3">
        <f t="shared" si="126"/>
        <v>3.0654526573704155E-2</v>
      </c>
      <c r="H2699" s="3">
        <f>1-E2699/MAX(E$2:E2699)</f>
        <v>0.48325052746205677</v>
      </c>
      <c r="I2699" s="3">
        <f ca="1">IFERROR(E2699/AVERAGE(OFFSET(E2699,0,0,-计算结果!B$18,1))-1,E2699/AVERAGE(OFFSET(E2699,0,0,-ROW(),1))-1)</f>
        <v>5.1856496404318886E-3</v>
      </c>
      <c r="J2699" s="4" t="str">
        <f ca="1">IF(OR(AND(I2699&lt;计算结果!B$19,I2699&gt;计算结果!B$20),I2699&lt;计算结果!B$21),"买","卖")</f>
        <v>买</v>
      </c>
      <c r="K2699" s="4">
        <f t="shared" ca="1" si="127"/>
        <v>1</v>
      </c>
      <c r="L2699" s="3">
        <f ca="1">IF(J2698="买",E2699/E2698-1,0)-IF(K2699=1,计算结果!B$17,0)</f>
        <v>0</v>
      </c>
      <c r="M2699" s="2">
        <f t="shared" ca="1" si="128"/>
        <v>15.039494979760441</v>
      </c>
      <c r="N2699" s="3">
        <f ca="1">1-M2699/MAX(M$2:M2699)</f>
        <v>8.888873265415842E-2</v>
      </c>
    </row>
    <row r="2700" spans="1:14" x14ac:dyDescent="0.15">
      <c r="A2700" s="1">
        <v>42417</v>
      </c>
      <c r="B2700">
        <v>3034.09</v>
      </c>
      <c r="C2700">
        <v>3065.78</v>
      </c>
      <c r="D2700">
        <v>3027.05</v>
      </c>
      <c r="E2700" s="2">
        <v>3063.32</v>
      </c>
      <c r="F2700" s="19">
        <v>122279337984</v>
      </c>
      <c r="G2700" s="3">
        <f t="shared" si="126"/>
        <v>8.6531622895977822E-3</v>
      </c>
      <c r="H2700" s="3">
        <f>1-E2700/MAX(E$2:E2700)</f>
        <v>0.47877901041312187</v>
      </c>
      <c r="I2700" s="3">
        <f ca="1">IFERROR(E2700/AVERAGE(OFFSET(E2700,0,0,-计算结果!B$18,1))-1,E2700/AVERAGE(OFFSET(E2700,0,0,-ROW(),1))-1)</f>
        <v>1.4917735902677753E-2</v>
      </c>
      <c r="J2700" s="4" t="str">
        <f ca="1">IF(OR(AND(I2700&lt;计算结果!B$19,I2700&gt;计算结果!B$20),I2700&lt;计算结果!B$21),"买","卖")</f>
        <v>买</v>
      </c>
      <c r="K2700" s="4" t="str">
        <f t="shared" ca="1" si="127"/>
        <v/>
      </c>
      <c r="L2700" s="3">
        <f ca="1">IF(J2699="买",E2700/E2699-1,0)-IF(K2700=1,计算结果!B$17,0)</f>
        <v>8.6531622895977822E-3</v>
      </c>
      <c r="M2700" s="2">
        <f t="shared" ca="1" si="128"/>
        <v>15.1696341705739</v>
      </c>
      <c r="N2700" s="3">
        <f ca="1">1-M2700/MAX(M$2:M2700)</f>
        <v>8.1004738993933678E-2</v>
      </c>
    </row>
    <row r="2701" spans="1:14" x14ac:dyDescent="0.15">
      <c r="A2701" s="1">
        <v>42418</v>
      </c>
      <c r="B2701">
        <v>3079.53</v>
      </c>
      <c r="C2701">
        <v>3093.51</v>
      </c>
      <c r="D2701">
        <v>3049.84</v>
      </c>
      <c r="E2701" s="2">
        <v>3053.7</v>
      </c>
      <c r="F2701" s="19">
        <v>122618609664</v>
      </c>
      <c r="G2701" s="3">
        <f t="shared" si="126"/>
        <v>-3.1403836360550663E-3</v>
      </c>
      <c r="H2701" s="3">
        <f>1-E2701/MAX(E$2:E2701)</f>
        <v>0.48041584427958894</v>
      </c>
      <c r="I2701" s="3">
        <f ca="1">IFERROR(E2701/AVERAGE(OFFSET(E2701,0,0,-计算结果!B$18,1))-1,E2701/AVERAGE(OFFSET(E2701,0,0,-ROW(),1))-1)</f>
        <v>1.3167009079437353E-2</v>
      </c>
      <c r="J2701" s="4" t="str">
        <f ca="1">IF(OR(AND(I2701&lt;计算结果!B$19,I2701&gt;计算结果!B$20),I2701&lt;计算结果!B$21),"买","卖")</f>
        <v>买</v>
      </c>
      <c r="K2701" s="4" t="str">
        <f t="shared" ca="1" si="127"/>
        <v/>
      </c>
      <c r="L2701" s="3">
        <f ca="1">IF(J2700="买",E2701/E2700-1,0)-IF(K2701=1,计算结果!B$17,0)</f>
        <v>-3.1403836360550663E-3</v>
      </c>
      <c r="M2701" s="2">
        <f t="shared" ca="1" si="128"/>
        <v>15.121995699659688</v>
      </c>
      <c r="N2701" s="3">
        <f ca="1">1-M2701/MAX(M$2:M2701)</f>
        <v>8.3890736673209232E-2</v>
      </c>
    </row>
    <row r="2702" spans="1:14" x14ac:dyDescent="0.15">
      <c r="A2702" s="1">
        <v>42419</v>
      </c>
      <c r="B2702">
        <v>3047.94</v>
      </c>
      <c r="C2702">
        <v>3065.97</v>
      </c>
      <c r="D2702">
        <v>3032.63</v>
      </c>
      <c r="E2702" s="2">
        <v>3051.58</v>
      </c>
      <c r="F2702" s="19">
        <v>90849345536</v>
      </c>
      <c r="G2702" s="3">
        <f t="shared" si="126"/>
        <v>-6.9423977469951215E-4</v>
      </c>
      <c r="H2702" s="3">
        <f>1-E2702/MAX(E$2:E2702)</f>
        <v>0.48077656026679372</v>
      </c>
      <c r="I2702" s="3">
        <f ca="1">IFERROR(E2702/AVERAGE(OFFSET(E2702,0,0,-计算结果!B$18,1))-1,E2702/AVERAGE(OFFSET(E2702,0,0,-ROW(),1))-1)</f>
        <v>1.5675274973276032E-2</v>
      </c>
      <c r="J2702" s="4" t="str">
        <f ca="1">IF(OR(AND(I2702&lt;计算结果!B$19,I2702&gt;计算结果!B$20),I2702&lt;计算结果!B$21),"买","卖")</f>
        <v>买</v>
      </c>
      <c r="K2702" s="4" t="str">
        <f t="shared" ca="1" si="127"/>
        <v/>
      </c>
      <c r="L2702" s="3">
        <f ca="1">IF(J2701="买",E2702/E2701-1,0)-IF(K2702=1,计算结果!B$17,0)</f>
        <v>-6.9423977469951215E-4</v>
      </c>
      <c r="M2702" s="2">
        <f t="shared" ca="1" si="128"/>
        <v>15.11149740877215</v>
      </c>
      <c r="N2702" s="3">
        <f ca="1">1-M2702/MAX(M$2:M2702)</f>
        <v>8.4526736161781302E-2</v>
      </c>
    </row>
    <row r="2703" spans="1:14" x14ac:dyDescent="0.15">
      <c r="A2703" s="1">
        <v>42422</v>
      </c>
      <c r="B2703">
        <v>3083.93</v>
      </c>
      <c r="C2703">
        <v>3128.21</v>
      </c>
      <c r="D2703">
        <v>3071.33</v>
      </c>
      <c r="E2703" s="2">
        <v>3118.87</v>
      </c>
      <c r="F2703" s="19">
        <v>141684080640</v>
      </c>
      <c r="G2703" s="3">
        <f t="shared" si="126"/>
        <v>2.2050872007288058E-2</v>
      </c>
      <c r="H2703" s="3">
        <f>1-E2703/MAX(E$2:E2703)</f>
        <v>0.46932723065405291</v>
      </c>
      <c r="I2703" s="3">
        <f ca="1">IFERROR(E2703/AVERAGE(OFFSET(E2703,0,0,-计算结果!B$18,1))-1,E2703/AVERAGE(OFFSET(E2703,0,0,-ROW(),1))-1)</f>
        <v>3.9138402079029744E-2</v>
      </c>
      <c r="J2703" s="4" t="str">
        <f ca="1">IF(OR(AND(I2703&lt;计算结果!B$19,I2703&gt;计算结果!B$20),I2703&lt;计算结果!B$21),"买","卖")</f>
        <v>买</v>
      </c>
      <c r="K2703" s="4" t="str">
        <f t="shared" ca="1" si="127"/>
        <v/>
      </c>
      <c r="L2703" s="3">
        <f ca="1">IF(J2702="买",E2703/E2702-1,0)-IF(K2703=1,计算结果!B$17,0)</f>
        <v>2.2050872007288058E-2</v>
      </c>
      <c r="M2703" s="2">
        <f t="shared" ca="1" si="128"/>
        <v>15.444719103971449</v>
      </c>
      <c r="N2703" s="3">
        <f ca="1">1-M2703/MAX(M$2:M2703)</f>
        <v>6.4339752394790617E-2</v>
      </c>
    </row>
    <row r="2704" spans="1:14" x14ac:dyDescent="0.15">
      <c r="A2704" s="1">
        <v>42423</v>
      </c>
      <c r="B2704">
        <v>3117.2</v>
      </c>
      <c r="C2704">
        <v>3119.22</v>
      </c>
      <c r="D2704">
        <v>3061.43</v>
      </c>
      <c r="E2704" s="2">
        <v>3089.36</v>
      </c>
      <c r="F2704" s="19">
        <v>117476466688</v>
      </c>
      <c r="G2704" s="3">
        <f t="shared" si="126"/>
        <v>-9.4617601887861946E-3</v>
      </c>
      <c r="H2704" s="3">
        <f>1-E2704/MAX(E$2:E2704)</f>
        <v>0.47434832913632341</v>
      </c>
      <c r="I2704" s="3">
        <f ca="1">IFERROR(E2704/AVERAGE(OFFSET(E2704,0,0,-计算结果!B$18,1))-1,E2704/AVERAGE(OFFSET(E2704,0,0,-ROW(),1))-1)</f>
        <v>2.9153737118338796E-2</v>
      </c>
      <c r="J2704" s="4" t="str">
        <f ca="1">IF(OR(AND(I2704&lt;计算结果!B$19,I2704&gt;计算结果!B$20),I2704&lt;计算结果!B$21),"买","卖")</f>
        <v>买</v>
      </c>
      <c r="K2704" s="4" t="str">
        <f t="shared" ca="1" si="127"/>
        <v/>
      </c>
      <c r="L2704" s="3">
        <f ca="1">IF(J2703="买",E2704/E2703-1,0)-IF(K2704=1,计算结果!B$17,0)</f>
        <v>-9.4617601887861946E-3</v>
      </c>
      <c r="M2704" s="2">
        <f t="shared" ca="1" si="128"/>
        <v>15.298584875626506</v>
      </c>
      <c r="N2704" s="3">
        <f ca="1">1-M2704/MAX(M$2:M2704)</f>
        <v>7.3192745275811433E-2</v>
      </c>
    </row>
    <row r="2705" spans="1:14" x14ac:dyDescent="0.15">
      <c r="A2705" s="1">
        <v>42424</v>
      </c>
      <c r="B2705">
        <v>3077.61</v>
      </c>
      <c r="C2705">
        <v>3109.55</v>
      </c>
      <c r="D2705">
        <v>3055.25</v>
      </c>
      <c r="E2705" s="2">
        <v>3109.55</v>
      </c>
      <c r="F2705" s="19">
        <v>112918609920</v>
      </c>
      <c r="G2705" s="3">
        <f t="shared" si="126"/>
        <v>6.535334179247565E-3</v>
      </c>
      <c r="H2705" s="3">
        <f>1-E2705/MAX(E$2:E2705)</f>
        <v>0.47091301980534939</v>
      </c>
      <c r="I2705" s="3">
        <f ca="1">IFERROR(E2705/AVERAGE(OFFSET(E2705,0,0,-计算结果!B$18,1))-1,E2705/AVERAGE(OFFSET(E2705,0,0,-ROW(),1))-1)</f>
        <v>3.5954565393221838E-2</v>
      </c>
      <c r="J2705" s="4" t="str">
        <f ca="1">IF(OR(AND(I2705&lt;计算结果!B$19,I2705&gt;计算结果!B$20),I2705&lt;计算结果!B$21),"买","卖")</f>
        <v>买</v>
      </c>
      <c r="K2705" s="4" t="str">
        <f t="shared" ca="1" si="127"/>
        <v/>
      </c>
      <c r="L2705" s="3">
        <f ca="1">IF(J2704="买",E2705/E2704-1,0)-IF(K2705=1,计算结果!B$17,0)</f>
        <v>6.535334179247565E-3</v>
      </c>
      <c r="M2705" s="2">
        <f t="shared" ca="1" si="128"/>
        <v>15.398566240258308</v>
      </c>
      <c r="N2705" s="3">
        <f ca="1">1-M2705/MAX(M$2:M2705)</f>
        <v>6.71357501464378E-2</v>
      </c>
    </row>
    <row r="2706" spans="1:14" x14ac:dyDescent="0.15">
      <c r="A2706" s="1">
        <v>42425</v>
      </c>
      <c r="B2706">
        <v>3104.41</v>
      </c>
      <c r="C2706">
        <v>3104.44</v>
      </c>
      <c r="D2706">
        <v>2905.46</v>
      </c>
      <c r="E2706" s="2">
        <v>2918.75</v>
      </c>
      <c r="F2706" s="19">
        <v>153493012480</v>
      </c>
      <c r="G2706" s="3">
        <f t="shared" si="126"/>
        <v>-6.1359360679198005E-2</v>
      </c>
      <c r="H2706" s="3">
        <f>1-E2706/MAX(E$2:E2706)</f>
        <v>0.5033774586537807</v>
      </c>
      <c r="I2706" s="3">
        <f ca="1">IFERROR(E2706/AVERAGE(OFFSET(E2706,0,0,-计算结果!B$18,1))-1,E2706/AVERAGE(OFFSET(E2706,0,0,-ROW(),1))-1)</f>
        <v>-2.3814195539283989E-2</v>
      </c>
      <c r="J2706" s="4" t="str">
        <f ca="1">IF(OR(AND(I2706&lt;计算结果!B$19,I2706&gt;计算结果!B$20),I2706&lt;计算结果!B$21),"买","卖")</f>
        <v>卖</v>
      </c>
      <c r="K2706" s="4">
        <f t="shared" ca="1" si="127"/>
        <v>1</v>
      </c>
      <c r="L2706" s="3">
        <f ca="1">IF(J2705="买",E2706/E2705-1,0)-IF(K2706=1,计算结果!B$17,0)</f>
        <v>-6.1359360679198005E-2</v>
      </c>
      <c r="M2706" s="2">
        <f t="shared" ca="1" si="128"/>
        <v>14.453720060379776</v>
      </c>
      <c r="N2706" s="3">
        <f ca="1">1-M2706/MAX(M$2:M2706)</f>
        <v>0.12437570411793208</v>
      </c>
    </row>
    <row r="2707" spans="1:14" x14ac:dyDescent="0.15">
      <c r="A2707" s="1">
        <v>42426</v>
      </c>
      <c r="B2707">
        <v>2942.1</v>
      </c>
      <c r="C2707">
        <v>2964.39</v>
      </c>
      <c r="D2707">
        <v>2902.95</v>
      </c>
      <c r="E2707" s="2">
        <v>2948.03</v>
      </c>
      <c r="F2707" s="19">
        <v>102531571712</v>
      </c>
      <c r="G2707" s="3">
        <f t="shared" si="126"/>
        <v>1.0031691648822338E-2</v>
      </c>
      <c r="H2707" s="3">
        <f>1-E2707/MAX(E$2:E2707)</f>
        <v>0.49839549445314091</v>
      </c>
      <c r="I2707" s="3">
        <f ca="1">IFERROR(E2707/AVERAGE(OFFSET(E2707,0,0,-计算结果!B$18,1))-1,E2707/AVERAGE(OFFSET(E2707,0,0,-ROW(),1))-1)</f>
        <v>-1.4159149328920262E-2</v>
      </c>
      <c r="J2707" s="4" t="str">
        <f ca="1">IF(OR(AND(I2707&lt;计算结果!B$19,I2707&gt;计算结果!B$20),I2707&lt;计算结果!B$21),"买","卖")</f>
        <v>卖</v>
      </c>
      <c r="K2707" s="4" t="str">
        <f t="shared" ca="1" si="127"/>
        <v/>
      </c>
      <c r="L2707" s="3">
        <f ca="1">IF(J2706="买",E2707/E2706-1,0)-IF(K2707=1,计算结果!B$17,0)</f>
        <v>0</v>
      </c>
      <c r="M2707" s="2">
        <f t="shared" ca="1" si="128"/>
        <v>14.453720060379776</v>
      </c>
      <c r="N2707" s="3">
        <f ca="1">1-M2707/MAX(M$2:M2707)</f>
        <v>0.12437570411793208</v>
      </c>
    </row>
    <row r="2708" spans="1:14" x14ac:dyDescent="0.15">
      <c r="A2708" s="1">
        <v>42429</v>
      </c>
      <c r="B2708">
        <v>2939.58</v>
      </c>
      <c r="C2708">
        <v>2939.87</v>
      </c>
      <c r="D2708">
        <v>2821.21</v>
      </c>
      <c r="E2708" s="2">
        <v>2877.47</v>
      </c>
      <c r="F2708" s="19">
        <v>118440828928</v>
      </c>
      <c r="G2708" s="3">
        <f t="shared" si="126"/>
        <v>-2.3934627530927566E-2</v>
      </c>
      <c r="H2708" s="3">
        <f>1-E2708/MAX(E$2:E2708)</f>
        <v>0.51040121146124007</v>
      </c>
      <c r="I2708" s="3">
        <f ca="1">IFERROR(E2708/AVERAGE(OFFSET(E2708,0,0,-计算结果!B$18,1))-1,E2708/AVERAGE(OFFSET(E2708,0,0,-ROW(),1))-1)</f>
        <v>-3.6808631712841766E-2</v>
      </c>
      <c r="J2708" s="4" t="str">
        <f ca="1">IF(OR(AND(I2708&lt;计算结果!B$19,I2708&gt;计算结果!B$20),I2708&lt;计算结果!B$21),"买","卖")</f>
        <v>卖</v>
      </c>
      <c r="K2708" s="4" t="str">
        <f t="shared" ca="1" si="127"/>
        <v/>
      </c>
      <c r="L2708" s="3">
        <f ca="1">IF(J2707="买",E2708/E2707-1,0)-IF(K2708=1,计算结果!B$17,0)</f>
        <v>0</v>
      </c>
      <c r="M2708" s="2">
        <f t="shared" ca="1" si="128"/>
        <v>14.453720060379776</v>
      </c>
      <c r="N2708" s="3">
        <f ca="1">1-M2708/MAX(M$2:M2708)</f>
        <v>0.12437570411793208</v>
      </c>
    </row>
    <row r="2709" spans="1:14" x14ac:dyDescent="0.15">
      <c r="A2709" s="1">
        <v>42430</v>
      </c>
      <c r="B2709">
        <v>2881.34</v>
      </c>
      <c r="C2709">
        <v>2950.44</v>
      </c>
      <c r="D2709">
        <v>2863.32</v>
      </c>
      <c r="E2709" s="2">
        <v>2930.69</v>
      </c>
      <c r="F2709" s="19">
        <v>110491041792</v>
      </c>
      <c r="G2709" s="3">
        <f t="shared" si="126"/>
        <v>1.8495414374433139E-2</v>
      </c>
      <c r="H2709" s="3">
        <f>1-E2709/MAX(E$2:E2709)</f>
        <v>0.50134587898999516</v>
      </c>
      <c r="I2709" s="3">
        <f ca="1">IFERROR(E2709/AVERAGE(OFFSET(E2709,0,0,-计算结果!B$18,1))-1,E2709/AVERAGE(OFFSET(E2709,0,0,-ROW(),1))-1)</f>
        <v>-2.039545239219609E-2</v>
      </c>
      <c r="J2709" s="4" t="str">
        <f ca="1">IF(OR(AND(I2709&lt;计算结果!B$19,I2709&gt;计算结果!B$20),I2709&lt;计算结果!B$21),"买","卖")</f>
        <v>卖</v>
      </c>
      <c r="K2709" s="4" t="str">
        <f t="shared" ca="1" si="127"/>
        <v/>
      </c>
      <c r="L2709" s="3">
        <f ca="1">IF(J2708="买",E2709/E2708-1,0)-IF(K2709=1,计算结果!B$17,0)</f>
        <v>0</v>
      </c>
      <c r="M2709" s="2">
        <f t="shared" ca="1" si="128"/>
        <v>14.453720060379776</v>
      </c>
      <c r="N2709" s="3">
        <f ca="1">1-M2709/MAX(M$2:M2709)</f>
        <v>0.12437570411793208</v>
      </c>
    </row>
    <row r="2710" spans="1:14" x14ac:dyDescent="0.15">
      <c r="A2710" s="1">
        <v>42431</v>
      </c>
      <c r="B2710">
        <v>2933.92</v>
      </c>
      <c r="C2710">
        <v>3054.72</v>
      </c>
      <c r="D2710">
        <v>2933.12</v>
      </c>
      <c r="E2710" s="2">
        <v>3051.33</v>
      </c>
      <c r="F2710" s="19">
        <v>164025155584</v>
      </c>
      <c r="G2710" s="3">
        <f t="shared" si="126"/>
        <v>4.1164367435654992E-2</v>
      </c>
      <c r="H2710" s="3">
        <f>1-E2710/MAX(E$2:E2710)</f>
        <v>0.48081909752943575</v>
      </c>
      <c r="I2710" s="3">
        <f ca="1">IFERROR(E2710/AVERAGE(OFFSET(E2710,0,0,-计算结果!B$18,1))-1,E2710/AVERAGE(OFFSET(E2710,0,0,-ROW(),1))-1)</f>
        <v>1.7939998113276179E-2</v>
      </c>
      <c r="J2710" s="4" t="str">
        <f ca="1">IF(OR(AND(I2710&lt;计算结果!B$19,I2710&gt;计算结果!B$20),I2710&lt;计算结果!B$21),"买","卖")</f>
        <v>买</v>
      </c>
      <c r="K2710" s="4">
        <f t="shared" ca="1" si="127"/>
        <v>1</v>
      </c>
      <c r="L2710" s="3">
        <f ca="1">IF(J2709="买",E2710/E2709-1,0)-IF(K2710=1,计算结果!B$17,0)</f>
        <v>0</v>
      </c>
      <c r="M2710" s="2">
        <f t="shared" ca="1" si="128"/>
        <v>14.453720060379776</v>
      </c>
      <c r="N2710" s="3">
        <f ca="1">1-M2710/MAX(M$2:M2710)</f>
        <v>0.12437570411793208</v>
      </c>
    </row>
    <row r="2711" spans="1:14" x14ac:dyDescent="0.15">
      <c r="A2711" s="1">
        <v>42432</v>
      </c>
      <c r="B2711">
        <v>3050.39</v>
      </c>
      <c r="C2711">
        <v>3078.44</v>
      </c>
      <c r="D2711">
        <v>3040.25</v>
      </c>
      <c r="E2711" s="2">
        <v>3058.42</v>
      </c>
      <c r="F2711" s="19">
        <v>165509087232</v>
      </c>
      <c r="G2711" s="3">
        <f t="shared" si="126"/>
        <v>2.3235769320264499E-3</v>
      </c>
      <c r="H2711" s="3">
        <f>1-E2711/MAX(E$2:E2711)</f>
        <v>0.47961274076090654</v>
      </c>
      <c r="I2711" s="3">
        <f ca="1">IFERROR(E2711/AVERAGE(OFFSET(E2711,0,0,-计算结果!B$18,1))-1,E2711/AVERAGE(OFFSET(E2711,0,0,-ROW(),1))-1)</f>
        <v>1.7338053795977082E-2</v>
      </c>
      <c r="J2711" s="4" t="str">
        <f ca="1">IF(OR(AND(I2711&lt;计算结果!B$19,I2711&gt;计算结果!B$20),I2711&lt;计算结果!B$21),"买","卖")</f>
        <v>买</v>
      </c>
      <c r="K2711" s="4" t="str">
        <f t="shared" ca="1" si="127"/>
        <v/>
      </c>
      <c r="L2711" s="3">
        <f ca="1">IF(J2710="买",E2711/E2710-1,0)-IF(K2711=1,计算结果!B$17,0)</f>
        <v>2.3235769320264499E-3</v>
      </c>
      <c r="M2711" s="2">
        <f t="shared" ca="1" si="128"/>
        <v>14.487304390894042</v>
      </c>
      <c r="N2711" s="3">
        <f ca="1">1-M2711/MAX(M$2:M2711)</f>
        <v>0.12234112370289862</v>
      </c>
    </row>
    <row r="2712" spans="1:14" x14ac:dyDescent="0.15">
      <c r="A2712" s="1">
        <v>42433</v>
      </c>
      <c r="B2712">
        <v>3047.54</v>
      </c>
      <c r="C2712">
        <v>3101.66</v>
      </c>
      <c r="D2712">
        <v>3032.42</v>
      </c>
      <c r="E2712" s="2">
        <v>3093.89</v>
      </c>
      <c r="F2712" s="19">
        <v>205520470016</v>
      </c>
      <c r="G2712" s="3">
        <f t="shared" si="126"/>
        <v>1.1597491515226821E-2</v>
      </c>
      <c r="H2712" s="3">
        <f>1-E2712/MAX(E$2:E2712)</f>
        <v>0.47357755393724899</v>
      </c>
      <c r="I2712" s="3">
        <f ca="1">IFERROR(E2712/AVERAGE(OFFSET(E2712,0,0,-计算结果!B$18,1))-1,E2712/AVERAGE(OFFSET(E2712,0,0,-ROW(),1))-1)</f>
        <v>2.66217354675653E-2</v>
      </c>
      <c r="J2712" s="4" t="str">
        <f ca="1">IF(OR(AND(I2712&lt;计算结果!B$19,I2712&gt;计算结果!B$20),I2712&lt;计算结果!B$21),"买","卖")</f>
        <v>买</v>
      </c>
      <c r="K2712" s="4" t="str">
        <f t="shared" ca="1" si="127"/>
        <v/>
      </c>
      <c r="L2712" s="3">
        <f ca="1">IF(J2711="买",E2712/E2711-1,0)-IF(K2712=1,计算结果!B$17,0)</f>
        <v>1.1597491515226821E-2</v>
      </c>
      <c r="M2712" s="2">
        <f t="shared" ca="1" si="128"/>
        <v>14.655320780645944</v>
      </c>
      <c r="N2712" s="3">
        <f ca="1">1-M2712/MAX(M$2:M2712)</f>
        <v>0.1121624823317795</v>
      </c>
    </row>
    <row r="2713" spans="1:14" x14ac:dyDescent="0.15">
      <c r="A2713" s="1">
        <v>42436</v>
      </c>
      <c r="B2713">
        <v>3109</v>
      </c>
      <c r="C2713">
        <v>3130.9</v>
      </c>
      <c r="D2713">
        <v>3083.58</v>
      </c>
      <c r="E2713" s="2">
        <v>3104.84</v>
      </c>
      <c r="F2713" s="19">
        <v>127790342144</v>
      </c>
      <c r="G2713" s="3">
        <f t="shared" si="126"/>
        <v>3.5392337801281037E-3</v>
      </c>
      <c r="H2713" s="3">
        <f>1-E2713/MAX(E$2:E2713)</f>
        <v>0.47171442183352608</v>
      </c>
      <c r="I2713" s="3">
        <f ca="1">IFERROR(E2713/AVERAGE(OFFSET(E2713,0,0,-计算结果!B$18,1))-1,E2713/AVERAGE(OFFSET(E2713,0,0,-ROW(),1))-1)</f>
        <v>2.7297108016050675E-2</v>
      </c>
      <c r="J2713" s="4" t="str">
        <f ca="1">IF(OR(AND(I2713&lt;计算结果!B$19,I2713&gt;计算结果!B$20),I2713&lt;计算结果!B$21),"买","卖")</f>
        <v>买</v>
      </c>
      <c r="K2713" s="4" t="str">
        <f t="shared" ca="1" si="127"/>
        <v/>
      </c>
      <c r="L2713" s="3">
        <f ca="1">IF(J2712="买",E2713/E2712-1,0)-IF(K2713=1,计算结果!B$17,0)</f>
        <v>3.5392337801281037E-3</v>
      </c>
      <c r="M2713" s="2">
        <f t="shared" ca="1" si="128"/>
        <v>14.70718938701142</v>
      </c>
      <c r="N2713" s="3">
        <f ca="1">1-M2713/MAX(M$2:M2713)</f>
        <v>0.10902021779798299</v>
      </c>
    </row>
    <row r="2714" spans="1:14" x14ac:dyDescent="0.15">
      <c r="A2714" s="1">
        <v>42437</v>
      </c>
      <c r="B2714">
        <v>3100.15</v>
      </c>
      <c r="C2714">
        <v>3109.25</v>
      </c>
      <c r="D2714">
        <v>3001.83</v>
      </c>
      <c r="E2714" s="2">
        <v>3107.67</v>
      </c>
      <c r="F2714" s="19">
        <v>128758489088</v>
      </c>
      <c r="G2714" s="3">
        <f t="shared" si="126"/>
        <v>9.1148014068354044E-4</v>
      </c>
      <c r="H2714" s="3">
        <f>1-E2714/MAX(E$2:E2714)</f>
        <v>0.47123290002041784</v>
      </c>
      <c r="I2714" s="3">
        <f ca="1">IFERROR(E2714/AVERAGE(OFFSET(E2714,0,0,-计算结果!B$18,1))-1,E2714/AVERAGE(OFFSET(E2714,0,0,-ROW(),1))-1)</f>
        <v>2.5915630276821755E-2</v>
      </c>
      <c r="J2714" s="4" t="str">
        <f ca="1">IF(OR(AND(I2714&lt;计算结果!B$19,I2714&gt;计算结果!B$20),I2714&lt;计算结果!B$21),"买","卖")</f>
        <v>买</v>
      </c>
      <c r="K2714" s="4" t="str">
        <f t="shared" ca="1" si="127"/>
        <v/>
      </c>
      <c r="L2714" s="3">
        <f ca="1">IF(J2713="买",E2714/E2713-1,0)-IF(K2714=1,计算结果!B$17,0)</f>
        <v>9.1148014068354044E-4</v>
      </c>
      <c r="M2714" s="2">
        <f t="shared" ca="1" si="128"/>
        <v>14.720594698062952</v>
      </c>
      <c r="N2714" s="3">
        <f ca="1">1-M2714/MAX(M$2:M2714)</f>
        <v>0.10820810742075537</v>
      </c>
    </row>
    <row r="2715" spans="1:14" x14ac:dyDescent="0.15">
      <c r="A2715" s="1">
        <v>42438</v>
      </c>
      <c r="B2715">
        <v>3045.92</v>
      </c>
      <c r="C2715">
        <v>3072.92</v>
      </c>
      <c r="D2715">
        <v>3020.13</v>
      </c>
      <c r="E2715" s="2">
        <v>3071.91</v>
      </c>
      <c r="F2715" s="19">
        <v>106298654720</v>
      </c>
      <c r="G2715" s="3">
        <f t="shared" si="126"/>
        <v>-1.1507013292917256E-2</v>
      </c>
      <c r="H2715" s="3">
        <f>1-E2715/MAX(E$2:E2715)</f>
        <v>0.47731743006874028</v>
      </c>
      <c r="I2715" s="3">
        <f ca="1">IFERROR(E2715/AVERAGE(OFFSET(E2715,0,0,-计算结果!B$18,1))-1,E2715/AVERAGE(OFFSET(E2715,0,0,-ROW(),1))-1)</f>
        <v>1.2103461763951495E-2</v>
      </c>
      <c r="J2715" s="4" t="str">
        <f ca="1">IF(OR(AND(I2715&lt;计算结果!B$19,I2715&gt;计算结果!B$20),I2715&lt;计算结果!B$21),"买","卖")</f>
        <v>买</v>
      </c>
      <c r="K2715" s="4" t="str">
        <f t="shared" ca="1" si="127"/>
        <v/>
      </c>
      <c r="L2715" s="3">
        <f ca="1">IF(J2714="买",E2715/E2714-1,0)-IF(K2715=1,计算结果!B$17,0)</f>
        <v>-1.1507013292917256E-2</v>
      </c>
      <c r="M2715" s="2">
        <f t="shared" ca="1" si="128"/>
        <v>14.551204619192694</v>
      </c>
      <c r="N2715" s="3">
        <f ca="1">1-M2715/MAX(M$2:M2715)</f>
        <v>0.1184699685831806</v>
      </c>
    </row>
    <row r="2716" spans="1:14" x14ac:dyDescent="0.15">
      <c r="A2716" s="1">
        <v>42439</v>
      </c>
      <c r="B2716">
        <v>3056.21</v>
      </c>
      <c r="C2716">
        <v>3074.16</v>
      </c>
      <c r="D2716">
        <v>3012.69</v>
      </c>
      <c r="E2716" s="2">
        <v>3013.15</v>
      </c>
      <c r="F2716" s="19">
        <v>78180466688</v>
      </c>
      <c r="G2716" s="3">
        <f t="shared" si="126"/>
        <v>-1.9128164562112748E-2</v>
      </c>
      <c r="H2716" s="3">
        <f>1-E2716/MAX(E$2:E2716)</f>
        <v>0.48731538828013332</v>
      </c>
      <c r="I2716" s="3">
        <f ca="1">IFERROR(E2716/AVERAGE(OFFSET(E2716,0,0,-计算结果!B$18,1))-1,E2716/AVERAGE(OFFSET(E2716,0,0,-ROW(),1))-1)</f>
        <v>-8.4620409264641872E-3</v>
      </c>
      <c r="J2716" s="4" t="str">
        <f ca="1">IF(OR(AND(I2716&lt;计算结果!B$19,I2716&gt;计算结果!B$20),I2716&lt;计算结果!B$21),"买","卖")</f>
        <v>卖</v>
      </c>
      <c r="K2716" s="4">
        <f t="shared" ca="1" si="127"/>
        <v>1</v>
      </c>
      <c r="L2716" s="3">
        <f ca="1">IF(J2715="买",E2716/E2715-1,0)-IF(K2716=1,计算结果!B$17,0)</f>
        <v>-1.9128164562112748E-2</v>
      </c>
      <c r="M2716" s="2">
        <f t="shared" ca="1" si="128"/>
        <v>14.272866782659801</v>
      </c>
      <c r="N2716" s="3">
        <f ca="1">1-M2716/MAX(M$2:M2716)</f>
        <v>0.13533202009056589</v>
      </c>
    </row>
    <row r="2717" spans="1:14" x14ac:dyDescent="0.15">
      <c r="A2717" s="1">
        <v>42440</v>
      </c>
      <c r="B2717">
        <v>2990.21</v>
      </c>
      <c r="C2717">
        <v>3026.44</v>
      </c>
      <c r="D2717">
        <v>2982.17</v>
      </c>
      <c r="E2717" s="2">
        <v>3018.28</v>
      </c>
      <c r="F2717" s="19">
        <v>74367295488</v>
      </c>
      <c r="G2717" s="3">
        <f t="shared" si="126"/>
        <v>1.7025372118879556E-3</v>
      </c>
      <c r="H2717" s="3">
        <f>1-E2717/MAX(E$2:E2717)</f>
        <v>0.48644252365071794</v>
      </c>
      <c r="I2717" s="3">
        <f ca="1">IFERROR(E2717/AVERAGE(OFFSET(E2717,0,0,-计算结果!B$18,1))-1,E2717/AVERAGE(OFFSET(E2717,0,0,-ROW(),1))-1)</f>
        <v>-6.433152691044608E-3</v>
      </c>
      <c r="J2717" s="4" t="str">
        <f ca="1">IF(OR(AND(I2717&lt;计算结果!B$19,I2717&gt;计算结果!B$20),I2717&lt;计算结果!B$21),"买","卖")</f>
        <v>卖</v>
      </c>
      <c r="K2717" s="4" t="str">
        <f t="shared" ca="1" si="127"/>
        <v/>
      </c>
      <c r="L2717" s="3">
        <f ca="1">IF(J2716="买",E2717/E2716-1,0)-IF(K2717=1,计算结果!B$17,0)</f>
        <v>0</v>
      </c>
      <c r="M2717" s="2">
        <f t="shared" ca="1" si="128"/>
        <v>14.272866782659801</v>
      </c>
      <c r="N2717" s="3">
        <f ca="1">1-M2717/MAX(M$2:M2717)</f>
        <v>0.13533202009056589</v>
      </c>
    </row>
    <row r="2718" spans="1:14" x14ac:dyDescent="0.15">
      <c r="A2718" s="1">
        <v>42443</v>
      </c>
      <c r="B2718">
        <v>3039.57</v>
      </c>
      <c r="C2718">
        <v>3106.8</v>
      </c>
      <c r="D2718">
        <v>3034</v>
      </c>
      <c r="E2718" s="2">
        <v>3065.69</v>
      </c>
      <c r="F2718" s="19">
        <v>123539095552</v>
      </c>
      <c r="G2718" s="3">
        <f t="shared" si="126"/>
        <v>1.5707621559298612E-2</v>
      </c>
      <c r="H2718" s="3">
        <f>1-E2718/MAX(E$2:E2718)</f>
        <v>0.47837575716327496</v>
      </c>
      <c r="I2718" s="3">
        <f ca="1">IFERROR(E2718/AVERAGE(OFFSET(E2718,0,0,-计算结果!B$18,1))-1,E2718/AVERAGE(OFFSET(E2718,0,0,-ROW(),1))-1)</f>
        <v>9.1296811926446786E-3</v>
      </c>
      <c r="J2718" s="4" t="str">
        <f ca="1">IF(OR(AND(I2718&lt;计算结果!B$19,I2718&gt;计算结果!B$20),I2718&lt;计算结果!B$21),"买","卖")</f>
        <v>买</v>
      </c>
      <c r="K2718" s="4">
        <f t="shared" ca="1" si="127"/>
        <v>1</v>
      </c>
      <c r="L2718" s="3">
        <f ca="1">IF(J2717="买",E2718/E2717-1,0)-IF(K2718=1,计算结果!B$17,0)</f>
        <v>0</v>
      </c>
      <c r="M2718" s="2">
        <f t="shared" ca="1" si="128"/>
        <v>14.272866782659801</v>
      </c>
      <c r="N2718" s="3">
        <f ca="1">1-M2718/MAX(M$2:M2718)</f>
        <v>0.13533202009056589</v>
      </c>
    </row>
    <row r="2719" spans="1:14" x14ac:dyDescent="0.15">
      <c r="A2719" s="1">
        <v>42444</v>
      </c>
      <c r="B2719">
        <v>3061.34</v>
      </c>
      <c r="C2719">
        <v>3077.08</v>
      </c>
      <c r="D2719">
        <v>3028.58</v>
      </c>
      <c r="E2719" s="2">
        <v>3074.78</v>
      </c>
      <c r="F2719" s="19">
        <v>101302845440</v>
      </c>
      <c r="G2719" s="3">
        <f t="shared" si="126"/>
        <v>2.9650747466312133E-3</v>
      </c>
      <c r="H2719" s="3">
        <f>1-E2719/MAX(E$2:E2719)</f>
        <v>0.4768291022936092</v>
      </c>
      <c r="I2719" s="3">
        <f ca="1">IFERROR(E2719/AVERAGE(OFFSET(E2719,0,0,-计算结果!B$18,1))-1,E2719/AVERAGE(OFFSET(E2719,0,0,-ROW(),1))-1)</f>
        <v>1.1731810283147848E-2</v>
      </c>
      <c r="J2719" s="4" t="str">
        <f ca="1">IF(OR(AND(I2719&lt;计算结果!B$19,I2719&gt;计算结果!B$20),I2719&lt;计算结果!B$21),"买","卖")</f>
        <v>买</v>
      </c>
      <c r="K2719" s="4" t="str">
        <f t="shared" ca="1" si="127"/>
        <v/>
      </c>
      <c r="L2719" s="3">
        <f ca="1">IF(J2718="买",E2719/E2718-1,0)-IF(K2719=1,计算结果!B$17,0)</f>
        <v>2.9650747466312133E-3</v>
      </c>
      <c r="M2719" s="2">
        <f t="shared" ca="1" si="128"/>
        <v>14.315186899519096</v>
      </c>
      <c r="N2719" s="3">
        <f ca="1">1-M2719/MAX(M$2:M2719)</f>
        <v>0.13276821489911583</v>
      </c>
    </row>
    <row r="2720" spans="1:14" x14ac:dyDescent="0.15">
      <c r="A2720" s="1">
        <v>42445</v>
      </c>
      <c r="B2720">
        <v>3068.87</v>
      </c>
      <c r="C2720">
        <v>3100.35</v>
      </c>
      <c r="D2720">
        <v>3064.52</v>
      </c>
      <c r="E2720" s="2">
        <v>3090.03</v>
      </c>
      <c r="F2720" s="19">
        <v>126128857088</v>
      </c>
      <c r="G2720" s="3">
        <f t="shared" si="126"/>
        <v>4.9597044341382901E-3</v>
      </c>
      <c r="H2720" s="3">
        <f>1-E2720/MAX(E$2:E2720)</f>
        <v>0.47423432927244258</v>
      </c>
      <c r="I2720" s="3">
        <f ca="1">IFERROR(E2720/AVERAGE(OFFSET(E2720,0,0,-计算结果!B$18,1))-1,E2720/AVERAGE(OFFSET(E2720,0,0,-ROW(),1))-1)</f>
        <v>1.6035559803305288E-2</v>
      </c>
      <c r="J2720" s="4" t="str">
        <f ca="1">IF(OR(AND(I2720&lt;计算结果!B$19,I2720&gt;计算结果!B$20),I2720&lt;计算结果!B$21),"买","卖")</f>
        <v>买</v>
      </c>
      <c r="K2720" s="4" t="str">
        <f t="shared" ca="1" si="127"/>
        <v/>
      </c>
      <c r="L2720" s="3">
        <f ca="1">IF(J2719="买",E2720/E2719-1,0)-IF(K2720=1,计算结果!B$17,0)</f>
        <v>4.9597044341382901E-3</v>
      </c>
      <c r="M2720" s="2">
        <f t="shared" ca="1" si="128"/>
        <v>14.38618599546016</v>
      </c>
      <c r="N2720" s="3">
        <f ca="1">1-M2720/MAX(M$2:M2720)</f>
        <v>0.12846700156912527</v>
      </c>
    </row>
    <row r="2721" spans="1:14" x14ac:dyDescent="0.15">
      <c r="A2721" s="1">
        <v>42446</v>
      </c>
      <c r="B2721">
        <v>3096.81</v>
      </c>
      <c r="C2721">
        <v>3147.84</v>
      </c>
      <c r="D2721">
        <v>3077.57</v>
      </c>
      <c r="E2721" s="2">
        <v>3124.2</v>
      </c>
      <c r="F2721" s="19">
        <v>136603713536</v>
      </c>
      <c r="G2721" s="3">
        <f t="shared" si="126"/>
        <v>1.105814506655256E-2</v>
      </c>
      <c r="H2721" s="3">
        <f>1-E2721/MAX(E$2:E2721)</f>
        <v>0.46842033621452395</v>
      </c>
      <c r="I2721" s="3">
        <f ca="1">IFERROR(E2721/AVERAGE(OFFSET(E2721,0,0,-计算结果!B$18,1))-1,E2721/AVERAGE(OFFSET(E2721,0,0,-ROW(),1))-1)</f>
        <v>2.7171018359743782E-2</v>
      </c>
      <c r="J2721" s="4" t="str">
        <f ca="1">IF(OR(AND(I2721&lt;计算结果!B$19,I2721&gt;计算结果!B$20),I2721&lt;计算结果!B$21),"买","卖")</f>
        <v>买</v>
      </c>
      <c r="K2721" s="4" t="str">
        <f t="shared" ca="1" si="127"/>
        <v/>
      </c>
      <c r="L2721" s="3">
        <f ca="1">IF(J2720="买",E2721/E2720-1,0)-IF(K2721=1,计算结果!B$17,0)</f>
        <v>1.105814506655256E-2</v>
      </c>
      <c r="M2721" s="2">
        <f t="shared" ca="1" si="128"/>
        <v>14.545270527152365</v>
      </c>
      <c r="N2721" s="3">
        <f ca="1">1-M2721/MAX(M$2:M2721)</f>
        <v>0.11882946324218924</v>
      </c>
    </row>
    <row r="2722" spans="1:14" x14ac:dyDescent="0.15">
      <c r="A2722" s="1">
        <v>42447</v>
      </c>
      <c r="B2722">
        <v>3136.22</v>
      </c>
      <c r="C2722">
        <v>3197.67</v>
      </c>
      <c r="D2722">
        <v>3130.1</v>
      </c>
      <c r="E2722" s="2">
        <v>3171.96</v>
      </c>
      <c r="F2722" s="19">
        <v>210017812480</v>
      </c>
      <c r="G2722" s="3">
        <f t="shared" si="126"/>
        <v>1.5287113501056382E-2</v>
      </c>
      <c r="H2722" s="3">
        <f>1-E2722/MAX(E$2:E2722)</f>
        <v>0.46029401755938204</v>
      </c>
      <c r="I2722" s="3">
        <f ca="1">IFERROR(E2722/AVERAGE(OFFSET(E2722,0,0,-计算结果!B$18,1))-1,E2722/AVERAGE(OFFSET(E2722,0,0,-ROW(),1))-1)</f>
        <v>4.1302454248208775E-2</v>
      </c>
      <c r="J2722" s="4" t="str">
        <f ca="1">IF(OR(AND(I2722&lt;计算结果!B$19,I2722&gt;计算结果!B$20),I2722&lt;计算结果!B$21),"买","卖")</f>
        <v>买</v>
      </c>
      <c r="K2722" s="4" t="str">
        <f t="shared" ca="1" si="127"/>
        <v/>
      </c>
      <c r="L2722" s="3">
        <f ca="1">IF(J2721="买",E2722/E2721-1,0)-IF(K2722=1,计算结果!B$17,0)</f>
        <v>1.5287113501056382E-2</v>
      </c>
      <c r="M2722" s="2">
        <f t="shared" ca="1" si="128"/>
        <v>14.767625728604513</v>
      </c>
      <c r="N2722" s="3">
        <f ca="1">1-M2722/MAX(M$2:M2722)</f>
        <v>0.10535890923298585</v>
      </c>
    </row>
    <row r="2723" spans="1:14" x14ac:dyDescent="0.15">
      <c r="A2723" s="1">
        <v>42450</v>
      </c>
      <c r="B2723">
        <v>3203.29</v>
      </c>
      <c r="C2723">
        <v>3267.78</v>
      </c>
      <c r="D2723">
        <v>3198.36</v>
      </c>
      <c r="E2723" s="2">
        <v>3249.44</v>
      </c>
      <c r="F2723" s="19">
        <v>256836632576</v>
      </c>
      <c r="G2723" s="3">
        <f t="shared" si="126"/>
        <v>2.4426537535151782E-2</v>
      </c>
      <c r="H2723" s="3">
        <f>1-E2723/MAX(E$2:E2723)</f>
        <v>0.44711086912135023</v>
      </c>
      <c r="I2723" s="3">
        <f ca="1">IFERROR(E2723/AVERAGE(OFFSET(E2723,0,0,-计算结果!B$18,1))-1,E2723/AVERAGE(OFFSET(E2723,0,0,-ROW(),1))-1)</f>
        <v>6.4023213892971498E-2</v>
      </c>
      <c r="J2723" s="4" t="str">
        <f ca="1">IF(OR(AND(I2723&lt;计算结果!B$19,I2723&gt;计算结果!B$20),I2723&lt;计算结果!B$21),"买","卖")</f>
        <v>买</v>
      </c>
      <c r="K2723" s="4" t="str">
        <f t="shared" ca="1" si="127"/>
        <v/>
      </c>
      <c r="L2723" s="3">
        <f ca="1">IF(J2722="买",E2723/E2722-1,0)-IF(K2723=1,计算结果!B$17,0)</f>
        <v>2.4426537535151782E-2</v>
      </c>
      <c r="M2723" s="2">
        <f t="shared" ca="1" si="128"/>
        <v>15.128347692769344</v>
      </c>
      <c r="N2723" s="3">
        <f ca="1">1-M2723/MAX(M$2:M2723)</f>
        <v>8.3505925048876217E-2</v>
      </c>
    </row>
    <row r="2724" spans="1:14" x14ac:dyDescent="0.15">
      <c r="A2724" s="1">
        <v>42451</v>
      </c>
      <c r="B2724">
        <v>3231.61</v>
      </c>
      <c r="C2724">
        <v>3249.68</v>
      </c>
      <c r="D2724">
        <v>3218.73</v>
      </c>
      <c r="E2724" s="2">
        <v>3225.79</v>
      </c>
      <c r="F2724" s="19">
        <v>194211987456</v>
      </c>
      <c r="G2724" s="3">
        <f t="shared" si="126"/>
        <v>-7.2781771628341874E-3</v>
      </c>
      <c r="H2724" s="3">
        <f>1-E2724/MAX(E$2:E2724)</f>
        <v>0.45113489416729058</v>
      </c>
      <c r="I2724" s="3">
        <f ca="1">IFERROR(E2724/AVERAGE(OFFSET(E2724,0,0,-计算结果!B$18,1))-1,E2724/AVERAGE(OFFSET(E2724,0,0,-ROW(),1))-1)</f>
        <v>5.041194828209683E-2</v>
      </c>
      <c r="J2724" s="4" t="str">
        <f ca="1">IF(OR(AND(I2724&lt;计算结果!B$19,I2724&gt;计算结果!B$20),I2724&lt;计算结果!B$21),"买","卖")</f>
        <v>买</v>
      </c>
      <c r="K2724" s="4" t="str">
        <f t="shared" ca="1" si="127"/>
        <v/>
      </c>
      <c r="L2724" s="3">
        <f ca="1">IF(J2723="买",E2724/E2723-1,0)-IF(K2724=1,计算结果!B$17,0)</f>
        <v>-7.2781771628341874E-3</v>
      </c>
      <c r="M2724" s="2">
        <f t="shared" ca="1" si="128"/>
        <v>15.018240898080414</v>
      </c>
      <c r="N2724" s="3">
        <f ca="1">1-M2724/MAX(M$2:M2724)</f>
        <v>9.0176331295058421E-2</v>
      </c>
    </row>
    <row r="2725" spans="1:14" x14ac:dyDescent="0.15">
      <c r="A2725" s="1">
        <v>42452</v>
      </c>
      <c r="B2725">
        <v>3217.73</v>
      </c>
      <c r="C2725">
        <v>3242.25</v>
      </c>
      <c r="D2725">
        <v>3202.98</v>
      </c>
      <c r="E2725" s="2">
        <v>3236.09</v>
      </c>
      <c r="F2725" s="19">
        <v>155567079424</v>
      </c>
      <c r="G2725" s="3">
        <f t="shared" si="126"/>
        <v>3.1930162843831766E-3</v>
      </c>
      <c r="H2725" s="3">
        <f>1-E2725/MAX(E$2:E2725)</f>
        <v>0.44938235894643708</v>
      </c>
      <c r="I2725" s="3">
        <f ca="1">IFERROR(E2725/AVERAGE(OFFSET(E2725,0,0,-计算结果!B$18,1))-1,E2725/AVERAGE(OFFSET(E2725,0,0,-ROW(),1))-1)</f>
        <v>4.830306072296886E-2</v>
      </c>
      <c r="J2725" s="4" t="str">
        <f ca="1">IF(OR(AND(I2725&lt;计算结果!B$19,I2725&gt;计算结果!B$20),I2725&lt;计算结果!B$21),"买","卖")</f>
        <v>买</v>
      </c>
      <c r="K2725" s="4" t="str">
        <f t="shared" ca="1" si="127"/>
        <v/>
      </c>
      <c r="L2725" s="3">
        <f ca="1">IF(J2724="买",E2725/E2724-1,0)-IF(K2725=1,计算结果!B$17,0)</f>
        <v>3.1930162843831766E-3</v>
      </c>
      <c r="M2725" s="2">
        <f t="shared" ca="1" si="128"/>
        <v>15.066194385830775</v>
      </c>
      <c r="N2725" s="3">
        <f ca="1">1-M2725/MAX(M$2:M2725)</f>
        <v>8.7271249504966231E-2</v>
      </c>
    </row>
    <row r="2726" spans="1:14" x14ac:dyDescent="0.15">
      <c r="A2726" s="1">
        <v>42453</v>
      </c>
      <c r="B2726">
        <v>3211.5</v>
      </c>
      <c r="C2726">
        <v>3221.91</v>
      </c>
      <c r="D2726">
        <v>3181.81</v>
      </c>
      <c r="E2726" s="2">
        <v>3181.85</v>
      </c>
      <c r="F2726" s="19">
        <v>162436038656</v>
      </c>
      <c r="G2726" s="3">
        <f t="shared" si="126"/>
        <v>-1.676096771103408E-2</v>
      </c>
      <c r="H2726" s="3">
        <f>1-E2726/MAX(E$2:E2726)</f>
        <v>0.45861124344926152</v>
      </c>
      <c r="I2726" s="3">
        <f ca="1">IFERROR(E2726/AVERAGE(OFFSET(E2726,0,0,-计算结果!B$18,1))-1,E2726/AVERAGE(OFFSET(E2726,0,0,-ROW(),1))-1)</f>
        <v>2.5117052959181541E-2</v>
      </c>
      <c r="J2726" s="4" t="str">
        <f ca="1">IF(OR(AND(I2726&lt;计算结果!B$19,I2726&gt;计算结果!B$20),I2726&lt;计算结果!B$21),"买","卖")</f>
        <v>买</v>
      </c>
      <c r="K2726" s="4" t="str">
        <f t="shared" ca="1" si="127"/>
        <v/>
      </c>
      <c r="L2726" s="3">
        <f ca="1">IF(J2725="买",E2726/E2725-1,0)-IF(K2726=1,计算结果!B$17,0)</f>
        <v>-1.676096771103408E-2</v>
      </c>
      <c r="M2726" s="2">
        <f t="shared" ca="1" si="128"/>
        <v>14.813670388201702</v>
      </c>
      <c r="N2726" s="3">
        <f ca="1">1-M2726/MAX(M$2:M2726)</f>
        <v>0.10256946662094601</v>
      </c>
    </row>
    <row r="2727" spans="1:14" x14ac:dyDescent="0.15">
      <c r="A2727" s="1">
        <v>42454</v>
      </c>
      <c r="B2727">
        <v>3176.81</v>
      </c>
      <c r="C2727">
        <v>3204.44</v>
      </c>
      <c r="D2727">
        <v>3174.32</v>
      </c>
      <c r="E2727" s="2">
        <v>3197.82</v>
      </c>
      <c r="F2727" s="19">
        <v>115195600896</v>
      </c>
      <c r="G2727" s="3">
        <f t="shared" si="126"/>
        <v>5.0190926662163626E-3</v>
      </c>
      <c r="H2727" s="3">
        <f>1-E2727/MAX(E$2:E2727)</f>
        <v>0.45589396311168584</v>
      </c>
      <c r="I2727" s="3">
        <f ca="1">IFERROR(E2727/AVERAGE(OFFSET(E2727,0,0,-计算结果!B$18,1))-1,E2727/AVERAGE(OFFSET(E2727,0,0,-ROW(),1))-1)</f>
        <v>2.5359681665293232E-2</v>
      </c>
      <c r="J2727" s="4" t="str">
        <f ca="1">IF(OR(AND(I2727&lt;计算结果!B$19,I2727&gt;计算结果!B$20),I2727&lt;计算结果!B$21),"买","卖")</f>
        <v>买</v>
      </c>
      <c r="K2727" s="4" t="str">
        <f t="shared" ca="1" si="127"/>
        <v/>
      </c>
      <c r="L2727" s="3">
        <f ca="1">IF(J2726="买",E2727/E2726-1,0)-IF(K2727=1,计算结果!B$17,0)</f>
        <v>5.0190926662163626E-3</v>
      </c>
      <c r="M2727" s="2">
        <f t="shared" ca="1" si="128"/>
        <v>14.888021572606872</v>
      </c>
      <c r="N2727" s="3">
        <f ca="1">1-M2727/MAX(M$2:M2727)</f>
        <v>9.8065179612424447E-2</v>
      </c>
    </row>
    <row r="2728" spans="1:14" x14ac:dyDescent="0.15">
      <c r="A2728" s="1">
        <v>42457</v>
      </c>
      <c r="B2728">
        <v>3206.95</v>
      </c>
      <c r="C2728">
        <v>3229.62</v>
      </c>
      <c r="D2728">
        <v>3161.88</v>
      </c>
      <c r="E2728" s="2">
        <v>3169.73</v>
      </c>
      <c r="F2728" s="19">
        <v>123844042752</v>
      </c>
      <c r="G2728" s="3">
        <f t="shared" si="126"/>
        <v>-8.7841091743751099E-3</v>
      </c>
      <c r="H2728" s="3">
        <f>1-E2728/MAX(E$2:E2728)</f>
        <v>0.46067344994214932</v>
      </c>
      <c r="I2728" s="3">
        <f ca="1">IFERROR(E2728/AVERAGE(OFFSET(E2728,0,0,-计算结果!B$18,1))-1,E2728/AVERAGE(OFFSET(E2728,0,0,-ROW(),1))-1)</f>
        <v>1.4213711218486136E-2</v>
      </c>
      <c r="J2728" s="4" t="str">
        <f ca="1">IF(OR(AND(I2728&lt;计算结果!B$19,I2728&gt;计算结果!B$20),I2728&lt;计算结果!B$21),"买","卖")</f>
        <v>买</v>
      </c>
      <c r="K2728" s="4" t="str">
        <f t="shared" ca="1" si="127"/>
        <v/>
      </c>
      <c r="L2728" s="3">
        <f ca="1">IF(J2727="买",E2728/E2727-1,0)-IF(K2728=1,计算结果!B$17,0)</f>
        <v>-8.7841091743751099E-3</v>
      </c>
      <c r="M2728" s="2">
        <f t="shared" ca="1" si="128"/>
        <v>14.757243565722641</v>
      </c>
      <c r="N2728" s="3">
        <f ca="1">1-M2728/MAX(M$2:M2728)</f>
        <v>0.10598787354287942</v>
      </c>
    </row>
    <row r="2729" spans="1:14" x14ac:dyDescent="0.15">
      <c r="A2729" s="1">
        <v>42458</v>
      </c>
      <c r="B2729">
        <v>3171.31</v>
      </c>
      <c r="C2729">
        <v>3178.07</v>
      </c>
      <c r="D2729">
        <v>3122.76</v>
      </c>
      <c r="E2729" s="2">
        <v>3135.41</v>
      </c>
      <c r="F2729" s="19">
        <v>113844281344</v>
      </c>
      <c r="G2729" s="3">
        <f t="shared" si="126"/>
        <v>-1.0827420632041229E-2</v>
      </c>
      <c r="H2729" s="3">
        <f>1-E2729/MAX(E$2:E2729)</f>
        <v>0.4665129653576533</v>
      </c>
      <c r="I2729" s="3">
        <f ca="1">IFERROR(E2729/AVERAGE(OFFSET(E2729,0,0,-计算结果!B$18,1))-1,E2729/AVERAGE(OFFSET(E2729,0,0,-ROW(),1))-1)</f>
        <v>1.8612691459090058E-3</v>
      </c>
      <c r="J2729" s="4" t="str">
        <f ca="1">IF(OR(AND(I2729&lt;计算结果!B$19,I2729&gt;计算结果!B$20),I2729&lt;计算结果!B$21),"买","卖")</f>
        <v>买</v>
      </c>
      <c r="K2729" s="4" t="str">
        <f t="shared" ca="1" si="127"/>
        <v/>
      </c>
      <c r="L2729" s="3">
        <f ca="1">IF(J2728="买",E2729/E2728-1,0)-IF(K2729=1,计算结果!B$17,0)</f>
        <v>-1.0827420632041229E-2</v>
      </c>
      <c r="M2729" s="2">
        <f t="shared" ca="1" si="128"/>
        <v>14.597460682267078</v>
      </c>
      <c r="N2729" s="3">
        <f ca="1">1-M2729/MAX(M$2:M2729)</f>
        <v>0.11566771888617622</v>
      </c>
    </row>
    <row r="2730" spans="1:14" x14ac:dyDescent="0.15">
      <c r="A2730" s="1">
        <v>42459</v>
      </c>
      <c r="B2730">
        <v>3161.29</v>
      </c>
      <c r="C2730">
        <v>3216.68</v>
      </c>
      <c r="D2730">
        <v>3161.29</v>
      </c>
      <c r="E2730" s="2">
        <v>3216.28</v>
      </c>
      <c r="F2730" s="19">
        <v>140721766400</v>
      </c>
      <c r="G2730" s="3">
        <f t="shared" si="126"/>
        <v>2.5792480090323311E-2</v>
      </c>
      <c r="H2730" s="3">
        <f>1-E2730/MAX(E$2:E2730)</f>
        <v>0.45275301163819504</v>
      </c>
      <c r="I2730" s="3">
        <f ca="1">IFERROR(E2730/AVERAGE(OFFSET(E2730,0,0,-计算结果!B$18,1))-1,E2730/AVERAGE(OFFSET(E2730,0,0,-ROW(),1))-1)</f>
        <v>2.5473776244834045E-2</v>
      </c>
      <c r="J2730" s="4" t="str">
        <f ca="1">IF(OR(AND(I2730&lt;计算结果!B$19,I2730&gt;计算结果!B$20),I2730&lt;计算结果!B$21),"买","卖")</f>
        <v>买</v>
      </c>
      <c r="K2730" s="4" t="str">
        <f t="shared" ca="1" si="127"/>
        <v/>
      </c>
      <c r="L2730" s="3">
        <f ca="1">IF(J2729="买",E2730/E2729-1,0)-IF(K2730=1,计算结果!B$17,0)</f>
        <v>2.5792480090323311E-2</v>
      </c>
      <c r="M2730" s="2">
        <f t="shared" ca="1" si="128"/>
        <v>14.973965396283729</v>
      </c>
      <c r="N2730" s="3">
        <f ca="1">1-M2730/MAX(M$2:M2730)</f>
        <v>9.2858596132317728E-2</v>
      </c>
    </row>
    <row r="2731" spans="1:14" x14ac:dyDescent="0.15">
      <c r="A2731" s="1">
        <v>42460</v>
      </c>
      <c r="B2731">
        <v>3229.2</v>
      </c>
      <c r="C2731">
        <v>3241.93</v>
      </c>
      <c r="D2731">
        <v>3208.66</v>
      </c>
      <c r="E2731" s="2">
        <v>3218.09</v>
      </c>
      <c r="F2731" s="19">
        <v>147267616768</v>
      </c>
      <c r="G2731" s="3">
        <f t="shared" si="126"/>
        <v>5.6276194858662087E-4</v>
      </c>
      <c r="H2731" s="3">
        <f>1-E2731/MAX(E$2:E2731)</f>
        <v>0.45244504185666645</v>
      </c>
      <c r="I2731" s="3">
        <f ca="1">IFERROR(E2731/AVERAGE(OFFSET(E2731,0,0,-计算结果!B$18,1))-1,E2731/AVERAGE(OFFSET(E2731,0,0,-ROW(),1))-1)</f>
        <v>2.3996710517593556E-2</v>
      </c>
      <c r="J2731" s="4" t="str">
        <f ca="1">IF(OR(AND(I2731&lt;计算结果!B$19,I2731&gt;计算结果!B$20),I2731&lt;计算结果!B$21),"买","卖")</f>
        <v>买</v>
      </c>
      <c r="K2731" s="4" t="str">
        <f t="shared" ca="1" si="127"/>
        <v/>
      </c>
      <c r="L2731" s="3">
        <f ca="1">IF(J2730="买",E2731/E2730-1,0)-IF(K2731=1,计算结果!B$17,0)</f>
        <v>5.6276194858662087E-4</v>
      </c>
      <c r="M2731" s="2">
        <f t="shared" ca="1" si="128"/>
        <v>14.98239217422821</v>
      </c>
      <c r="N2731" s="3">
        <f ca="1">1-M2731/MAX(M$2:M2731)</f>
        <v>9.234809146823364E-2</v>
      </c>
    </row>
    <row r="2732" spans="1:14" x14ac:dyDescent="0.15">
      <c r="A2732" s="1">
        <v>42461</v>
      </c>
      <c r="B2732">
        <v>3213.67</v>
      </c>
      <c r="C2732">
        <v>3222.61</v>
      </c>
      <c r="D2732">
        <v>3165.86</v>
      </c>
      <c r="E2732" s="2">
        <v>3221.89</v>
      </c>
      <c r="F2732" s="19">
        <v>127050096640</v>
      </c>
      <c r="G2732" s="3">
        <f t="shared" si="126"/>
        <v>1.1808246506466169E-3</v>
      </c>
      <c r="H2732" s="3">
        <f>1-E2732/MAX(E$2:E2732)</f>
        <v>0.45179847546450691</v>
      </c>
      <c r="I2732" s="3">
        <f ca="1">IFERROR(E2732/AVERAGE(OFFSET(E2732,0,0,-计算结果!B$18,1))-1,E2732/AVERAGE(OFFSET(E2732,0,0,-ROW(),1))-1)</f>
        <v>2.3139991097764323E-2</v>
      </c>
      <c r="J2732" s="4" t="str">
        <f ca="1">IF(OR(AND(I2732&lt;计算结果!B$19,I2732&gt;计算结果!B$20),I2732&lt;计算结果!B$21),"买","卖")</f>
        <v>买</v>
      </c>
      <c r="K2732" s="4" t="str">
        <f t="shared" ca="1" si="127"/>
        <v/>
      </c>
      <c r="L2732" s="3">
        <f ca="1">IF(J2731="买",E2732/E2731-1,0)-IF(K2732=1,计算结果!B$17,0)</f>
        <v>1.1808246506466169E-3</v>
      </c>
      <c r="M2732" s="2">
        <f t="shared" ca="1" si="128"/>
        <v>15.000083752233193</v>
      </c>
      <c r="N2732" s="3">
        <f ca="1">1-M2732/MAX(M$2:M2732)</f>
        <v>9.1276313720432878E-2</v>
      </c>
    </row>
    <row r="2733" spans="1:14" x14ac:dyDescent="0.15">
      <c r="A2733" s="1">
        <v>42465</v>
      </c>
      <c r="B2733">
        <v>3211.3</v>
      </c>
      <c r="C2733">
        <v>3271.93</v>
      </c>
      <c r="D2733">
        <v>3205.21</v>
      </c>
      <c r="E2733" s="2">
        <v>3264.49</v>
      </c>
      <c r="F2733" s="19">
        <v>159296536576</v>
      </c>
      <c r="G2733" s="3">
        <f t="shared" si="126"/>
        <v>1.3222052894419134E-2</v>
      </c>
      <c r="H2733" s="3">
        <f>1-E2733/MAX(E$2:E2733)</f>
        <v>0.44455012591029741</v>
      </c>
      <c r="I2733" s="3">
        <f ca="1">IFERROR(E2733/AVERAGE(OFFSET(E2733,0,0,-计算结果!B$18,1))-1,E2733/AVERAGE(OFFSET(E2733,0,0,-ROW(),1))-1)</f>
        <v>3.3157819687641199E-2</v>
      </c>
      <c r="J2733" s="4" t="str">
        <f ca="1">IF(OR(AND(I2733&lt;计算结果!B$19,I2733&gt;计算结果!B$20),I2733&lt;计算结果!B$21),"买","卖")</f>
        <v>买</v>
      </c>
      <c r="K2733" s="4" t="str">
        <f t="shared" ca="1" si="127"/>
        <v/>
      </c>
      <c r="L2733" s="3">
        <f ca="1">IF(J2732="买",E2733/E2732-1,0)-IF(K2733=1,计算结果!B$17,0)</f>
        <v>1.3222052894419134E-2</v>
      </c>
      <c r="M2733" s="2">
        <f t="shared" ca="1" si="128"/>
        <v>15.198415653025938</v>
      </c>
      <c r="N2733" s="3">
        <f ca="1">1-M2733/MAX(M$2:M2733)</f>
        <v>7.9261121074032825E-2</v>
      </c>
    </row>
    <row r="2734" spans="1:14" x14ac:dyDescent="0.15">
      <c r="A2734" s="1">
        <v>42466</v>
      </c>
      <c r="B2734">
        <v>3250.52</v>
      </c>
      <c r="C2734">
        <v>3267.64</v>
      </c>
      <c r="D2734">
        <v>3236.2</v>
      </c>
      <c r="E2734" s="2">
        <v>3257.53</v>
      </c>
      <c r="F2734" s="19">
        <v>137206267904</v>
      </c>
      <c r="G2734" s="3">
        <f t="shared" si="126"/>
        <v>-2.1320328749665496E-3</v>
      </c>
      <c r="H2734" s="3">
        <f>1-E2734/MAX(E$2:E2734)</f>
        <v>0.44573436330225269</v>
      </c>
      <c r="I2734" s="3">
        <f ca="1">IFERROR(E2734/AVERAGE(OFFSET(E2734,0,0,-计算结果!B$18,1))-1,E2734/AVERAGE(OFFSET(E2734,0,0,-ROW(),1))-1)</f>
        <v>2.6544244638638359E-2</v>
      </c>
      <c r="J2734" s="4" t="str">
        <f ca="1">IF(OR(AND(I2734&lt;计算结果!B$19,I2734&gt;计算结果!B$20),I2734&lt;计算结果!B$21),"买","卖")</f>
        <v>买</v>
      </c>
      <c r="K2734" s="4" t="str">
        <f t="shared" ca="1" si="127"/>
        <v/>
      </c>
      <c r="L2734" s="3">
        <f ca="1">IF(J2733="买",E2734/E2733-1,0)-IF(K2734=1,计算结果!B$17,0)</f>
        <v>-2.1320328749665496E-3</v>
      </c>
      <c r="M2734" s="2">
        <f t="shared" ca="1" si="128"/>
        <v>15.16601213120628</v>
      </c>
      <c r="N2734" s="3">
        <f ca="1">1-M2734/MAX(M$2:M2734)</f>
        <v>8.1224166633162898E-2</v>
      </c>
    </row>
    <row r="2735" spans="1:14" x14ac:dyDescent="0.15">
      <c r="A2735" s="1">
        <v>42467</v>
      </c>
      <c r="B2735">
        <v>3266.29</v>
      </c>
      <c r="C2735">
        <v>3270.82</v>
      </c>
      <c r="D2735">
        <v>3208.64</v>
      </c>
      <c r="E2735" s="2">
        <v>3209.29</v>
      </c>
      <c r="F2735" s="19">
        <v>128273063936</v>
      </c>
      <c r="G2735" s="3">
        <f t="shared" si="126"/>
        <v>-1.4808766151040875E-2</v>
      </c>
      <c r="H2735" s="3">
        <f>1-E2735/MAX(E$2:E2735)</f>
        <v>0.45394235350166745</v>
      </c>
      <c r="I2735" s="3">
        <f ca="1">IFERROR(E2735/AVERAGE(OFFSET(E2735,0,0,-计算结果!B$18,1))-1,E2735/AVERAGE(OFFSET(E2735,0,0,-ROW(),1))-1)</f>
        <v>7.9716826067750546E-3</v>
      </c>
      <c r="J2735" s="4" t="str">
        <f ca="1">IF(OR(AND(I2735&lt;计算结果!B$19,I2735&gt;计算结果!B$20),I2735&lt;计算结果!B$21),"买","卖")</f>
        <v>买</v>
      </c>
      <c r="K2735" s="4" t="str">
        <f t="shared" ca="1" si="127"/>
        <v/>
      </c>
      <c r="L2735" s="3">
        <f ca="1">IF(J2734="买",E2735/E2734-1,0)-IF(K2735=1,计算结果!B$17,0)</f>
        <v>-1.4808766151040875E-2</v>
      </c>
      <c r="M2735" s="2">
        <f t="shared" ca="1" si="128"/>
        <v>14.941422204111397</v>
      </c>
      <c r="N2735" s="3">
        <f ca="1">1-M2735/MAX(M$2:M2735)</f>
        <v>9.4830103094720064E-2</v>
      </c>
    </row>
    <row r="2736" spans="1:14" x14ac:dyDescent="0.15">
      <c r="A2736" s="1">
        <v>42468</v>
      </c>
      <c r="B2736">
        <v>3189.85</v>
      </c>
      <c r="C2736">
        <v>3197.77</v>
      </c>
      <c r="D2736">
        <v>3163.3</v>
      </c>
      <c r="E2736" s="2">
        <v>3185.73</v>
      </c>
      <c r="F2736" s="19">
        <v>113920712704</v>
      </c>
      <c r="G2736" s="3">
        <f t="shared" si="126"/>
        <v>-7.3411876147060351E-3</v>
      </c>
      <c r="H2736" s="3">
        <f>1-E2736/MAX(E$2:E2736)</f>
        <v>0.4579510651330565</v>
      </c>
      <c r="I2736" s="3">
        <f ca="1">IFERROR(E2736/AVERAGE(OFFSET(E2736,0,0,-计算结果!B$18,1))-1,E2736/AVERAGE(OFFSET(E2736,0,0,-ROW(),1))-1)</f>
        <v>-1.5194043572742677E-3</v>
      </c>
      <c r="J2736" s="4" t="str">
        <f ca="1">IF(OR(AND(I2736&lt;计算结果!B$19,I2736&gt;计算结果!B$20),I2736&lt;计算结果!B$21),"买","卖")</f>
        <v>卖</v>
      </c>
      <c r="K2736" s="4">
        <f t="shared" ca="1" si="127"/>
        <v>1</v>
      </c>
      <c r="L2736" s="3">
        <f ca="1">IF(J2735="买",E2736/E2735-1,0)-IF(K2736=1,计算结果!B$17,0)</f>
        <v>-7.3411876147060351E-3</v>
      </c>
      <c r="M2736" s="2">
        <f t="shared" ca="1" si="128"/>
        <v>14.831734420480482</v>
      </c>
      <c r="N2736" s="3">
        <f ca="1">1-M2736/MAX(M$2:M2736)</f>
        <v>0.10147512513108581</v>
      </c>
    </row>
    <row r="2737" spans="1:14" x14ac:dyDescent="0.15">
      <c r="A2737" s="1">
        <v>42471</v>
      </c>
      <c r="B2737">
        <v>3213.51</v>
      </c>
      <c r="C2737">
        <v>3251.57</v>
      </c>
      <c r="D2737">
        <v>3213.51</v>
      </c>
      <c r="E2737" s="2">
        <v>3230.1</v>
      </c>
      <c r="F2737" s="19">
        <v>142759493632</v>
      </c>
      <c r="G2737" s="3">
        <f t="shared" si="126"/>
        <v>1.3927733988756019E-2</v>
      </c>
      <c r="H2737" s="3">
        <f>1-E2737/MAX(E$2:E2737)</f>
        <v>0.45040155175934116</v>
      </c>
      <c r="I2737" s="3">
        <f ca="1">IFERROR(E2737/AVERAGE(OFFSET(E2737,0,0,-计算结果!B$18,1))-1,E2737/AVERAGE(OFFSET(E2737,0,0,-ROW(),1))-1)</f>
        <v>9.6565606890040012E-3</v>
      </c>
      <c r="J2737" s="4" t="str">
        <f ca="1">IF(OR(AND(I2737&lt;计算结果!B$19,I2737&gt;计算结果!B$20),I2737&lt;计算结果!B$21),"买","卖")</f>
        <v>买</v>
      </c>
      <c r="K2737" s="4">
        <f t="shared" ca="1" si="127"/>
        <v>1</v>
      </c>
      <c r="L2737" s="3">
        <f ca="1">IF(J2736="买",E2737/E2736-1,0)-IF(K2737=1,计算结果!B$17,0)</f>
        <v>0</v>
      </c>
      <c r="M2737" s="2">
        <f t="shared" ca="1" si="128"/>
        <v>14.831734420480482</v>
      </c>
      <c r="N2737" s="3">
        <f ca="1">1-M2737/MAX(M$2:M2737)</f>
        <v>0.10147512513108581</v>
      </c>
    </row>
    <row r="2738" spans="1:14" x14ac:dyDescent="0.15">
      <c r="A2738" s="1">
        <v>42472</v>
      </c>
      <c r="B2738">
        <v>3227.37</v>
      </c>
      <c r="C2738">
        <v>3232.26</v>
      </c>
      <c r="D2738">
        <v>3198.9</v>
      </c>
      <c r="E2738" s="2">
        <v>3218.45</v>
      </c>
      <c r="F2738" s="19">
        <v>99086557184</v>
      </c>
      <c r="G2738" s="3">
        <f t="shared" si="126"/>
        <v>-3.606699482988196E-3</v>
      </c>
      <c r="H2738" s="3">
        <f>1-E2738/MAX(E$2:E2738)</f>
        <v>0.45238378819846181</v>
      </c>
      <c r="I2738" s="3">
        <f ca="1">IFERROR(E2738/AVERAGE(OFFSET(E2738,0,0,-计算结果!B$18,1))-1,E2738/AVERAGE(OFFSET(E2738,0,0,-ROW(),1))-1)</f>
        <v>3.7765441883046424E-3</v>
      </c>
      <c r="J2738" s="4" t="str">
        <f ca="1">IF(OR(AND(I2738&lt;计算结果!B$19,I2738&gt;计算结果!B$20),I2738&lt;计算结果!B$21),"买","卖")</f>
        <v>买</v>
      </c>
      <c r="K2738" s="4" t="str">
        <f t="shared" ca="1" si="127"/>
        <v/>
      </c>
      <c r="L2738" s="3">
        <f ca="1">IF(J2737="买",E2738/E2737-1,0)-IF(K2738=1,计算结果!B$17,0)</f>
        <v>-3.606699482988196E-3</v>
      </c>
      <c r="M2738" s="2">
        <f t="shared" ca="1" si="128"/>
        <v>14.778240811614316</v>
      </c>
      <c r="N2738" s="3">
        <f ca="1">1-M2738/MAX(M$2:M2738)</f>
        <v>0.10471583433272769</v>
      </c>
    </row>
    <row r="2739" spans="1:14" x14ac:dyDescent="0.15">
      <c r="A2739" s="1">
        <v>42473</v>
      </c>
      <c r="B2739">
        <v>3237.86</v>
      </c>
      <c r="C2739">
        <v>3296.52</v>
      </c>
      <c r="D2739">
        <v>3237.86</v>
      </c>
      <c r="E2739" s="2">
        <v>3261.38</v>
      </c>
      <c r="F2739" s="19">
        <v>200159608832</v>
      </c>
      <c r="G2739" s="3">
        <f t="shared" si="126"/>
        <v>1.3338718948562311E-2</v>
      </c>
      <c r="H2739" s="3">
        <f>1-E2739/MAX(E$2:E2739)</f>
        <v>0.44507928945756481</v>
      </c>
      <c r="I2739" s="3">
        <f ca="1">IFERROR(E2739/AVERAGE(OFFSET(E2739,0,0,-计算结果!B$18,1))-1,E2739/AVERAGE(OFFSET(E2739,0,0,-ROW(),1))-1)</f>
        <v>1.4753682370601151E-2</v>
      </c>
      <c r="J2739" s="4" t="str">
        <f ca="1">IF(OR(AND(I2739&lt;计算结果!B$19,I2739&gt;计算结果!B$20),I2739&lt;计算结果!B$21),"买","卖")</f>
        <v>买</v>
      </c>
      <c r="K2739" s="4" t="str">
        <f t="shared" ca="1" si="127"/>
        <v/>
      </c>
      <c r="L2739" s="3">
        <f ca="1">IF(J2738="买",E2739/E2738-1,0)-IF(K2739=1,计算结果!B$17,0)</f>
        <v>1.3338718948562311E-2</v>
      </c>
      <c r="M2739" s="2">
        <f t="shared" ca="1" si="128"/>
        <v>14.975363612354613</v>
      </c>
      <c r="N2739" s="3">
        <f ca="1">1-M2739/MAX(M$2:M2739)</f>
        <v>9.2773890467793718E-2</v>
      </c>
    </row>
    <row r="2740" spans="1:14" x14ac:dyDescent="0.15">
      <c r="A2740" s="1">
        <v>42474</v>
      </c>
      <c r="B2740">
        <v>3277.1</v>
      </c>
      <c r="C2740">
        <v>3286.07</v>
      </c>
      <c r="D2740">
        <v>3252.05</v>
      </c>
      <c r="E2740" s="2">
        <v>3275.83</v>
      </c>
      <c r="F2740" s="19">
        <v>117989441536</v>
      </c>
      <c r="G2740" s="3">
        <f t="shared" si="126"/>
        <v>4.4306397905180539E-3</v>
      </c>
      <c r="H2740" s="3">
        <f>1-E2740/MAX(E$2:E2740)</f>
        <v>0.44262063567685295</v>
      </c>
      <c r="I2740" s="3">
        <f ca="1">IFERROR(E2740/AVERAGE(OFFSET(E2740,0,0,-计算结果!B$18,1))-1,E2740/AVERAGE(OFFSET(E2740,0,0,-ROW(),1))-1)</f>
        <v>1.7422943484440401E-2</v>
      </c>
      <c r="J2740" s="4" t="str">
        <f ca="1">IF(OR(AND(I2740&lt;计算结果!B$19,I2740&gt;计算结果!B$20),I2740&lt;计算结果!B$21),"买","卖")</f>
        <v>买</v>
      </c>
      <c r="K2740" s="4" t="str">
        <f t="shared" ca="1" si="127"/>
        <v/>
      </c>
      <c r="L2740" s="3">
        <f ca="1">IF(J2739="买",E2740/E2739-1,0)-IF(K2740=1,计算结果!B$17,0)</f>
        <v>4.4306397905180539E-3</v>
      </c>
      <c r="M2740" s="2">
        <f t="shared" ca="1" si="128"/>
        <v>15.041714054252987</v>
      </c>
      <c r="N2740" s="3">
        <f ca="1">1-M2740/MAX(M$2:M2740)</f>
        <v>8.8754298367903495E-2</v>
      </c>
    </row>
    <row r="2741" spans="1:14" x14ac:dyDescent="0.15">
      <c r="A2741" s="1">
        <v>42475</v>
      </c>
      <c r="B2741">
        <v>3279.86</v>
      </c>
      <c r="C2741">
        <v>3282.98</v>
      </c>
      <c r="D2741">
        <v>3261.73</v>
      </c>
      <c r="E2741" s="2">
        <v>3272.21</v>
      </c>
      <c r="F2741" s="19">
        <v>107963981824</v>
      </c>
      <c r="G2741" s="3">
        <f t="shared" si="126"/>
        <v>-1.1050634495685108E-3</v>
      </c>
      <c r="H2741" s="3">
        <f>1-E2741/MAX(E$2:E2741)</f>
        <v>0.44323657523991011</v>
      </c>
      <c r="I2741" s="3">
        <f ca="1">IFERROR(E2741/AVERAGE(OFFSET(E2741,0,0,-计算结果!B$18,1))-1,E2741/AVERAGE(OFFSET(E2741,0,0,-ROW(),1))-1)</f>
        <v>1.5899490082093459E-2</v>
      </c>
      <c r="J2741" s="4" t="str">
        <f ca="1">IF(OR(AND(I2741&lt;计算结果!B$19,I2741&gt;计算结果!B$20),I2741&lt;计算结果!B$21),"买","卖")</f>
        <v>买</v>
      </c>
      <c r="K2741" s="4" t="str">
        <f t="shared" ca="1" si="127"/>
        <v/>
      </c>
      <c r="L2741" s="3">
        <f ca="1">IF(J2740="买",E2741/E2740-1,0)-IF(K2741=1,计算结果!B$17,0)</f>
        <v>-1.1050634495685108E-3</v>
      </c>
      <c r="M2741" s="2">
        <f t="shared" ca="1" si="128"/>
        <v>15.025092005832771</v>
      </c>
      <c r="N2741" s="3">
        <f ca="1">1-M2741/MAX(M$2:M2741)</f>
        <v>8.9761282686353527E-2</v>
      </c>
    </row>
    <row r="2742" spans="1:14" x14ac:dyDescent="0.15">
      <c r="A2742" s="1">
        <v>42478</v>
      </c>
      <c r="B2742">
        <v>3252.67</v>
      </c>
      <c r="C2742">
        <v>3252.67</v>
      </c>
      <c r="D2742">
        <v>3221.66</v>
      </c>
      <c r="E2742" s="2">
        <v>3228.45</v>
      </c>
      <c r="F2742" s="19">
        <v>103956152320</v>
      </c>
      <c r="G2742" s="3">
        <f t="shared" si="126"/>
        <v>-1.3373224823590268E-2</v>
      </c>
      <c r="H2742" s="3">
        <f>1-E2742/MAX(E$2:E2742)</f>
        <v>0.4506822976927789</v>
      </c>
      <c r="I2742" s="3">
        <f ca="1">IFERROR(E2742/AVERAGE(OFFSET(E2742,0,0,-计算结果!B$18,1))-1,E2742/AVERAGE(OFFSET(E2742,0,0,-ROW(),1))-1)</f>
        <v>2.2676542610271522E-3</v>
      </c>
      <c r="J2742" s="4" t="str">
        <f ca="1">IF(OR(AND(I2742&lt;计算结果!B$19,I2742&gt;计算结果!B$20),I2742&lt;计算结果!B$21),"买","卖")</f>
        <v>买</v>
      </c>
      <c r="K2742" s="4" t="str">
        <f t="shared" ca="1" si="127"/>
        <v/>
      </c>
      <c r="L2742" s="3">
        <f ca="1">IF(J2741="买",E2742/E2741-1,0)-IF(K2742=1,计算结果!B$17,0)</f>
        <v>-1.3373224823590268E-2</v>
      </c>
      <c r="M2742" s="2">
        <f t="shared" ca="1" si="128"/>
        <v>14.824158072443641</v>
      </c>
      <c r="N2742" s="3">
        <f ca="1">1-M2742/MAX(M$2:M2742)</f>
        <v>0.10193410969612537</v>
      </c>
    </row>
    <row r="2743" spans="1:14" x14ac:dyDescent="0.15">
      <c r="A2743" s="1">
        <v>42479</v>
      </c>
      <c r="B2743">
        <v>3243.97</v>
      </c>
      <c r="C2743">
        <v>3250.73</v>
      </c>
      <c r="D2743">
        <v>3221.58</v>
      </c>
      <c r="E2743" s="2">
        <v>3238.3</v>
      </c>
      <c r="F2743" s="19">
        <v>90976239616</v>
      </c>
      <c r="G2743" s="3">
        <f t="shared" si="126"/>
        <v>3.0509997057412974E-3</v>
      </c>
      <c r="H2743" s="3">
        <f>1-E2743/MAX(E$2:E2743)</f>
        <v>0.44900632954468112</v>
      </c>
      <c r="I2743" s="3">
        <f ca="1">IFERROR(E2743/AVERAGE(OFFSET(E2743,0,0,-计算结果!B$18,1))-1,E2743/AVERAGE(OFFSET(E2743,0,0,-ROW(),1))-1)</f>
        <v>5.2872548649316453E-3</v>
      </c>
      <c r="J2743" s="4" t="str">
        <f ca="1">IF(OR(AND(I2743&lt;计算结果!B$19,I2743&gt;计算结果!B$20),I2743&lt;计算结果!B$21),"买","卖")</f>
        <v>买</v>
      </c>
      <c r="K2743" s="4" t="str">
        <f t="shared" ca="1" si="127"/>
        <v/>
      </c>
      <c r="L2743" s="3">
        <f ca="1">IF(J2742="买",E2743/E2742-1,0)-IF(K2743=1,计算结果!B$17,0)</f>
        <v>3.0509997057412974E-3</v>
      </c>
      <c r="M2743" s="2">
        <f t="shared" ca="1" si="128"/>
        <v>14.869386574360529</v>
      </c>
      <c r="N2743" s="3">
        <f ca="1">1-M2743/MAX(M$2:M2743)</f>
        <v>9.9194110929071933E-2</v>
      </c>
    </row>
    <row r="2744" spans="1:14" x14ac:dyDescent="0.15">
      <c r="A2744" s="1">
        <v>42480</v>
      </c>
      <c r="B2744">
        <v>3244.14</v>
      </c>
      <c r="C2744">
        <v>3248.42</v>
      </c>
      <c r="D2744">
        <v>3107.37</v>
      </c>
      <c r="E2744" s="2">
        <v>3181.03</v>
      </c>
      <c r="F2744" s="19">
        <v>172324700160</v>
      </c>
      <c r="G2744" s="3">
        <f t="shared" si="126"/>
        <v>-1.7685205200259402E-2</v>
      </c>
      <c r="H2744" s="3">
        <f>1-E2744/MAX(E$2:E2744)</f>
        <v>0.45875076567072748</v>
      </c>
      <c r="I2744" s="3">
        <f ca="1">IFERROR(E2744/AVERAGE(OFFSET(E2744,0,0,-计算结果!B$18,1))-1,E2744/AVERAGE(OFFSET(E2744,0,0,-ROW(),1))-1)</f>
        <v>-1.2477490863114116E-2</v>
      </c>
      <c r="J2744" s="4" t="str">
        <f ca="1">IF(OR(AND(I2744&lt;计算结果!B$19,I2744&gt;计算结果!B$20),I2744&lt;计算结果!B$21),"买","卖")</f>
        <v>卖</v>
      </c>
      <c r="K2744" s="4">
        <f t="shared" ca="1" si="127"/>
        <v>1</v>
      </c>
      <c r="L2744" s="3">
        <f ca="1">IF(J2743="买",E2744/E2743-1,0)-IF(K2744=1,计算结果!B$17,0)</f>
        <v>-1.7685205200259402E-2</v>
      </c>
      <c r="M2744" s="2">
        <f t="shared" ca="1" si="128"/>
        <v>14.60641842159098</v>
      </c>
      <c r="N2744" s="3">
        <f ca="1">1-M2744/MAX(M$2:M2744)</f>
        <v>0.11512504792289346</v>
      </c>
    </row>
    <row r="2745" spans="1:14" x14ac:dyDescent="0.15">
      <c r="A2745" s="1">
        <v>42481</v>
      </c>
      <c r="B2745">
        <v>3160.8</v>
      </c>
      <c r="C2745">
        <v>3198.56</v>
      </c>
      <c r="D2745">
        <v>3150.94</v>
      </c>
      <c r="E2745" s="2">
        <v>3160.6</v>
      </c>
      <c r="F2745" s="19">
        <v>110324375552</v>
      </c>
      <c r="G2745" s="3">
        <f t="shared" si="126"/>
        <v>-6.4224480749947022E-3</v>
      </c>
      <c r="H2745" s="3">
        <f>1-E2745/MAX(E$2:E2745)</f>
        <v>0.46222691077383793</v>
      </c>
      <c r="I2745" s="3">
        <f ca="1">IFERROR(E2745/AVERAGE(OFFSET(E2745,0,0,-计算结果!B$18,1))-1,E2745/AVERAGE(OFFSET(E2745,0,0,-ROW(),1))-1)</f>
        <v>-1.8189555954901127E-2</v>
      </c>
      <c r="J2745" s="4" t="str">
        <f ca="1">IF(OR(AND(I2745&lt;计算结果!B$19,I2745&gt;计算结果!B$20),I2745&lt;计算结果!B$21),"买","卖")</f>
        <v>卖</v>
      </c>
      <c r="K2745" s="4" t="str">
        <f t="shared" ca="1" si="127"/>
        <v/>
      </c>
      <c r="L2745" s="3">
        <f ca="1">IF(J2744="买",E2745/E2744-1,0)-IF(K2745=1,计算结果!B$17,0)</f>
        <v>0</v>
      </c>
      <c r="M2745" s="2">
        <f t="shared" ca="1" si="128"/>
        <v>14.60641842159098</v>
      </c>
      <c r="N2745" s="3">
        <f ca="1">1-M2745/MAX(M$2:M2745)</f>
        <v>0.11512504792289346</v>
      </c>
    </row>
    <row r="2746" spans="1:14" x14ac:dyDescent="0.15">
      <c r="A2746" s="1">
        <v>42482</v>
      </c>
      <c r="B2746">
        <v>3142.56</v>
      </c>
      <c r="C2746">
        <v>3175.38</v>
      </c>
      <c r="D2746">
        <v>3137.99</v>
      </c>
      <c r="E2746" s="2">
        <v>3174.9</v>
      </c>
      <c r="F2746" s="19">
        <v>82442919936</v>
      </c>
      <c r="G2746" s="3">
        <f t="shared" si="126"/>
        <v>4.524457381509972E-3</v>
      </c>
      <c r="H2746" s="3">
        <f>1-E2746/MAX(E$2:E2746)</f>
        <v>0.4597937793507112</v>
      </c>
      <c r="I2746" s="3">
        <f ca="1">IFERROR(E2746/AVERAGE(OFFSET(E2746,0,0,-计算结果!B$18,1))-1,E2746/AVERAGE(OFFSET(E2746,0,0,-ROW(),1))-1)</f>
        <v>-1.3835384873432055E-2</v>
      </c>
      <c r="J2746" s="4" t="str">
        <f ca="1">IF(OR(AND(I2746&lt;计算结果!B$19,I2746&gt;计算结果!B$20),I2746&lt;计算结果!B$21),"买","卖")</f>
        <v>卖</v>
      </c>
      <c r="K2746" s="4" t="str">
        <f t="shared" ca="1" si="127"/>
        <v/>
      </c>
      <c r="L2746" s="3">
        <f ca="1">IF(J2745="买",E2746/E2745-1,0)-IF(K2746=1,计算结果!B$17,0)</f>
        <v>0</v>
      </c>
      <c r="M2746" s="2">
        <f t="shared" ca="1" si="128"/>
        <v>14.60641842159098</v>
      </c>
      <c r="N2746" s="3">
        <f ca="1">1-M2746/MAX(M$2:M2746)</f>
        <v>0.11512504792289346</v>
      </c>
    </row>
    <row r="2747" spans="1:14" x14ac:dyDescent="0.15">
      <c r="A2747" s="1">
        <v>42485</v>
      </c>
      <c r="B2747">
        <v>3164.74</v>
      </c>
      <c r="C2747">
        <v>3172.27</v>
      </c>
      <c r="D2747">
        <v>3137.11</v>
      </c>
      <c r="E2747" s="2">
        <v>3162.03</v>
      </c>
      <c r="F2747" s="19">
        <v>74734845952</v>
      </c>
      <c r="G2747" s="3">
        <f t="shared" si="126"/>
        <v>-4.0536709817631245E-3</v>
      </c>
      <c r="H2747" s="3">
        <f>1-E2747/MAX(E$2:E2747)</f>
        <v>0.46198359763152519</v>
      </c>
      <c r="I2747" s="3">
        <f ca="1">IFERROR(E2747/AVERAGE(OFFSET(E2747,0,0,-计算结果!B$18,1))-1,E2747/AVERAGE(OFFSET(E2747,0,0,-ROW(),1))-1)</f>
        <v>-1.828393465085365E-2</v>
      </c>
      <c r="J2747" s="4" t="str">
        <f ca="1">IF(OR(AND(I2747&lt;计算结果!B$19,I2747&gt;计算结果!B$20),I2747&lt;计算结果!B$21),"买","卖")</f>
        <v>卖</v>
      </c>
      <c r="K2747" s="4" t="str">
        <f t="shared" ca="1" si="127"/>
        <v/>
      </c>
      <c r="L2747" s="3">
        <f ca="1">IF(J2746="买",E2747/E2746-1,0)-IF(K2747=1,计算结果!B$17,0)</f>
        <v>0</v>
      </c>
      <c r="M2747" s="2">
        <f t="shared" ca="1" si="128"/>
        <v>14.60641842159098</v>
      </c>
      <c r="N2747" s="3">
        <f ca="1">1-M2747/MAX(M$2:M2747)</f>
        <v>0.11512504792289346</v>
      </c>
    </row>
    <row r="2748" spans="1:14" x14ac:dyDescent="0.15">
      <c r="A2748" s="1">
        <v>42486</v>
      </c>
      <c r="B2748">
        <v>3159.77</v>
      </c>
      <c r="C2748">
        <v>3181.1</v>
      </c>
      <c r="D2748">
        <v>3150.4</v>
      </c>
      <c r="E2748" s="2">
        <v>3179.16</v>
      </c>
      <c r="F2748" s="19">
        <v>68871553024</v>
      </c>
      <c r="G2748" s="3">
        <f t="shared" si="126"/>
        <v>5.4174059069647118E-3</v>
      </c>
      <c r="H2748" s="3">
        <f>1-E2748/MAX(E$2:E2748)</f>
        <v>0.45906894439529033</v>
      </c>
      <c r="I2748" s="3">
        <f ca="1">IFERROR(E2748/AVERAGE(OFFSET(E2748,0,0,-计算结果!B$18,1))-1,E2748/AVERAGE(OFFSET(E2748,0,0,-ROW(),1))-1)</f>
        <v>-1.2333218155640258E-2</v>
      </c>
      <c r="J2748" s="4" t="str">
        <f ca="1">IF(OR(AND(I2748&lt;计算结果!B$19,I2748&gt;计算结果!B$20),I2748&lt;计算结果!B$21),"买","卖")</f>
        <v>卖</v>
      </c>
      <c r="K2748" s="4" t="str">
        <f t="shared" ca="1" si="127"/>
        <v/>
      </c>
      <c r="L2748" s="3">
        <f ca="1">IF(J2747="买",E2748/E2747-1,0)-IF(K2748=1,计算结果!B$17,0)</f>
        <v>0</v>
      </c>
      <c r="M2748" s="2">
        <f t="shared" ca="1" si="128"/>
        <v>14.60641842159098</v>
      </c>
      <c r="N2748" s="3">
        <f ca="1">1-M2748/MAX(M$2:M2748)</f>
        <v>0.11512504792289346</v>
      </c>
    </row>
    <row r="2749" spans="1:14" x14ac:dyDescent="0.15">
      <c r="A2749" s="1">
        <v>42487</v>
      </c>
      <c r="B2749">
        <v>3181.93</v>
      </c>
      <c r="C2749">
        <v>3188.83</v>
      </c>
      <c r="D2749">
        <v>3162.69</v>
      </c>
      <c r="E2749" s="2">
        <v>3165.92</v>
      </c>
      <c r="F2749" s="19">
        <v>70620405760</v>
      </c>
      <c r="G2749" s="3">
        <f t="shared" si="126"/>
        <v>-4.1646221014355334E-3</v>
      </c>
      <c r="H2749" s="3">
        <f>1-E2749/MAX(E$2:E2749)</f>
        <v>0.46132171782481446</v>
      </c>
      <c r="I2749" s="3">
        <f ca="1">IFERROR(E2749/AVERAGE(OFFSET(E2749,0,0,-计算结果!B$18,1))-1,E2749/AVERAGE(OFFSET(E2749,0,0,-ROW(),1))-1)</f>
        <v>-1.5560065085098884E-2</v>
      </c>
      <c r="J2749" s="4" t="str">
        <f ca="1">IF(OR(AND(I2749&lt;计算结果!B$19,I2749&gt;计算结果!B$20),I2749&lt;计算结果!B$21),"买","卖")</f>
        <v>卖</v>
      </c>
      <c r="K2749" s="4" t="str">
        <f t="shared" ca="1" si="127"/>
        <v/>
      </c>
      <c r="L2749" s="3">
        <f ca="1">IF(J2748="买",E2749/E2748-1,0)-IF(K2749=1,计算结果!B$17,0)</f>
        <v>0</v>
      </c>
      <c r="M2749" s="2">
        <f t="shared" ca="1" si="128"/>
        <v>14.60641842159098</v>
      </c>
      <c r="N2749" s="3">
        <f ca="1">1-M2749/MAX(M$2:M2749)</f>
        <v>0.11512504792289346</v>
      </c>
    </row>
    <row r="2750" spans="1:14" x14ac:dyDescent="0.15">
      <c r="A2750" s="1">
        <v>42488</v>
      </c>
      <c r="B2750">
        <v>3169.33</v>
      </c>
      <c r="C2750">
        <v>3174.77</v>
      </c>
      <c r="D2750">
        <v>3135.64</v>
      </c>
      <c r="E2750" s="2">
        <v>3160.58</v>
      </c>
      <c r="F2750" s="19">
        <v>78876770304</v>
      </c>
      <c r="G2750" s="3">
        <f t="shared" si="126"/>
        <v>-1.686713498761816E-3</v>
      </c>
      <c r="H2750" s="3">
        <f>1-E2750/MAX(E$2:E2750)</f>
        <v>0.46223031375484924</v>
      </c>
      <c r="I2750" s="3">
        <f ca="1">IFERROR(E2750/AVERAGE(OFFSET(E2750,0,0,-计算结果!B$18,1))-1,E2750/AVERAGE(OFFSET(E2750,0,0,-ROW(),1))-1)</f>
        <v>-1.6178541202414465E-2</v>
      </c>
      <c r="J2750" s="4" t="str">
        <f ca="1">IF(OR(AND(I2750&lt;计算结果!B$19,I2750&gt;计算结果!B$20),I2750&lt;计算结果!B$21),"买","卖")</f>
        <v>卖</v>
      </c>
      <c r="K2750" s="4" t="str">
        <f t="shared" ca="1" si="127"/>
        <v/>
      </c>
      <c r="L2750" s="3">
        <f ca="1">IF(J2749="买",E2750/E2749-1,0)-IF(K2750=1,计算结果!B$17,0)</f>
        <v>0</v>
      </c>
      <c r="M2750" s="2">
        <f t="shared" ca="1" si="128"/>
        <v>14.60641842159098</v>
      </c>
      <c r="N2750" s="3">
        <f ca="1">1-M2750/MAX(M$2:M2750)</f>
        <v>0.11512504792289346</v>
      </c>
    </row>
    <row r="2751" spans="1:14" x14ac:dyDescent="0.15">
      <c r="A2751" s="1">
        <v>42489</v>
      </c>
      <c r="B2751">
        <v>3153.54</v>
      </c>
      <c r="C2751">
        <v>3171.29</v>
      </c>
      <c r="D2751">
        <v>3149.4</v>
      </c>
      <c r="E2751" s="2">
        <v>3156.75</v>
      </c>
      <c r="F2751" s="19">
        <v>70807707648</v>
      </c>
      <c r="G2751" s="3">
        <f t="shared" si="126"/>
        <v>-1.2118028969365646E-3</v>
      </c>
      <c r="H2751" s="3">
        <f>1-E2751/MAX(E$2:E2751)</f>
        <v>0.46288198461852581</v>
      </c>
      <c r="I2751" s="3">
        <f ca="1">IFERROR(E2751/AVERAGE(OFFSET(E2751,0,0,-计算结果!B$18,1))-1,E2751/AVERAGE(OFFSET(E2751,0,0,-ROW(),1))-1)</f>
        <v>-1.5536509775765706E-2</v>
      </c>
      <c r="J2751" s="4" t="str">
        <f ca="1">IF(OR(AND(I2751&lt;计算结果!B$19,I2751&gt;计算结果!B$20),I2751&lt;计算结果!B$21),"买","卖")</f>
        <v>卖</v>
      </c>
      <c r="K2751" s="4" t="str">
        <f t="shared" ca="1" si="127"/>
        <v/>
      </c>
      <c r="L2751" s="3">
        <f ca="1">IF(J2750="买",E2751/E2750-1,0)-IF(K2751=1,计算结果!B$17,0)</f>
        <v>0</v>
      </c>
      <c r="M2751" s="2">
        <f t="shared" ca="1" si="128"/>
        <v>14.60641842159098</v>
      </c>
      <c r="N2751" s="3">
        <f ca="1">1-M2751/MAX(M$2:M2751)</f>
        <v>0.11512504792289346</v>
      </c>
    </row>
    <row r="2752" spans="1:14" x14ac:dyDescent="0.15">
      <c r="A2752" s="1">
        <v>42493</v>
      </c>
      <c r="B2752">
        <v>3159.82</v>
      </c>
      <c r="C2752">
        <v>3218.49</v>
      </c>
      <c r="D2752">
        <v>3151.4</v>
      </c>
      <c r="E2752" s="2">
        <v>3213.54</v>
      </c>
      <c r="F2752" s="19">
        <v>115733864448</v>
      </c>
      <c r="G2752" s="3">
        <f t="shared" si="126"/>
        <v>1.7990021382751298E-2</v>
      </c>
      <c r="H2752" s="3">
        <f>1-E2752/MAX(E$2:E2752)</f>
        <v>0.45321922003675219</v>
      </c>
      <c r="I2752" s="3">
        <f ca="1">IFERROR(E2752/AVERAGE(OFFSET(E2752,0,0,-计算结果!B$18,1))-1,E2752/AVERAGE(OFFSET(E2752,0,0,-ROW(),1))-1)</f>
        <v>2.9383997191121392E-3</v>
      </c>
      <c r="J2752" s="4" t="str">
        <f ca="1">IF(OR(AND(I2752&lt;计算结果!B$19,I2752&gt;计算结果!B$20),I2752&lt;计算结果!B$21),"买","卖")</f>
        <v>买</v>
      </c>
      <c r="K2752" s="4">
        <f t="shared" ca="1" si="127"/>
        <v>1</v>
      </c>
      <c r="L2752" s="3">
        <f ca="1">IF(J2751="买",E2752/E2751-1,0)-IF(K2752=1,计算结果!B$17,0)</f>
        <v>0</v>
      </c>
      <c r="M2752" s="2">
        <f t="shared" ca="1" si="128"/>
        <v>14.60641842159098</v>
      </c>
      <c r="N2752" s="3">
        <f ca="1">1-M2752/MAX(M$2:M2752)</f>
        <v>0.11512504792289346</v>
      </c>
    </row>
    <row r="2753" spans="1:14" x14ac:dyDescent="0.15">
      <c r="A2753" s="1">
        <v>42494</v>
      </c>
      <c r="B2753">
        <v>3203.47</v>
      </c>
      <c r="C2753">
        <v>3222.88</v>
      </c>
      <c r="D2753">
        <v>3198.29</v>
      </c>
      <c r="E2753" s="2">
        <v>3209.46</v>
      </c>
      <c r="F2753" s="19">
        <v>97797136384</v>
      </c>
      <c r="G2753" s="3">
        <f t="shared" si="126"/>
        <v>-1.269627887003133E-3</v>
      </c>
      <c r="H2753" s="3">
        <f>1-E2753/MAX(E$2:E2753)</f>
        <v>0.45391342816307079</v>
      </c>
      <c r="I2753" s="3">
        <f ca="1">IFERROR(E2753/AVERAGE(OFFSET(E2753,0,0,-计算结果!B$18,1))-1,E2753/AVERAGE(OFFSET(E2753,0,0,-ROW(),1))-1)</f>
        <v>1.6620886694656001E-3</v>
      </c>
      <c r="J2753" s="4" t="str">
        <f ca="1">IF(OR(AND(I2753&lt;计算结果!B$19,I2753&gt;计算结果!B$20),I2753&lt;计算结果!B$21),"买","卖")</f>
        <v>买</v>
      </c>
      <c r="K2753" s="4" t="str">
        <f t="shared" ca="1" si="127"/>
        <v/>
      </c>
      <c r="L2753" s="3">
        <f ca="1">IF(J2752="买",E2753/E2752-1,0)-IF(K2753=1,计算结果!B$17,0)</f>
        <v>-1.269627887003133E-3</v>
      </c>
      <c r="M2753" s="2">
        <f t="shared" ca="1" si="128"/>
        <v>14.587873705433692</v>
      </c>
      <c r="N2753" s="3">
        <f ca="1">1-M2753/MAX(M$2:M2753)</f>
        <v>0.11624850983856105</v>
      </c>
    </row>
    <row r="2754" spans="1:14" x14ac:dyDescent="0.15">
      <c r="A2754" s="1">
        <v>42495</v>
      </c>
      <c r="B2754">
        <v>3204.17</v>
      </c>
      <c r="C2754">
        <v>3217.28</v>
      </c>
      <c r="D2754">
        <v>3196.57</v>
      </c>
      <c r="E2754" s="2">
        <v>3213.92</v>
      </c>
      <c r="F2754" s="19">
        <v>83946496000</v>
      </c>
      <c r="G2754" s="3">
        <f t="shared" si="126"/>
        <v>1.3896418712182612E-3</v>
      </c>
      <c r="H2754" s="3">
        <f>1-E2754/MAX(E$2:E2754)</f>
        <v>0.45315456339753624</v>
      </c>
      <c r="I2754" s="3">
        <f ca="1">IFERROR(E2754/AVERAGE(OFFSET(E2754,0,0,-计算结果!B$18,1))-1,E2754/AVERAGE(OFFSET(E2754,0,0,-ROW(),1))-1)</f>
        <v>2.564008803068063E-3</v>
      </c>
      <c r="J2754" s="4" t="str">
        <f ca="1">IF(OR(AND(I2754&lt;计算结果!B$19,I2754&gt;计算结果!B$20),I2754&lt;计算结果!B$21),"买","卖")</f>
        <v>买</v>
      </c>
      <c r="K2754" s="4" t="str">
        <f t="shared" ca="1" si="127"/>
        <v/>
      </c>
      <c r="L2754" s="3">
        <f ca="1">IF(J2753="买",E2754/E2753-1,0)-IF(K2754=1,计算结果!B$17,0)</f>
        <v>1.3896418712182612E-3</v>
      </c>
      <c r="M2754" s="2">
        <f t="shared" ca="1" si="128"/>
        <v>14.608145625546806</v>
      </c>
      <c r="N2754" s="3">
        <f ca="1">1-M2754/MAX(M$2:M2754)</f>
        <v>0.11502041176408129</v>
      </c>
    </row>
    <row r="2755" spans="1:14" x14ac:dyDescent="0.15">
      <c r="A2755" s="1">
        <v>42496</v>
      </c>
      <c r="B2755">
        <v>3213.14</v>
      </c>
      <c r="C2755">
        <v>3216.89</v>
      </c>
      <c r="D2755">
        <v>3130.15</v>
      </c>
      <c r="E2755" s="2">
        <v>3130.35</v>
      </c>
      <c r="F2755" s="19">
        <v>119265214464</v>
      </c>
      <c r="G2755" s="3">
        <f t="shared" ref="G2755:G2818" si="129">E2755/E2754-1</f>
        <v>-2.6002514063822368E-2</v>
      </c>
      <c r="H2755" s="3">
        <f>1-E2755/MAX(E$2:E2755)</f>
        <v>0.46737391955352892</v>
      </c>
      <c r="I2755" s="3">
        <f ca="1">IFERROR(E2755/AVERAGE(OFFSET(E2755,0,0,-计算结果!B$18,1))-1,E2755/AVERAGE(OFFSET(E2755,0,0,-ROW(),1))-1)</f>
        <v>-2.1814194642418738E-2</v>
      </c>
      <c r="J2755" s="4" t="str">
        <f ca="1">IF(OR(AND(I2755&lt;计算结果!B$19,I2755&gt;计算结果!B$20),I2755&lt;计算结果!B$21),"买","卖")</f>
        <v>卖</v>
      </c>
      <c r="K2755" s="4">
        <f t="shared" ca="1" si="127"/>
        <v>1</v>
      </c>
      <c r="L2755" s="3">
        <f ca="1">IF(J2754="买",E2755/E2754-1,0)-IF(K2755=1,计算结果!B$17,0)</f>
        <v>-2.6002514063822368E-2</v>
      </c>
      <c r="M2755" s="2">
        <f t="shared" ca="1" si="128"/>
        <v>14.228297113472159</v>
      </c>
      <c r="N2755" s="3">
        <f ca="1">1-M2755/MAX(M$2:M2755)</f>
        <v>0.13803210595338145</v>
      </c>
    </row>
    <row r="2756" spans="1:14" x14ac:dyDescent="0.15">
      <c r="A2756" s="1">
        <v>42499</v>
      </c>
      <c r="B2756">
        <v>3115.43</v>
      </c>
      <c r="C2756">
        <v>3115.43</v>
      </c>
      <c r="D2756">
        <v>3055.01</v>
      </c>
      <c r="E2756" s="2">
        <v>3065.62</v>
      </c>
      <c r="F2756" s="19">
        <v>100409212928</v>
      </c>
      <c r="G2756" s="3">
        <f t="shared" si="129"/>
        <v>-2.0678198923443025E-2</v>
      </c>
      <c r="H2756" s="3">
        <f>1-E2756/MAX(E$2:E2756)</f>
        <v>0.47838766759681484</v>
      </c>
      <c r="I2756" s="3">
        <f ca="1">IFERROR(E2756/AVERAGE(OFFSET(E2756,0,0,-计算结果!B$18,1))-1,E2756/AVERAGE(OFFSET(E2756,0,0,-ROW(),1))-1)</f>
        <v>-3.9492929768704998E-2</v>
      </c>
      <c r="J2756" s="4" t="str">
        <f ca="1">IF(OR(AND(I2756&lt;计算结果!B$19,I2756&gt;计算结果!B$20),I2756&lt;计算结果!B$21),"买","卖")</f>
        <v>卖</v>
      </c>
      <c r="K2756" s="4" t="str">
        <f t="shared" ref="K2756:K2819" ca="1" si="130">IF(J2755&lt;&gt;J2756,1,"")</f>
        <v/>
      </c>
      <c r="L2756" s="3">
        <f ca="1">IF(J2755="买",E2756/E2755-1,0)-IF(K2756=1,计算结果!B$17,0)</f>
        <v>0</v>
      </c>
      <c r="M2756" s="2">
        <f t="shared" ref="M2756:M2819" ca="1" si="131">IFERROR(M2755*(1+L2756),M2755)</f>
        <v>14.228297113472159</v>
      </c>
      <c r="N2756" s="3">
        <f ca="1">1-M2756/MAX(M$2:M2756)</f>
        <v>0.13803210595338145</v>
      </c>
    </row>
    <row r="2757" spans="1:14" x14ac:dyDescent="0.15">
      <c r="A2757" s="1">
        <v>42500</v>
      </c>
      <c r="B2757">
        <v>3055.21</v>
      </c>
      <c r="C2757">
        <v>3084.72</v>
      </c>
      <c r="D2757">
        <v>3055.18</v>
      </c>
      <c r="E2757" s="2">
        <v>3069.11</v>
      </c>
      <c r="F2757" s="19">
        <v>70650765312</v>
      </c>
      <c r="G2757" s="3">
        <f t="shared" si="129"/>
        <v>1.1384320300624751E-3</v>
      </c>
      <c r="H2757" s="3">
        <f>1-E2757/MAX(E$2:E2757)</f>
        <v>0.47779384741033137</v>
      </c>
      <c r="I2757" s="3">
        <f ca="1">IFERROR(E2757/AVERAGE(OFFSET(E2757,0,0,-计算结果!B$18,1))-1,E2757/AVERAGE(OFFSET(E2757,0,0,-ROW(),1))-1)</f>
        <v>-3.5170429300761974E-2</v>
      </c>
      <c r="J2757" s="4" t="str">
        <f ca="1">IF(OR(AND(I2757&lt;计算结果!B$19,I2757&gt;计算结果!B$20),I2757&lt;计算结果!B$21),"买","卖")</f>
        <v>卖</v>
      </c>
      <c r="K2757" s="4" t="str">
        <f t="shared" ca="1" si="130"/>
        <v/>
      </c>
      <c r="L2757" s="3">
        <f ca="1">IF(J2756="买",E2757/E2756-1,0)-IF(K2757=1,计算结果!B$17,0)</f>
        <v>0</v>
      </c>
      <c r="M2757" s="2">
        <f t="shared" ca="1" si="131"/>
        <v>14.228297113472159</v>
      </c>
      <c r="N2757" s="3">
        <f ca="1">1-M2757/MAX(M$2:M2757)</f>
        <v>0.13803210595338145</v>
      </c>
    </row>
    <row r="2758" spans="1:14" x14ac:dyDescent="0.15">
      <c r="A2758" s="1">
        <v>42501</v>
      </c>
      <c r="B2758">
        <v>3080.64</v>
      </c>
      <c r="C2758">
        <v>3102.88</v>
      </c>
      <c r="D2758">
        <v>3063.09</v>
      </c>
      <c r="E2758" s="2">
        <v>3082.81</v>
      </c>
      <c r="F2758" s="19">
        <v>87323410432</v>
      </c>
      <c r="G2758" s="3">
        <f t="shared" si="129"/>
        <v>4.4638347924967903E-3</v>
      </c>
      <c r="H2758" s="3">
        <f>1-E2758/MAX(E$2:E2758)</f>
        <v>0.47546280541754571</v>
      </c>
      <c r="I2758" s="3">
        <f ca="1">IFERROR(E2758/AVERAGE(OFFSET(E2758,0,0,-计算结果!B$18,1))-1,E2758/AVERAGE(OFFSET(E2758,0,0,-ROW(),1))-1)</f>
        <v>-2.7585510772501598E-2</v>
      </c>
      <c r="J2758" s="4" t="str">
        <f ca="1">IF(OR(AND(I2758&lt;计算结果!B$19,I2758&gt;计算结果!B$20),I2758&lt;计算结果!B$21),"买","卖")</f>
        <v>卖</v>
      </c>
      <c r="K2758" s="4" t="str">
        <f t="shared" ca="1" si="130"/>
        <v/>
      </c>
      <c r="L2758" s="3">
        <f ca="1">IF(J2757="买",E2758/E2757-1,0)-IF(K2758=1,计算结果!B$17,0)</f>
        <v>0</v>
      </c>
      <c r="M2758" s="2">
        <f t="shared" ca="1" si="131"/>
        <v>14.228297113472159</v>
      </c>
      <c r="N2758" s="3">
        <f ca="1">1-M2758/MAX(M$2:M2758)</f>
        <v>0.13803210595338145</v>
      </c>
    </row>
    <row r="2759" spans="1:14" x14ac:dyDescent="0.15">
      <c r="A2759" s="1">
        <v>42502</v>
      </c>
      <c r="B2759">
        <v>3059.38</v>
      </c>
      <c r="C2759">
        <v>3095.35</v>
      </c>
      <c r="D2759">
        <v>3035.02</v>
      </c>
      <c r="E2759" s="2">
        <v>3090.14</v>
      </c>
      <c r="F2759" s="19">
        <v>81418788864</v>
      </c>
      <c r="G2759" s="3">
        <f t="shared" si="129"/>
        <v>2.3777008638221631E-3</v>
      </c>
      <c r="H2759" s="3">
        <f>1-E2759/MAX(E$2:E2759)</f>
        <v>0.47421561287688019</v>
      </c>
      <c r="I2759" s="3">
        <f ca="1">IFERROR(E2759/AVERAGE(OFFSET(E2759,0,0,-计算结果!B$18,1))-1,E2759/AVERAGE(OFFSET(E2759,0,0,-ROW(),1))-1)</f>
        <v>-2.2153495959314151E-2</v>
      </c>
      <c r="J2759" s="4" t="str">
        <f ca="1">IF(OR(AND(I2759&lt;计算结果!B$19,I2759&gt;计算结果!B$20),I2759&lt;计算结果!B$21),"买","卖")</f>
        <v>卖</v>
      </c>
      <c r="K2759" s="4" t="str">
        <f t="shared" ca="1" si="130"/>
        <v/>
      </c>
      <c r="L2759" s="3">
        <f ca="1">IF(J2758="买",E2759/E2758-1,0)-IF(K2759=1,计算结果!B$17,0)</f>
        <v>0</v>
      </c>
      <c r="M2759" s="2">
        <f t="shared" ca="1" si="131"/>
        <v>14.228297113472159</v>
      </c>
      <c r="N2759" s="3">
        <f ca="1">1-M2759/MAX(M$2:M2759)</f>
        <v>0.13803210595338145</v>
      </c>
    </row>
    <row r="2760" spans="1:14" x14ac:dyDescent="0.15">
      <c r="A2760" s="1">
        <v>42503</v>
      </c>
      <c r="B2760">
        <v>3081.68</v>
      </c>
      <c r="C2760">
        <v>3103.1</v>
      </c>
      <c r="D2760">
        <v>3064.69</v>
      </c>
      <c r="E2760" s="2">
        <v>3074.94</v>
      </c>
      <c r="F2760" s="19">
        <v>65850994688</v>
      </c>
      <c r="G2760" s="3">
        <f t="shared" si="129"/>
        <v>-4.918870989663815E-3</v>
      </c>
      <c r="H2760" s="3">
        <f>1-E2760/MAX(E$2:E2760)</f>
        <v>0.47680187844551825</v>
      </c>
      <c r="I2760" s="3">
        <f ca="1">IFERROR(E2760/AVERAGE(OFFSET(E2760,0,0,-计算结果!B$18,1))-1,E2760/AVERAGE(OFFSET(E2760,0,0,-ROW(),1))-1)</f>
        <v>-2.4330344394311587E-2</v>
      </c>
      <c r="J2760" s="4" t="str">
        <f ca="1">IF(OR(AND(I2760&lt;计算结果!B$19,I2760&gt;计算结果!B$20),I2760&lt;计算结果!B$21),"买","卖")</f>
        <v>卖</v>
      </c>
      <c r="K2760" s="4" t="str">
        <f t="shared" ca="1" si="130"/>
        <v/>
      </c>
      <c r="L2760" s="3">
        <f ca="1">IF(J2759="买",E2760/E2759-1,0)-IF(K2760=1,计算结果!B$17,0)</f>
        <v>0</v>
      </c>
      <c r="M2760" s="2">
        <f t="shared" ca="1" si="131"/>
        <v>14.228297113472159</v>
      </c>
      <c r="N2760" s="3">
        <f ca="1">1-M2760/MAX(M$2:M2760)</f>
        <v>0.13803210595338145</v>
      </c>
    </row>
    <row r="2761" spans="1:14" x14ac:dyDescent="0.15">
      <c r="A2761" s="1">
        <v>42506</v>
      </c>
      <c r="B2761">
        <v>3064.53</v>
      </c>
      <c r="C2761">
        <v>3095.56</v>
      </c>
      <c r="D2761">
        <v>3053.66</v>
      </c>
      <c r="E2761" s="2">
        <v>3095.31</v>
      </c>
      <c r="F2761" s="19">
        <v>64405200896</v>
      </c>
      <c r="G2761" s="3">
        <f t="shared" si="129"/>
        <v>6.6245195028196147E-3</v>
      </c>
      <c r="H2761" s="3">
        <f>1-E2761/MAX(E$2:E2761)</f>
        <v>0.47333594228544207</v>
      </c>
      <c r="I2761" s="3">
        <f ca="1">IFERROR(E2761/AVERAGE(OFFSET(E2761,0,0,-计算结果!B$18,1))-1,E2761/AVERAGE(OFFSET(E2761,0,0,-ROW(),1))-1)</f>
        <v>-1.5385208081762691E-2</v>
      </c>
      <c r="J2761" s="4" t="str">
        <f ca="1">IF(OR(AND(I2761&lt;计算结果!B$19,I2761&gt;计算结果!B$20),I2761&lt;计算结果!B$21),"买","卖")</f>
        <v>卖</v>
      </c>
      <c r="K2761" s="4" t="str">
        <f t="shared" ca="1" si="130"/>
        <v/>
      </c>
      <c r="L2761" s="3">
        <f ca="1">IF(J2760="买",E2761/E2760-1,0)-IF(K2761=1,计算结果!B$17,0)</f>
        <v>0</v>
      </c>
      <c r="M2761" s="2">
        <f t="shared" ca="1" si="131"/>
        <v>14.228297113472159</v>
      </c>
      <c r="N2761" s="3">
        <f ca="1">1-M2761/MAX(M$2:M2761)</f>
        <v>0.13803210595338145</v>
      </c>
    </row>
    <row r="2762" spans="1:14" x14ac:dyDescent="0.15">
      <c r="A2762" s="1">
        <v>42507</v>
      </c>
      <c r="B2762">
        <v>3095.52</v>
      </c>
      <c r="C2762">
        <v>3105.2</v>
      </c>
      <c r="D2762">
        <v>3073.46</v>
      </c>
      <c r="E2762" s="2">
        <v>3086.02</v>
      </c>
      <c r="F2762" s="19">
        <v>75389386752</v>
      </c>
      <c r="G2762" s="3">
        <f t="shared" si="129"/>
        <v>-3.0013148925309707E-3</v>
      </c>
      <c r="H2762" s="3">
        <f>1-E2762/MAX(E$2:E2762)</f>
        <v>0.47491662696522152</v>
      </c>
      <c r="I2762" s="3">
        <f ca="1">IFERROR(E2762/AVERAGE(OFFSET(E2762,0,0,-计算结果!B$18,1))-1,E2762/AVERAGE(OFFSET(E2762,0,0,-ROW(),1))-1)</f>
        <v>-1.6689336880318928E-2</v>
      </c>
      <c r="J2762" s="4" t="str">
        <f ca="1">IF(OR(AND(I2762&lt;计算结果!B$19,I2762&gt;计算结果!B$20),I2762&lt;计算结果!B$21),"买","卖")</f>
        <v>卖</v>
      </c>
      <c r="K2762" s="4" t="str">
        <f t="shared" ca="1" si="130"/>
        <v/>
      </c>
      <c r="L2762" s="3">
        <f ca="1">IF(J2761="买",E2762/E2761-1,0)-IF(K2762=1,计算结果!B$17,0)</f>
        <v>0</v>
      </c>
      <c r="M2762" s="2">
        <f t="shared" ca="1" si="131"/>
        <v>14.228297113472159</v>
      </c>
      <c r="N2762" s="3">
        <f ca="1">1-M2762/MAX(M$2:M2762)</f>
        <v>0.13803210595338145</v>
      </c>
    </row>
    <row r="2763" spans="1:14" x14ac:dyDescent="0.15">
      <c r="A2763" s="1">
        <v>42508</v>
      </c>
      <c r="B2763">
        <v>3071.53</v>
      </c>
      <c r="C2763">
        <v>3072.61</v>
      </c>
      <c r="D2763">
        <v>3039.46</v>
      </c>
      <c r="E2763" s="2">
        <v>3068.04</v>
      </c>
      <c r="F2763" s="19">
        <v>88458846208</v>
      </c>
      <c r="G2763" s="3">
        <f t="shared" si="129"/>
        <v>-5.8262746190886894E-3</v>
      </c>
      <c r="H2763" s="3">
        <f>1-E2763/MAX(E$2:E2763)</f>
        <v>0.47797590689443947</v>
      </c>
      <c r="I2763" s="3">
        <f ca="1">IFERROR(E2763/AVERAGE(OFFSET(E2763,0,0,-计算结果!B$18,1))-1,E2763/AVERAGE(OFFSET(E2763,0,0,-ROW(),1))-1)</f>
        <v>-2.081399183667676E-2</v>
      </c>
      <c r="J2763" s="4" t="str">
        <f ca="1">IF(OR(AND(I2763&lt;计算结果!B$19,I2763&gt;计算结果!B$20),I2763&lt;计算结果!B$21),"买","卖")</f>
        <v>卖</v>
      </c>
      <c r="K2763" s="4" t="str">
        <f t="shared" ca="1" si="130"/>
        <v/>
      </c>
      <c r="L2763" s="3">
        <f ca="1">IF(J2762="买",E2763/E2762-1,0)-IF(K2763=1,计算结果!B$17,0)</f>
        <v>0</v>
      </c>
      <c r="M2763" s="2">
        <f t="shared" ca="1" si="131"/>
        <v>14.228297113472159</v>
      </c>
      <c r="N2763" s="3">
        <f ca="1">1-M2763/MAX(M$2:M2763)</f>
        <v>0.13803210595338145</v>
      </c>
    </row>
    <row r="2764" spans="1:14" x14ac:dyDescent="0.15">
      <c r="A2764" s="1">
        <v>42509</v>
      </c>
      <c r="B2764">
        <v>3060.34</v>
      </c>
      <c r="C2764">
        <v>3086.98</v>
      </c>
      <c r="D2764">
        <v>3058.15</v>
      </c>
      <c r="E2764" s="2">
        <v>3062.5</v>
      </c>
      <c r="F2764" s="19">
        <v>68679061504</v>
      </c>
      <c r="G2764" s="3">
        <f t="shared" si="129"/>
        <v>-1.8057130937014776E-3</v>
      </c>
      <c r="H2764" s="3">
        <f>1-E2764/MAX(E$2:E2764)</f>
        <v>0.47891853263458783</v>
      </c>
      <c r="I2764" s="3">
        <f ca="1">IFERROR(E2764/AVERAGE(OFFSET(E2764,0,0,-计算结果!B$18,1))-1,E2764/AVERAGE(OFFSET(E2764,0,0,-ROW(),1))-1)</f>
        <v>-2.06302788250049E-2</v>
      </c>
      <c r="J2764" s="4" t="str">
        <f ca="1">IF(OR(AND(I2764&lt;计算结果!B$19,I2764&gt;计算结果!B$20),I2764&lt;计算结果!B$21),"买","卖")</f>
        <v>卖</v>
      </c>
      <c r="K2764" s="4" t="str">
        <f t="shared" ca="1" si="130"/>
        <v/>
      </c>
      <c r="L2764" s="3">
        <f ca="1">IF(J2763="买",E2764/E2763-1,0)-IF(K2764=1,计算结果!B$17,0)</f>
        <v>0</v>
      </c>
      <c r="M2764" s="2">
        <f t="shared" ca="1" si="131"/>
        <v>14.228297113472159</v>
      </c>
      <c r="N2764" s="3">
        <f ca="1">1-M2764/MAX(M$2:M2764)</f>
        <v>0.13803210595338145</v>
      </c>
    </row>
    <row r="2765" spans="1:14" x14ac:dyDescent="0.15">
      <c r="A2765" s="1">
        <v>42510</v>
      </c>
      <c r="B2765">
        <v>3047.78</v>
      </c>
      <c r="C2765">
        <v>3078.53</v>
      </c>
      <c r="D2765">
        <v>3041.52</v>
      </c>
      <c r="E2765" s="2">
        <v>3078.22</v>
      </c>
      <c r="F2765" s="19">
        <v>65124249600</v>
      </c>
      <c r="G2765" s="3">
        <f t="shared" si="129"/>
        <v>5.1330612244897544E-3</v>
      </c>
      <c r="H2765" s="3">
        <f>1-E2765/MAX(E$2:E2765)</f>
        <v>0.4762437895596543</v>
      </c>
      <c r="I2765" s="3">
        <f ca="1">IFERROR(E2765/AVERAGE(OFFSET(E2765,0,0,-计算结果!B$18,1))-1,E2765/AVERAGE(OFFSET(E2765,0,0,-ROW(),1))-1)</f>
        <v>-1.4135164002812006E-2</v>
      </c>
      <c r="J2765" s="4" t="str">
        <f ca="1">IF(OR(AND(I2765&lt;计算结果!B$19,I2765&gt;计算结果!B$20),I2765&lt;计算结果!B$21),"买","卖")</f>
        <v>卖</v>
      </c>
      <c r="K2765" s="4" t="str">
        <f t="shared" ca="1" si="130"/>
        <v/>
      </c>
      <c r="L2765" s="3">
        <f ca="1">IF(J2764="买",E2765/E2764-1,0)-IF(K2765=1,计算结果!B$17,0)</f>
        <v>0</v>
      </c>
      <c r="M2765" s="2">
        <f t="shared" ca="1" si="131"/>
        <v>14.228297113472159</v>
      </c>
      <c r="N2765" s="3">
        <f ca="1">1-M2765/MAX(M$2:M2765)</f>
        <v>0.13803210595338145</v>
      </c>
    </row>
    <row r="2766" spans="1:14" x14ac:dyDescent="0.15">
      <c r="A2766" s="1">
        <v>42513</v>
      </c>
      <c r="B2766">
        <v>3078.51</v>
      </c>
      <c r="C2766">
        <v>3098.48</v>
      </c>
      <c r="D2766">
        <v>3076.5</v>
      </c>
      <c r="E2766" s="2">
        <v>3087.22</v>
      </c>
      <c r="F2766" s="19">
        <v>70337511424</v>
      </c>
      <c r="G2766" s="3">
        <f t="shared" si="129"/>
        <v>2.9237676319431305E-3</v>
      </c>
      <c r="H2766" s="3">
        <f>1-E2766/MAX(E$2:E2766)</f>
        <v>0.47471244810453961</v>
      </c>
      <c r="I2766" s="3">
        <f ca="1">IFERROR(E2766/AVERAGE(OFFSET(E2766,0,0,-计算结果!B$18,1))-1,E2766/AVERAGE(OFFSET(E2766,0,0,-ROW(),1))-1)</f>
        <v>-9.6326085426156061E-3</v>
      </c>
      <c r="J2766" s="4" t="str">
        <f ca="1">IF(OR(AND(I2766&lt;计算结果!B$19,I2766&gt;计算结果!B$20),I2766&lt;计算结果!B$21),"买","卖")</f>
        <v>卖</v>
      </c>
      <c r="K2766" s="4" t="str">
        <f t="shared" ca="1" si="130"/>
        <v/>
      </c>
      <c r="L2766" s="3">
        <f ca="1">IF(J2765="买",E2766/E2765-1,0)-IF(K2766=1,计算结果!B$17,0)</f>
        <v>0</v>
      </c>
      <c r="M2766" s="2">
        <f t="shared" ca="1" si="131"/>
        <v>14.228297113472159</v>
      </c>
      <c r="N2766" s="3">
        <f ca="1">1-M2766/MAX(M$2:M2766)</f>
        <v>0.13803210595338145</v>
      </c>
    </row>
    <row r="2767" spans="1:14" x14ac:dyDescent="0.15">
      <c r="A2767" s="1">
        <v>42514</v>
      </c>
      <c r="B2767">
        <v>3083.24</v>
      </c>
      <c r="C2767">
        <v>3083.26</v>
      </c>
      <c r="D2767">
        <v>3052.59</v>
      </c>
      <c r="E2767" s="2">
        <v>3063.56</v>
      </c>
      <c r="F2767" s="19">
        <v>61106016256</v>
      </c>
      <c r="G2767" s="3">
        <f t="shared" si="129"/>
        <v>-7.663852916215852E-3</v>
      </c>
      <c r="H2767" s="3">
        <f>1-E2767/MAX(E$2:E2767)</f>
        <v>0.47873817464098545</v>
      </c>
      <c r="I2767" s="3">
        <f ca="1">IFERROR(E2767/AVERAGE(OFFSET(E2767,0,0,-计算结果!B$18,1))-1,E2767/AVERAGE(OFFSET(E2767,0,0,-ROW(),1))-1)</f>
        <v>-1.5426521418602124E-2</v>
      </c>
      <c r="J2767" s="4" t="str">
        <f ca="1">IF(OR(AND(I2767&lt;计算结果!B$19,I2767&gt;计算结果!B$20),I2767&lt;计算结果!B$21),"买","卖")</f>
        <v>卖</v>
      </c>
      <c r="K2767" s="4" t="str">
        <f t="shared" ca="1" si="130"/>
        <v/>
      </c>
      <c r="L2767" s="3">
        <f ca="1">IF(J2766="买",E2767/E2766-1,0)-IF(K2767=1,计算结果!B$17,0)</f>
        <v>0</v>
      </c>
      <c r="M2767" s="2">
        <f t="shared" ca="1" si="131"/>
        <v>14.228297113472159</v>
      </c>
      <c r="N2767" s="3">
        <f ca="1">1-M2767/MAX(M$2:M2767)</f>
        <v>0.13803210595338145</v>
      </c>
    </row>
    <row r="2768" spans="1:14" x14ac:dyDescent="0.15">
      <c r="A2768" s="1">
        <v>42515</v>
      </c>
      <c r="B2768">
        <v>3079.75</v>
      </c>
      <c r="C2768">
        <v>3089.1</v>
      </c>
      <c r="D2768">
        <v>3054.87</v>
      </c>
      <c r="E2768" s="2">
        <v>3059.23</v>
      </c>
      <c r="F2768" s="19">
        <v>63316561920</v>
      </c>
      <c r="G2768" s="3">
        <f t="shared" si="129"/>
        <v>-1.4133883455847984E-3</v>
      </c>
      <c r="H2768" s="3">
        <f>1-E2768/MAX(E$2:E2768)</f>
        <v>0.47947492002994618</v>
      </c>
      <c r="I2768" s="3">
        <f ca="1">IFERROR(E2768/AVERAGE(OFFSET(E2768,0,0,-计算结果!B$18,1))-1,E2768/AVERAGE(OFFSET(E2768,0,0,-ROW(),1))-1)</f>
        <v>-1.5035754186346728E-2</v>
      </c>
      <c r="J2768" s="4" t="str">
        <f ca="1">IF(OR(AND(I2768&lt;计算结果!B$19,I2768&gt;计算结果!B$20),I2768&lt;计算结果!B$21),"买","卖")</f>
        <v>卖</v>
      </c>
      <c r="K2768" s="4" t="str">
        <f t="shared" ca="1" si="130"/>
        <v/>
      </c>
      <c r="L2768" s="3">
        <f ca="1">IF(J2767="买",E2768/E2767-1,0)-IF(K2768=1,计算结果!B$17,0)</f>
        <v>0</v>
      </c>
      <c r="M2768" s="2">
        <f t="shared" ca="1" si="131"/>
        <v>14.228297113472159</v>
      </c>
      <c r="N2768" s="3">
        <f ca="1">1-M2768/MAX(M$2:M2768)</f>
        <v>0.13803210595338145</v>
      </c>
    </row>
    <row r="2769" spans="1:14" x14ac:dyDescent="0.15">
      <c r="A2769" s="1">
        <v>42516</v>
      </c>
      <c r="B2769">
        <v>3056.6</v>
      </c>
      <c r="C2769">
        <v>3072.52</v>
      </c>
      <c r="D2769">
        <v>3027.44</v>
      </c>
      <c r="E2769" s="2">
        <v>3064.21</v>
      </c>
      <c r="F2769" s="19">
        <v>65985183744</v>
      </c>
      <c r="G2769" s="3">
        <f t="shared" si="129"/>
        <v>1.6278606054465072E-3</v>
      </c>
      <c r="H2769" s="3">
        <f>1-E2769/MAX(E$2:E2769)</f>
        <v>0.47862757775811604</v>
      </c>
      <c r="I2769" s="3">
        <f ca="1">IFERROR(E2769/AVERAGE(OFFSET(E2769,0,0,-计算结果!B$18,1))-1,E2769/AVERAGE(OFFSET(E2769,0,0,-ROW(),1))-1)</f>
        <v>-1.1796639564842004E-2</v>
      </c>
      <c r="J2769" s="4" t="str">
        <f ca="1">IF(OR(AND(I2769&lt;计算结果!B$19,I2769&gt;计算结果!B$20),I2769&lt;计算结果!B$21),"买","卖")</f>
        <v>卖</v>
      </c>
      <c r="K2769" s="4" t="str">
        <f t="shared" ca="1" si="130"/>
        <v/>
      </c>
      <c r="L2769" s="3">
        <f ca="1">IF(J2768="买",E2769/E2768-1,0)-IF(K2769=1,计算结果!B$17,0)</f>
        <v>0</v>
      </c>
      <c r="M2769" s="2">
        <f t="shared" ca="1" si="131"/>
        <v>14.228297113472159</v>
      </c>
      <c r="N2769" s="3">
        <f ca="1">1-M2769/MAX(M$2:M2769)</f>
        <v>0.13803210595338145</v>
      </c>
    </row>
    <row r="2770" spans="1:14" x14ac:dyDescent="0.15">
      <c r="A2770" s="1">
        <v>42517</v>
      </c>
      <c r="B2770">
        <v>3059.73</v>
      </c>
      <c r="C2770">
        <v>3073.76</v>
      </c>
      <c r="D2770">
        <v>3052.18</v>
      </c>
      <c r="E2770" s="2">
        <v>3062.5</v>
      </c>
      <c r="F2770" s="19">
        <v>59371778048</v>
      </c>
      <c r="G2770" s="3">
        <f t="shared" si="129"/>
        <v>-5.5805574683198689E-4</v>
      </c>
      <c r="H2770" s="3">
        <f>1-E2770/MAX(E$2:E2770)</f>
        <v>0.47891853263458783</v>
      </c>
      <c r="I2770" s="3">
        <f ca="1">IFERROR(E2770/AVERAGE(OFFSET(E2770,0,0,-计算结果!B$18,1))-1,E2770/AVERAGE(OFFSET(E2770,0,0,-ROW(),1))-1)</f>
        <v>-9.6681539459851917E-3</v>
      </c>
      <c r="J2770" s="4" t="str">
        <f ca="1">IF(OR(AND(I2770&lt;计算结果!B$19,I2770&gt;计算结果!B$20),I2770&lt;计算结果!B$21),"买","卖")</f>
        <v>卖</v>
      </c>
      <c r="K2770" s="4" t="str">
        <f t="shared" ca="1" si="130"/>
        <v/>
      </c>
      <c r="L2770" s="3">
        <f ca="1">IF(J2769="买",E2770/E2769-1,0)-IF(K2770=1,计算结果!B$17,0)</f>
        <v>0</v>
      </c>
      <c r="M2770" s="2">
        <f t="shared" ca="1" si="131"/>
        <v>14.228297113472159</v>
      </c>
      <c r="N2770" s="3">
        <f ca="1">1-M2770/MAX(M$2:M2770)</f>
        <v>0.13803210595338145</v>
      </c>
    </row>
    <row r="2771" spans="1:14" x14ac:dyDescent="0.15">
      <c r="A2771" s="1">
        <v>42520</v>
      </c>
      <c r="B2771">
        <v>3056.31</v>
      </c>
      <c r="C2771">
        <v>3075.26</v>
      </c>
      <c r="D2771">
        <v>3037.66</v>
      </c>
      <c r="E2771" s="2">
        <v>3066.71</v>
      </c>
      <c r="F2771" s="19">
        <v>63496564736</v>
      </c>
      <c r="G2771" s="3">
        <f t="shared" si="129"/>
        <v>1.3746938775509587E-3</v>
      </c>
      <c r="H2771" s="3">
        <f>1-E2771/MAX(E$2:E2771)</f>
        <v>0.47820220513169531</v>
      </c>
      <c r="I2771" s="3">
        <f ca="1">IFERROR(E2771/AVERAGE(OFFSET(E2771,0,0,-计算结果!B$18,1))-1,E2771/AVERAGE(OFFSET(E2771,0,0,-ROW(),1))-1)</f>
        <v>-5.7569819819415224E-3</v>
      </c>
      <c r="J2771" s="4" t="str">
        <f ca="1">IF(OR(AND(I2771&lt;计算结果!B$19,I2771&gt;计算结果!B$20),I2771&lt;计算结果!B$21),"买","卖")</f>
        <v>卖</v>
      </c>
      <c r="K2771" s="4" t="str">
        <f t="shared" ca="1" si="130"/>
        <v/>
      </c>
      <c r="L2771" s="3">
        <f ca="1">IF(J2770="买",E2771/E2770-1,0)-IF(K2771=1,计算结果!B$17,0)</f>
        <v>0</v>
      </c>
      <c r="M2771" s="2">
        <f t="shared" ca="1" si="131"/>
        <v>14.228297113472159</v>
      </c>
      <c r="N2771" s="3">
        <f ca="1">1-M2771/MAX(M$2:M2771)</f>
        <v>0.13803210595338145</v>
      </c>
    </row>
    <row r="2772" spans="1:14" x14ac:dyDescent="0.15">
      <c r="A2772" s="1">
        <v>42521</v>
      </c>
      <c r="B2772">
        <v>3068.6</v>
      </c>
      <c r="C2772">
        <v>3170.93</v>
      </c>
      <c r="D2772">
        <v>3068.6</v>
      </c>
      <c r="E2772" s="2">
        <v>3169.56</v>
      </c>
      <c r="F2772" s="19">
        <v>151398170624</v>
      </c>
      <c r="G2772" s="3">
        <f t="shared" si="129"/>
        <v>3.3537569577821058E-2</v>
      </c>
      <c r="H2772" s="3">
        <f>1-E2772/MAX(E$2:E2772)</f>
        <v>0.46070237528074598</v>
      </c>
      <c r="I2772" s="3">
        <f ca="1">IFERROR(E2772/AVERAGE(OFFSET(E2772,0,0,-计算结果!B$18,1))-1,E2772/AVERAGE(OFFSET(E2772,0,0,-ROW(),1))-1)</f>
        <v>2.8409196400969394E-2</v>
      </c>
      <c r="J2772" s="4" t="str">
        <f ca="1">IF(OR(AND(I2772&lt;计算结果!B$19,I2772&gt;计算结果!B$20),I2772&lt;计算结果!B$21),"买","卖")</f>
        <v>买</v>
      </c>
      <c r="K2772" s="4">
        <f t="shared" ca="1" si="130"/>
        <v>1</v>
      </c>
      <c r="L2772" s="3">
        <f ca="1">IF(J2771="买",E2772/E2771-1,0)-IF(K2772=1,计算结果!B$17,0)</f>
        <v>0</v>
      </c>
      <c r="M2772" s="2">
        <f t="shared" ca="1" si="131"/>
        <v>14.228297113472159</v>
      </c>
      <c r="N2772" s="3">
        <f ca="1">1-M2772/MAX(M$2:M2772)</f>
        <v>0.13803210595338145</v>
      </c>
    </row>
    <row r="2773" spans="1:14" x14ac:dyDescent="0.15">
      <c r="A2773" s="1">
        <v>42522</v>
      </c>
      <c r="B2773">
        <v>3172.96</v>
      </c>
      <c r="C2773">
        <v>3181.79</v>
      </c>
      <c r="D2773">
        <v>3159.82</v>
      </c>
      <c r="E2773" s="2">
        <v>3160.55</v>
      </c>
      <c r="F2773" s="19">
        <v>131700817920</v>
      </c>
      <c r="G2773" s="3">
        <f t="shared" si="129"/>
        <v>-2.8426658589835174E-3</v>
      </c>
      <c r="H2773" s="3">
        <f>1-E2773/MAX(E$2:E2773)</f>
        <v>0.46223541822636627</v>
      </c>
      <c r="I2773" s="3">
        <f ca="1">IFERROR(E2773/AVERAGE(OFFSET(E2773,0,0,-计算结果!B$18,1))-1,E2773/AVERAGE(OFFSET(E2773,0,0,-ROW(),1))-1)</f>
        <v>2.4927823443305908E-2</v>
      </c>
      <c r="J2773" s="4" t="str">
        <f ca="1">IF(OR(AND(I2773&lt;计算结果!B$19,I2773&gt;计算结果!B$20),I2773&lt;计算结果!B$21),"买","卖")</f>
        <v>买</v>
      </c>
      <c r="K2773" s="4" t="str">
        <f t="shared" ca="1" si="130"/>
        <v/>
      </c>
      <c r="L2773" s="3">
        <f ca="1">IF(J2772="买",E2773/E2772-1,0)-IF(K2773=1,计算结果!B$17,0)</f>
        <v>-2.8426658589835174E-3</v>
      </c>
      <c r="M2773" s="2">
        <f t="shared" ca="1" si="131"/>
        <v>14.187850819036218</v>
      </c>
      <c r="N2773" s="3">
        <f ca="1">1-M2773/MAX(M$2:M2773)</f>
        <v>0.14048239265732776</v>
      </c>
    </row>
    <row r="2774" spans="1:14" x14ac:dyDescent="0.15">
      <c r="A2774" s="1">
        <v>42523</v>
      </c>
      <c r="B2774">
        <v>3158.03</v>
      </c>
      <c r="C2774">
        <v>3168.82</v>
      </c>
      <c r="D2774">
        <v>3151.07</v>
      </c>
      <c r="E2774" s="2">
        <v>3167.1</v>
      </c>
      <c r="F2774" s="19">
        <v>97093623808</v>
      </c>
      <c r="G2774" s="3">
        <f t="shared" si="129"/>
        <v>2.0724241033995838E-3</v>
      </c>
      <c r="H2774" s="3">
        <f>1-E2774/MAX(E$2:E2774)</f>
        <v>0.46112094194514397</v>
      </c>
      <c r="I2774" s="3">
        <f ca="1">IFERROR(E2774/AVERAGE(OFFSET(E2774,0,0,-计算结果!B$18,1))-1,E2774/AVERAGE(OFFSET(E2774,0,0,-ROW(),1))-1)</f>
        <v>2.517761469493518E-2</v>
      </c>
      <c r="J2774" s="4" t="str">
        <f ca="1">IF(OR(AND(I2774&lt;计算结果!B$19,I2774&gt;计算结果!B$20),I2774&lt;计算结果!B$21),"买","卖")</f>
        <v>买</v>
      </c>
      <c r="K2774" s="4" t="str">
        <f t="shared" ca="1" si="130"/>
        <v/>
      </c>
      <c r="L2774" s="3">
        <f ca="1">IF(J2773="买",E2774/E2773-1,0)-IF(K2774=1,计算结果!B$17,0)</f>
        <v>2.0724241033995838E-3</v>
      </c>
      <c r="M2774" s="2">
        <f t="shared" ca="1" si="131"/>
        <v>14.217254063049026</v>
      </c>
      <c r="N2774" s="3">
        <f ca="1">1-M2774/MAX(M$2:M2774)</f>
        <v>0.13870110765057442</v>
      </c>
    </row>
    <row r="2775" spans="1:14" x14ac:dyDescent="0.15">
      <c r="A2775" s="1">
        <v>42524</v>
      </c>
      <c r="B2775">
        <v>3172.95</v>
      </c>
      <c r="C2775">
        <v>3201.75</v>
      </c>
      <c r="D2775">
        <v>3162.09</v>
      </c>
      <c r="E2775" s="2">
        <v>3189.33</v>
      </c>
      <c r="F2775" s="19">
        <v>136332025856</v>
      </c>
      <c r="G2775" s="3">
        <f t="shared" si="129"/>
        <v>7.0190394998579375E-3</v>
      </c>
      <c r="H2775" s="3">
        <f>1-E2775/MAX(E$2:E2775)</f>
        <v>0.45733852855101065</v>
      </c>
      <c r="I2775" s="3">
        <f ca="1">IFERROR(E2775/AVERAGE(OFFSET(E2775,0,0,-计算结果!B$18,1))-1,E2775/AVERAGE(OFFSET(E2775,0,0,-ROW(),1))-1)</f>
        <v>3.0146273099943555E-2</v>
      </c>
      <c r="J2775" s="4" t="str">
        <f ca="1">IF(OR(AND(I2775&lt;计算结果!B$19,I2775&gt;计算结果!B$20),I2775&lt;计算结果!B$21),"买","卖")</f>
        <v>买</v>
      </c>
      <c r="K2775" s="4" t="str">
        <f t="shared" ca="1" si="130"/>
        <v/>
      </c>
      <c r="L2775" s="3">
        <f ca="1">IF(J2774="买",E2775/E2774-1,0)-IF(K2775=1,计算结果!B$17,0)</f>
        <v>7.0190394998579375E-3</v>
      </c>
      <c r="M2775" s="2">
        <f t="shared" ca="1" si="131"/>
        <v>14.317045530897083</v>
      </c>
      <c r="N2775" s="3">
        <f ca="1">1-M2775/MAX(M$2:M2775)</f>
        <v>0.13265561670398995</v>
      </c>
    </row>
    <row r="2776" spans="1:14" x14ac:dyDescent="0.15">
      <c r="A2776" s="1">
        <v>42527</v>
      </c>
      <c r="B2776">
        <v>3192.78</v>
      </c>
      <c r="C2776">
        <v>3197.22</v>
      </c>
      <c r="D2776">
        <v>3168.55</v>
      </c>
      <c r="E2776" s="2">
        <v>3178.79</v>
      </c>
      <c r="F2776" s="19">
        <v>101176229888</v>
      </c>
      <c r="G2776" s="3">
        <f t="shared" si="129"/>
        <v>-3.3047693402689093E-3</v>
      </c>
      <c r="H2776" s="3">
        <f>1-E2776/MAX(E$2:E2776)</f>
        <v>0.45913189954400058</v>
      </c>
      <c r="I2776" s="3">
        <f ca="1">IFERROR(E2776/AVERAGE(OFFSET(E2776,0,0,-计算结果!B$18,1))-1,E2776/AVERAGE(OFFSET(E2776,0,0,-ROW(),1))-1)</f>
        <v>2.4976564709793703E-2</v>
      </c>
      <c r="J2776" s="4" t="str">
        <f ca="1">IF(OR(AND(I2776&lt;计算结果!B$19,I2776&gt;计算结果!B$20),I2776&lt;计算结果!B$21),"买","卖")</f>
        <v>买</v>
      </c>
      <c r="K2776" s="4" t="str">
        <f t="shared" ca="1" si="130"/>
        <v/>
      </c>
      <c r="L2776" s="3">
        <f ca="1">IF(J2775="买",E2776/E2775-1,0)-IF(K2776=1,计算结果!B$17,0)</f>
        <v>-3.3047693402689093E-3</v>
      </c>
      <c r="M2776" s="2">
        <f t="shared" ca="1" si="131"/>
        <v>14.26973099778334</v>
      </c>
      <c r="N2776" s="3">
        <f ca="1">1-M2776/MAX(M$2:M2776)</f>
        <v>0.13552198982936114</v>
      </c>
    </row>
    <row r="2777" spans="1:14" x14ac:dyDescent="0.15">
      <c r="A2777" s="1">
        <v>42528</v>
      </c>
      <c r="B2777">
        <v>3182.44</v>
      </c>
      <c r="C2777">
        <v>3186.62</v>
      </c>
      <c r="D2777">
        <v>3168.18</v>
      </c>
      <c r="E2777" s="2">
        <v>3177.05</v>
      </c>
      <c r="F2777" s="19">
        <v>88711618560</v>
      </c>
      <c r="G2777" s="3">
        <f t="shared" si="129"/>
        <v>-5.4737809040539265E-4</v>
      </c>
      <c r="H2777" s="3">
        <f>1-E2777/MAX(E$2:E2777)</f>
        <v>0.45942795889198929</v>
      </c>
      <c r="I2777" s="3">
        <f ca="1">IFERROR(E2777/AVERAGE(OFFSET(E2777,0,0,-计算结果!B$18,1))-1,E2777/AVERAGE(OFFSET(E2777,0,0,-ROW(),1))-1)</f>
        <v>2.2823123387164301E-2</v>
      </c>
      <c r="J2777" s="4" t="str">
        <f ca="1">IF(OR(AND(I2777&lt;计算结果!B$19,I2777&gt;计算结果!B$20),I2777&lt;计算结果!B$21),"买","卖")</f>
        <v>买</v>
      </c>
      <c r="K2777" s="4" t="str">
        <f t="shared" ca="1" si="130"/>
        <v/>
      </c>
      <c r="L2777" s="3">
        <f ca="1">IF(J2776="买",E2777/E2776-1,0)-IF(K2777=1,计算结果!B$17,0)</f>
        <v>-5.4737809040539265E-4</v>
      </c>
      <c r="M2777" s="2">
        <f t="shared" ca="1" si="131"/>
        <v>14.261920059679174</v>
      </c>
      <c r="N2777" s="3">
        <f ca="1">1-M2777/MAX(M$2:M2777)</f>
        <v>0.13599518615176576</v>
      </c>
    </row>
    <row r="2778" spans="1:14" x14ac:dyDescent="0.15">
      <c r="A2778" s="1">
        <v>42529</v>
      </c>
      <c r="B2778">
        <v>3171.81</v>
      </c>
      <c r="C2778">
        <v>3174.97</v>
      </c>
      <c r="D2778">
        <v>3148.35</v>
      </c>
      <c r="E2778" s="2">
        <v>3163.99</v>
      </c>
      <c r="F2778" s="19">
        <v>97682792448</v>
      </c>
      <c r="G2778" s="3">
        <f t="shared" si="129"/>
        <v>-4.1107316535781147E-3</v>
      </c>
      <c r="H2778" s="3">
        <f>1-E2778/MAX(E$2:E2778)</f>
        <v>0.46165010549241137</v>
      </c>
      <c r="I2778" s="3">
        <f ca="1">IFERROR(E2778/AVERAGE(OFFSET(E2778,0,0,-计算结果!B$18,1))-1,E2778/AVERAGE(OFFSET(E2778,0,0,-ROW(),1))-1)</f>
        <v>1.6998783390467231E-2</v>
      </c>
      <c r="J2778" s="4" t="str">
        <f ca="1">IF(OR(AND(I2778&lt;计算结果!B$19,I2778&gt;计算结果!B$20),I2778&lt;计算结果!B$21),"买","卖")</f>
        <v>买</v>
      </c>
      <c r="K2778" s="4" t="str">
        <f t="shared" ca="1" si="130"/>
        <v/>
      </c>
      <c r="L2778" s="3">
        <f ca="1">IF(J2777="买",E2778/E2777-1,0)-IF(K2778=1,计算结果!B$17,0)</f>
        <v>-4.1107316535781147E-3</v>
      </c>
      <c r="M2778" s="2">
        <f t="shared" ca="1" si="131"/>
        <v>14.20329313344905</v>
      </c>
      <c r="N2778" s="3">
        <f ca="1">1-M2778/MAX(M$2:M2778)</f>
        <v>0.13954687808889565</v>
      </c>
    </row>
    <row r="2779" spans="1:14" x14ac:dyDescent="0.15">
      <c r="A2779" s="1">
        <v>42534</v>
      </c>
      <c r="B2779">
        <v>3134.05</v>
      </c>
      <c r="C2779">
        <v>3145.61</v>
      </c>
      <c r="D2779">
        <v>3065.77</v>
      </c>
      <c r="E2779" s="2">
        <v>3066.34</v>
      </c>
      <c r="F2779" s="19">
        <v>114091319296</v>
      </c>
      <c r="G2779" s="3">
        <f t="shared" si="129"/>
        <v>-3.0862929402431627E-2</v>
      </c>
      <c r="H2779" s="3">
        <f>1-E2779/MAX(E$2:E2779)</f>
        <v>0.47826516028040555</v>
      </c>
      <c r="I2779" s="3">
        <f ca="1">IFERROR(E2779/AVERAGE(OFFSET(E2779,0,0,-计算结果!B$18,1))-1,E2779/AVERAGE(OFFSET(E2779,0,0,-ROW(),1))-1)</f>
        <v>-1.387863554860258E-2</v>
      </c>
      <c r="J2779" s="4" t="str">
        <f ca="1">IF(OR(AND(I2779&lt;计算结果!B$19,I2779&gt;计算结果!B$20),I2779&lt;计算结果!B$21),"买","卖")</f>
        <v>卖</v>
      </c>
      <c r="K2779" s="4">
        <f t="shared" ca="1" si="130"/>
        <v>1</v>
      </c>
      <c r="L2779" s="3">
        <f ca="1">IF(J2778="买",E2779/E2778-1,0)-IF(K2779=1,计算结果!B$17,0)</f>
        <v>-3.0862929402431627E-2</v>
      </c>
      <c r="M2779" s="2">
        <f t="shared" ca="1" si="131"/>
        <v>13.76493790018937</v>
      </c>
      <c r="N2779" s="3">
        <f ca="1">1-M2779/MAX(M$2:M2779)</f>
        <v>0.16610298204453988</v>
      </c>
    </row>
    <row r="2780" spans="1:14" x14ac:dyDescent="0.15">
      <c r="A2780" s="1">
        <v>42535</v>
      </c>
      <c r="B2780">
        <v>3058.44</v>
      </c>
      <c r="C2780">
        <v>3078.75</v>
      </c>
      <c r="D2780">
        <v>3055.66</v>
      </c>
      <c r="E2780" s="2">
        <v>3075.98</v>
      </c>
      <c r="F2780" s="19">
        <v>78622302208</v>
      </c>
      <c r="G2780" s="3">
        <f t="shared" si="129"/>
        <v>3.1438131453132012E-3</v>
      </c>
      <c r="H2780" s="3">
        <f>1-E2780/MAX(E$2:E2780)</f>
        <v>0.47662492343292717</v>
      </c>
      <c r="I2780" s="3">
        <f ca="1">IFERROR(E2780/AVERAGE(OFFSET(E2780,0,0,-计算结果!B$18,1))-1,E2780/AVERAGE(OFFSET(E2780,0,0,-ROW(),1))-1)</f>
        <v>-1.0600976968196618E-2</v>
      </c>
      <c r="J2780" s="4" t="str">
        <f ca="1">IF(OR(AND(I2780&lt;计算结果!B$19,I2780&gt;计算结果!B$20),I2780&lt;计算结果!B$21),"买","卖")</f>
        <v>卖</v>
      </c>
      <c r="K2780" s="4" t="str">
        <f t="shared" ca="1" si="130"/>
        <v/>
      </c>
      <c r="L2780" s="3">
        <f ca="1">IF(J2779="买",E2780/E2779-1,0)-IF(K2780=1,计算结果!B$17,0)</f>
        <v>0</v>
      </c>
      <c r="M2780" s="2">
        <f t="shared" ca="1" si="131"/>
        <v>13.76493790018937</v>
      </c>
      <c r="N2780" s="3">
        <f ca="1">1-M2780/MAX(M$2:M2780)</f>
        <v>0.16610298204453988</v>
      </c>
    </row>
    <row r="2781" spans="1:14" x14ac:dyDescent="0.15">
      <c r="A2781" s="1">
        <v>42536</v>
      </c>
      <c r="B2781">
        <v>3043.96</v>
      </c>
      <c r="C2781">
        <v>3128.67</v>
      </c>
      <c r="D2781">
        <v>3042.23</v>
      </c>
      <c r="E2781" s="2">
        <v>3116.37</v>
      </c>
      <c r="F2781" s="19">
        <v>106170179584</v>
      </c>
      <c r="G2781" s="3">
        <f t="shared" si="129"/>
        <v>1.313077458240941E-2</v>
      </c>
      <c r="H2781" s="3">
        <f>1-E2781/MAX(E$2:E2781)</f>
        <v>0.46975260328047375</v>
      </c>
      <c r="I2781" s="3">
        <f ca="1">IFERROR(E2781/AVERAGE(OFFSET(E2781,0,0,-计算结果!B$18,1))-1,E2781/AVERAGE(OFFSET(E2781,0,0,-ROW(),1))-1)</f>
        <v>1.5256419435303314E-3</v>
      </c>
      <c r="J2781" s="4" t="str">
        <f ca="1">IF(OR(AND(I2781&lt;计算结果!B$19,I2781&gt;计算结果!B$20),I2781&lt;计算结果!B$21),"买","卖")</f>
        <v>买</v>
      </c>
      <c r="K2781" s="4">
        <f t="shared" ca="1" si="130"/>
        <v>1</v>
      </c>
      <c r="L2781" s="3">
        <f ca="1">IF(J2780="买",E2781/E2780-1,0)-IF(K2781=1,计算结果!B$17,0)</f>
        <v>0</v>
      </c>
      <c r="M2781" s="2">
        <f t="shared" ca="1" si="131"/>
        <v>13.76493790018937</v>
      </c>
      <c r="N2781" s="3">
        <f ca="1">1-M2781/MAX(M$2:M2781)</f>
        <v>0.16610298204453988</v>
      </c>
    </row>
    <row r="2782" spans="1:14" x14ac:dyDescent="0.15">
      <c r="A2782" s="1">
        <v>42537</v>
      </c>
      <c r="B2782">
        <v>3104.36</v>
      </c>
      <c r="C2782">
        <v>3112.48</v>
      </c>
      <c r="D2782">
        <v>3089.48</v>
      </c>
      <c r="E2782" s="2">
        <v>3094.67</v>
      </c>
      <c r="F2782" s="19">
        <v>93496238080</v>
      </c>
      <c r="G2782" s="3">
        <f t="shared" si="129"/>
        <v>-6.9632296550152795E-3</v>
      </c>
      <c r="H2782" s="3">
        <f>1-E2782/MAX(E$2:E2782)</f>
        <v>0.47344483767780576</v>
      </c>
      <c r="I2782" s="3">
        <f ca="1">IFERROR(E2782/AVERAGE(OFFSET(E2782,0,0,-计算结果!B$18,1))-1,E2782/AVERAGE(OFFSET(E2782,0,0,-ROW(),1))-1)</f>
        <v>-6.0191237260753816E-3</v>
      </c>
      <c r="J2782" s="4" t="str">
        <f ca="1">IF(OR(AND(I2782&lt;计算结果!B$19,I2782&gt;计算结果!B$20),I2782&lt;计算结果!B$21),"买","卖")</f>
        <v>卖</v>
      </c>
      <c r="K2782" s="4">
        <f t="shared" ca="1" si="130"/>
        <v>1</v>
      </c>
      <c r="L2782" s="3">
        <f ca="1">IF(J2781="买",E2782/E2781-1,0)-IF(K2782=1,计算结果!B$17,0)</f>
        <v>-6.9632296550152795E-3</v>
      </c>
      <c r="M2782" s="2">
        <f t="shared" ca="1" si="131"/>
        <v>13.669089476403327</v>
      </c>
      <c r="N2782" s="3">
        <f ca="1">1-M2782/MAX(M$2:M2782)</f>
        <v>0.17190959848919618</v>
      </c>
    </row>
    <row r="2783" spans="1:14" x14ac:dyDescent="0.15">
      <c r="A2783" s="1">
        <v>42538</v>
      </c>
      <c r="B2783">
        <v>3096.09</v>
      </c>
      <c r="C2783">
        <v>3131.05</v>
      </c>
      <c r="D2783">
        <v>3096.09</v>
      </c>
      <c r="E2783" s="2">
        <v>3110.36</v>
      </c>
      <c r="F2783" s="19">
        <v>97953390592</v>
      </c>
      <c r="G2783" s="3">
        <f t="shared" si="129"/>
        <v>5.0700074644469684E-3</v>
      </c>
      <c r="H2783" s="3">
        <f>1-E2783/MAX(E$2:E2783)</f>
        <v>0.47077519907438914</v>
      </c>
      <c r="I2783" s="3">
        <f ca="1">IFERROR(E2783/AVERAGE(OFFSET(E2783,0,0,-计算结果!B$18,1))-1,E2783/AVERAGE(OFFSET(E2783,0,0,-ROW(),1))-1)</f>
        <v>-1.5522478346285951E-3</v>
      </c>
      <c r="J2783" s="4" t="str">
        <f ca="1">IF(OR(AND(I2783&lt;计算结果!B$19,I2783&gt;计算结果!B$20),I2783&lt;计算结果!B$21),"买","卖")</f>
        <v>卖</v>
      </c>
      <c r="K2783" s="4" t="str">
        <f t="shared" ca="1" si="130"/>
        <v/>
      </c>
      <c r="L2783" s="3">
        <f ca="1">IF(J2782="买",E2783/E2782-1,0)-IF(K2783=1,计算结果!B$17,0)</f>
        <v>0</v>
      </c>
      <c r="M2783" s="2">
        <f t="shared" ca="1" si="131"/>
        <v>13.669089476403327</v>
      </c>
      <c r="N2783" s="3">
        <f ca="1">1-M2783/MAX(M$2:M2783)</f>
        <v>0.17190959848919618</v>
      </c>
    </row>
    <row r="2784" spans="1:14" x14ac:dyDescent="0.15">
      <c r="A2784" s="1">
        <v>42541</v>
      </c>
      <c r="B2784">
        <v>3114.91</v>
      </c>
      <c r="C2784">
        <v>3118.73</v>
      </c>
      <c r="D2784">
        <v>3089.71</v>
      </c>
      <c r="E2784" s="2">
        <v>3112.67</v>
      </c>
      <c r="F2784" s="19">
        <v>74647805952</v>
      </c>
      <c r="G2784" s="3">
        <f t="shared" si="129"/>
        <v>7.4267930400329085E-4</v>
      </c>
      <c r="H2784" s="3">
        <f>1-E2784/MAX(E$2:E2784)</f>
        <v>0.47038215476757639</v>
      </c>
      <c r="I2784" s="3">
        <f ca="1">IFERROR(E2784/AVERAGE(OFFSET(E2784,0,0,-计算结果!B$18,1))-1,E2784/AVERAGE(OFFSET(E2784,0,0,-ROW(),1))-1)</f>
        <v>-1.2640160773004228E-3</v>
      </c>
      <c r="J2784" s="4" t="str">
        <f ca="1">IF(OR(AND(I2784&lt;计算结果!B$19,I2784&gt;计算结果!B$20),I2784&lt;计算结果!B$21),"买","卖")</f>
        <v>卖</v>
      </c>
      <c r="K2784" s="4" t="str">
        <f t="shared" ca="1" si="130"/>
        <v/>
      </c>
      <c r="L2784" s="3">
        <f ca="1">IF(J2783="买",E2784/E2783-1,0)-IF(K2784=1,计算结果!B$17,0)</f>
        <v>0</v>
      </c>
      <c r="M2784" s="2">
        <f t="shared" ca="1" si="131"/>
        <v>13.669089476403327</v>
      </c>
      <c r="N2784" s="3">
        <f ca="1">1-M2784/MAX(M$2:M2784)</f>
        <v>0.17190959848919618</v>
      </c>
    </row>
    <row r="2785" spans="1:14" x14ac:dyDescent="0.15">
      <c r="A2785" s="1">
        <v>42542</v>
      </c>
      <c r="B2785">
        <v>3124.9</v>
      </c>
      <c r="C2785">
        <v>3155.49</v>
      </c>
      <c r="D2785">
        <v>3097.94</v>
      </c>
      <c r="E2785" s="2">
        <v>3106.32</v>
      </c>
      <c r="F2785" s="19">
        <v>107233640448</v>
      </c>
      <c r="G2785" s="3">
        <f t="shared" si="129"/>
        <v>-2.0400492181952279E-3</v>
      </c>
      <c r="H2785" s="3">
        <f>1-E2785/MAX(E$2:E2785)</f>
        <v>0.471462601238685</v>
      </c>
      <c r="I2785" s="3">
        <f ca="1">IFERROR(E2785/AVERAGE(OFFSET(E2785,0,0,-计算结果!B$18,1))-1,E2785/AVERAGE(OFFSET(E2785,0,0,-ROW(),1))-1)</f>
        <v>-4.0606158734332043E-3</v>
      </c>
      <c r="J2785" s="4" t="str">
        <f ca="1">IF(OR(AND(I2785&lt;计算结果!B$19,I2785&gt;计算结果!B$20),I2785&lt;计算结果!B$21),"买","卖")</f>
        <v>卖</v>
      </c>
      <c r="K2785" s="4" t="str">
        <f t="shared" ca="1" si="130"/>
        <v/>
      </c>
      <c r="L2785" s="3">
        <f ca="1">IF(J2784="买",E2785/E2784-1,0)-IF(K2785=1,计算结果!B$17,0)</f>
        <v>0</v>
      </c>
      <c r="M2785" s="2">
        <f t="shared" ca="1" si="131"/>
        <v>13.669089476403327</v>
      </c>
      <c r="N2785" s="3">
        <f ca="1">1-M2785/MAX(M$2:M2785)</f>
        <v>0.17190959848919618</v>
      </c>
    </row>
    <row r="2786" spans="1:14" x14ac:dyDescent="0.15">
      <c r="A2786" s="1">
        <v>42543</v>
      </c>
      <c r="B2786">
        <v>3100.45</v>
      </c>
      <c r="C2786">
        <v>3134.06</v>
      </c>
      <c r="D2786">
        <v>3096.99</v>
      </c>
      <c r="E2786" s="2">
        <v>3133.96</v>
      </c>
      <c r="F2786" s="19">
        <v>81348714496</v>
      </c>
      <c r="G2786" s="3">
        <f t="shared" si="129"/>
        <v>8.8979886167555033E-3</v>
      </c>
      <c r="H2786" s="3">
        <f>1-E2786/MAX(E$2:E2786)</f>
        <v>0.46675968148097735</v>
      </c>
      <c r="I2786" s="3">
        <f ca="1">IFERROR(E2786/AVERAGE(OFFSET(E2786,0,0,-计算结果!B$18,1))-1,E2786/AVERAGE(OFFSET(E2786,0,0,-ROW(),1))-1)</f>
        <v>3.4655330485056091E-3</v>
      </c>
      <c r="J2786" s="4" t="str">
        <f ca="1">IF(OR(AND(I2786&lt;计算结果!B$19,I2786&gt;计算结果!B$20),I2786&lt;计算结果!B$21),"买","卖")</f>
        <v>买</v>
      </c>
      <c r="K2786" s="4">
        <f t="shared" ca="1" si="130"/>
        <v>1</v>
      </c>
      <c r="L2786" s="3">
        <f ca="1">IF(J2785="买",E2786/E2785-1,0)-IF(K2786=1,计算结果!B$17,0)</f>
        <v>0</v>
      </c>
      <c r="M2786" s="2">
        <f t="shared" ca="1" si="131"/>
        <v>13.669089476403327</v>
      </c>
      <c r="N2786" s="3">
        <f ca="1">1-M2786/MAX(M$2:M2786)</f>
        <v>0.17190959848919618</v>
      </c>
    </row>
    <row r="2787" spans="1:14" x14ac:dyDescent="0.15">
      <c r="A2787" s="1">
        <v>42544</v>
      </c>
      <c r="B2787">
        <v>3129.72</v>
      </c>
      <c r="C2787">
        <v>3129.72</v>
      </c>
      <c r="D2787">
        <v>3102.48</v>
      </c>
      <c r="E2787" s="2">
        <v>3117.32</v>
      </c>
      <c r="F2787" s="19">
        <v>81732550656</v>
      </c>
      <c r="G2787" s="3">
        <f t="shared" si="129"/>
        <v>-5.3095763825957709E-3</v>
      </c>
      <c r="H2787" s="3">
        <f>1-E2787/MAX(E$2:E2787)</f>
        <v>0.46959096168243375</v>
      </c>
      <c r="I2787" s="3">
        <f ca="1">IFERROR(E2787/AVERAGE(OFFSET(E2787,0,0,-计算结果!B$18,1))-1,E2787/AVERAGE(OFFSET(E2787,0,0,-ROW(),1))-1)</f>
        <v>-2.8045353820901342E-3</v>
      </c>
      <c r="J2787" s="4" t="str">
        <f ca="1">IF(OR(AND(I2787&lt;计算结果!B$19,I2787&gt;计算结果!B$20),I2787&lt;计算结果!B$21),"买","卖")</f>
        <v>卖</v>
      </c>
      <c r="K2787" s="4">
        <f t="shared" ca="1" si="130"/>
        <v>1</v>
      </c>
      <c r="L2787" s="3">
        <f ca="1">IF(J2786="买",E2787/E2786-1,0)-IF(K2787=1,计算结果!B$17,0)</f>
        <v>-5.3095763825957709E-3</v>
      </c>
      <c r="M2787" s="2">
        <f t="shared" ca="1" si="131"/>
        <v>13.596512401747827</v>
      </c>
      <c r="N2787" s="3">
        <f ca="1">1-M2787/MAX(M$2:M2787)</f>
        <v>0.17630640772771222</v>
      </c>
    </row>
    <row r="2788" spans="1:14" x14ac:dyDescent="0.15">
      <c r="A2788" s="1">
        <v>42545</v>
      </c>
      <c r="B2788">
        <v>3110.65</v>
      </c>
      <c r="C2788">
        <v>3130.54</v>
      </c>
      <c r="D2788">
        <v>3033.97</v>
      </c>
      <c r="E2788" s="2">
        <v>3077.16</v>
      </c>
      <c r="F2788" s="19">
        <v>118967443456</v>
      </c>
      <c r="G2788" s="3">
        <f t="shared" si="129"/>
        <v>-1.2882860918994599E-2</v>
      </c>
      <c r="H2788" s="3">
        <f>1-E2788/MAX(E$2:E2788)</f>
        <v>0.47642414755325668</v>
      </c>
      <c r="I2788" s="3">
        <f ca="1">IFERROR(E2788/AVERAGE(OFFSET(E2788,0,0,-计算结果!B$18,1))-1,E2788/AVERAGE(OFFSET(E2788,0,0,-ROW(),1))-1)</f>
        <v>-1.5907652996230093E-2</v>
      </c>
      <c r="J2788" s="4" t="str">
        <f ca="1">IF(OR(AND(I2788&lt;计算结果!B$19,I2788&gt;计算结果!B$20),I2788&lt;计算结果!B$21),"买","卖")</f>
        <v>卖</v>
      </c>
      <c r="K2788" s="4" t="str">
        <f t="shared" ca="1" si="130"/>
        <v/>
      </c>
      <c r="L2788" s="3">
        <f ca="1">IF(J2787="买",E2788/E2787-1,0)-IF(K2788=1,计算结果!B$17,0)</f>
        <v>0</v>
      </c>
      <c r="M2788" s="2">
        <f t="shared" ca="1" si="131"/>
        <v>13.596512401747827</v>
      </c>
      <c r="N2788" s="3">
        <f ca="1">1-M2788/MAX(M$2:M2788)</f>
        <v>0.17630640772771222</v>
      </c>
    </row>
    <row r="2789" spans="1:14" x14ac:dyDescent="0.15">
      <c r="A2789" s="1">
        <v>42548</v>
      </c>
      <c r="B2789">
        <v>3065.13</v>
      </c>
      <c r="C2789">
        <v>3120.64</v>
      </c>
      <c r="D2789">
        <v>3064.97</v>
      </c>
      <c r="E2789" s="2">
        <v>3120.54</v>
      </c>
      <c r="F2789" s="19">
        <v>104066080768</v>
      </c>
      <c r="G2789" s="3">
        <f t="shared" si="129"/>
        <v>1.4097414499083527E-2</v>
      </c>
      <c r="H2789" s="3">
        <f>1-E2789/MAX(E$2:E2789)</f>
        <v>0.46904308173960385</v>
      </c>
      <c r="I2789" s="3">
        <f ca="1">IFERROR(E2789/AVERAGE(OFFSET(E2789,0,0,-计算结果!B$18,1))-1,E2789/AVERAGE(OFFSET(E2789,0,0,-ROW(),1))-1)</f>
        <v>-2.98803331176134E-3</v>
      </c>
      <c r="J2789" s="4" t="str">
        <f ca="1">IF(OR(AND(I2789&lt;计算结果!B$19,I2789&gt;计算结果!B$20),I2789&lt;计算结果!B$21),"买","卖")</f>
        <v>卖</v>
      </c>
      <c r="K2789" s="4" t="str">
        <f t="shared" ca="1" si="130"/>
        <v/>
      </c>
      <c r="L2789" s="3">
        <f ca="1">IF(J2788="买",E2789/E2788-1,0)-IF(K2789=1,计算结果!B$17,0)</f>
        <v>0</v>
      </c>
      <c r="M2789" s="2">
        <f t="shared" ca="1" si="131"/>
        <v>13.596512401747827</v>
      </c>
      <c r="N2789" s="3">
        <f ca="1">1-M2789/MAX(M$2:M2789)</f>
        <v>0.17630640772771222</v>
      </c>
    </row>
    <row r="2790" spans="1:14" x14ac:dyDescent="0.15">
      <c r="A2790" s="1">
        <v>42549</v>
      </c>
      <c r="B2790">
        <v>3107.4</v>
      </c>
      <c r="C2790">
        <v>3139.43</v>
      </c>
      <c r="D2790">
        <v>3099.7</v>
      </c>
      <c r="E2790" s="2">
        <v>3136.4</v>
      </c>
      <c r="F2790" s="19">
        <v>117197791232</v>
      </c>
      <c r="G2790" s="3">
        <f t="shared" si="129"/>
        <v>5.082453677889065E-3</v>
      </c>
      <c r="H2790" s="3">
        <f>1-E2790/MAX(E$2:E2790)</f>
        <v>0.46634451779759067</v>
      </c>
      <c r="I2790" s="3">
        <f ca="1">IFERROR(E2790/AVERAGE(OFFSET(E2790,0,0,-计算结果!B$18,1))-1,E2790/AVERAGE(OFFSET(E2790,0,0,-ROW(),1))-1)</f>
        <v>2.669394670801406E-3</v>
      </c>
      <c r="J2790" s="4" t="str">
        <f ca="1">IF(OR(AND(I2790&lt;计算结果!B$19,I2790&gt;计算结果!B$20),I2790&lt;计算结果!B$21),"买","卖")</f>
        <v>买</v>
      </c>
      <c r="K2790" s="4">
        <f t="shared" ca="1" si="130"/>
        <v>1</v>
      </c>
      <c r="L2790" s="3">
        <f ca="1">IF(J2789="买",E2790/E2789-1,0)-IF(K2790=1,计算结果!B$17,0)</f>
        <v>0</v>
      </c>
      <c r="M2790" s="2">
        <f t="shared" ca="1" si="131"/>
        <v>13.596512401747827</v>
      </c>
      <c r="N2790" s="3">
        <f ca="1">1-M2790/MAX(M$2:M2790)</f>
        <v>0.17630640772771222</v>
      </c>
    </row>
    <row r="2791" spans="1:14" x14ac:dyDescent="0.15">
      <c r="A2791" s="1">
        <v>42550</v>
      </c>
      <c r="B2791">
        <v>3142.48</v>
      </c>
      <c r="C2791">
        <v>3158.08</v>
      </c>
      <c r="D2791">
        <v>3139.13</v>
      </c>
      <c r="E2791" s="2">
        <v>3151.39</v>
      </c>
      <c r="F2791" s="19">
        <v>117958860800</v>
      </c>
      <c r="G2791" s="3">
        <f t="shared" si="129"/>
        <v>4.779364876928982E-3</v>
      </c>
      <c r="H2791" s="3">
        <f>1-E2791/MAX(E$2:E2791)</f>
        <v>0.46379398352957191</v>
      </c>
      <c r="I2791" s="3">
        <f ca="1">IFERROR(E2791/AVERAGE(OFFSET(E2791,0,0,-计算结果!B$18,1))-1,E2791/AVERAGE(OFFSET(E2791,0,0,-ROW(),1))-1)</f>
        <v>7.6254437724774249E-3</v>
      </c>
      <c r="J2791" s="4" t="str">
        <f ca="1">IF(OR(AND(I2791&lt;计算结果!B$19,I2791&gt;计算结果!B$20),I2791&lt;计算结果!B$21),"买","卖")</f>
        <v>买</v>
      </c>
      <c r="K2791" s="4" t="str">
        <f t="shared" ca="1" si="130"/>
        <v/>
      </c>
      <c r="L2791" s="3">
        <f ca="1">IF(J2790="买",E2791/E2790-1,0)-IF(K2791=1,计算结果!B$17,0)</f>
        <v>4.779364876928982E-3</v>
      </c>
      <c r="M2791" s="2">
        <f t="shared" ca="1" si="131"/>
        <v>13.661495095569469</v>
      </c>
      <c r="N2791" s="3">
        <f ca="1">1-M2791/MAX(M$2:M2791)</f>
        <v>0.17236967550345461</v>
      </c>
    </row>
    <row r="2792" spans="1:14" x14ac:dyDescent="0.15">
      <c r="A2792" s="1">
        <v>42551</v>
      </c>
      <c r="B2792">
        <v>3152.83</v>
      </c>
      <c r="C2792">
        <v>3163.72</v>
      </c>
      <c r="D2792">
        <v>3148.2</v>
      </c>
      <c r="E2792" s="2">
        <v>3153.92</v>
      </c>
      <c r="F2792" s="19">
        <v>100627914752</v>
      </c>
      <c r="G2792" s="3">
        <f t="shared" si="129"/>
        <v>8.0282034276946135E-4</v>
      </c>
      <c r="H2792" s="3">
        <f>1-E2792/MAX(E$2:E2792)</f>
        <v>0.46336350643163404</v>
      </c>
      <c r="I2792" s="3">
        <f ca="1">IFERROR(E2792/AVERAGE(OFFSET(E2792,0,0,-计算结果!B$18,1))-1,E2792/AVERAGE(OFFSET(E2792,0,0,-ROW(),1))-1)</f>
        <v>8.6705366635775327E-3</v>
      </c>
      <c r="J2792" s="4" t="str">
        <f ca="1">IF(OR(AND(I2792&lt;计算结果!B$19,I2792&gt;计算结果!B$20),I2792&lt;计算结果!B$21),"买","卖")</f>
        <v>买</v>
      </c>
      <c r="K2792" s="4" t="str">
        <f t="shared" ca="1" si="130"/>
        <v/>
      </c>
      <c r="L2792" s="3">
        <f ca="1">IF(J2791="买",E2792/E2791-1,0)-IF(K2792=1,计算结果!B$17,0)</f>
        <v>8.0282034276946135E-4</v>
      </c>
      <c r="M2792" s="2">
        <f t="shared" ca="1" si="131"/>
        <v>13.672462821744837</v>
      </c>
      <c r="N2792" s="3">
        <f ca="1">1-M2792/MAX(M$2:M2792)</f>
        <v>0.17170523704265594</v>
      </c>
    </row>
    <row r="2793" spans="1:14" x14ac:dyDescent="0.15">
      <c r="A2793" s="1">
        <v>42552</v>
      </c>
      <c r="B2793">
        <v>3156.93</v>
      </c>
      <c r="C2793">
        <v>3170.26</v>
      </c>
      <c r="D2793">
        <v>3148.29</v>
      </c>
      <c r="E2793" s="2">
        <v>3154.2</v>
      </c>
      <c r="F2793" s="19">
        <v>91215028224</v>
      </c>
      <c r="G2793" s="3">
        <f t="shared" si="129"/>
        <v>8.8778409090828347E-5</v>
      </c>
      <c r="H2793" s="3">
        <f>1-E2793/MAX(E$2:E2793)</f>
        <v>0.46331586469747499</v>
      </c>
      <c r="I2793" s="3">
        <f ca="1">IFERROR(E2793/AVERAGE(OFFSET(E2793,0,0,-计算结果!B$18,1))-1,E2793/AVERAGE(OFFSET(E2793,0,0,-ROW(),1))-1)</f>
        <v>9.3901179129429746E-3</v>
      </c>
      <c r="J2793" s="4" t="str">
        <f ca="1">IF(OR(AND(I2793&lt;计算结果!B$19,I2793&gt;计算结果!B$20),I2793&lt;计算结果!B$21),"买","卖")</f>
        <v>买</v>
      </c>
      <c r="K2793" s="4" t="str">
        <f t="shared" ca="1" si="130"/>
        <v/>
      </c>
      <c r="L2793" s="3">
        <f ca="1">IF(J2792="买",E2793/E2792-1,0)-IF(K2793=1,计算结果!B$17,0)</f>
        <v>8.8778409090828347E-5</v>
      </c>
      <c r="M2793" s="2">
        <f t="shared" ca="1" si="131"/>
        <v>13.673676641242505</v>
      </c>
      <c r="N2793" s="3">
        <f ca="1">1-M2793/MAX(M$2:M2793)</f>
        <v>0.1716317023513424</v>
      </c>
    </row>
    <row r="2794" spans="1:14" x14ac:dyDescent="0.15">
      <c r="A2794" s="1">
        <v>42555</v>
      </c>
      <c r="B2794">
        <v>3136.39</v>
      </c>
      <c r="C2794">
        <v>3210.6</v>
      </c>
      <c r="D2794">
        <v>3134.02</v>
      </c>
      <c r="E2794" s="2">
        <v>3204.7</v>
      </c>
      <c r="F2794" s="19">
        <v>149894774784</v>
      </c>
      <c r="G2794" s="3">
        <f t="shared" si="129"/>
        <v>1.6010398833301576E-2</v>
      </c>
      <c r="H2794" s="3">
        <f>1-E2794/MAX(E$2:E2794)</f>
        <v>0.45472333764377593</v>
      </c>
      <c r="I2794" s="3">
        <f ca="1">IFERROR(E2794/AVERAGE(OFFSET(E2794,0,0,-计算结果!B$18,1))-1,E2794/AVERAGE(OFFSET(E2794,0,0,-ROW(),1))-1)</f>
        <v>2.5078660694389132E-2</v>
      </c>
      <c r="J2794" s="4" t="str">
        <f ca="1">IF(OR(AND(I2794&lt;计算结果!B$19,I2794&gt;计算结果!B$20),I2794&lt;计算结果!B$21),"买","卖")</f>
        <v>买</v>
      </c>
      <c r="K2794" s="4" t="str">
        <f t="shared" ca="1" si="130"/>
        <v/>
      </c>
      <c r="L2794" s="3">
        <f ca="1">IF(J2793="买",E2794/E2793-1,0)-IF(K2794=1,计算结果!B$17,0)</f>
        <v>1.6010398833301576E-2</v>
      </c>
      <c r="M2794" s="2">
        <f t="shared" ca="1" si="131"/>
        <v>13.892597657786396</v>
      </c>
      <c r="N2794" s="3">
        <f ca="1">1-M2794/MAX(M$2:M2794)</f>
        <v>0.1583691955251243</v>
      </c>
    </row>
    <row r="2795" spans="1:14" x14ac:dyDescent="0.15">
      <c r="A2795" s="1">
        <v>42556</v>
      </c>
      <c r="B2795">
        <v>3199.16</v>
      </c>
      <c r="C2795">
        <v>3216.7</v>
      </c>
      <c r="D2795">
        <v>3198</v>
      </c>
      <c r="E2795" s="2">
        <v>3207.38</v>
      </c>
      <c r="F2795" s="19">
        <v>143899099136</v>
      </c>
      <c r="G2795" s="3">
        <f t="shared" si="129"/>
        <v>8.3627172590272636E-4</v>
      </c>
      <c r="H2795" s="3">
        <f>1-E2795/MAX(E$2:E2795)</f>
        <v>0.45426733818825282</v>
      </c>
      <c r="I2795" s="3">
        <f ca="1">IFERROR(E2795/AVERAGE(OFFSET(E2795,0,0,-计算结果!B$18,1))-1,E2795/AVERAGE(OFFSET(E2795,0,0,-ROW(),1))-1)</f>
        <v>2.5383247663962383E-2</v>
      </c>
      <c r="J2795" s="4" t="str">
        <f ca="1">IF(OR(AND(I2795&lt;计算结果!B$19,I2795&gt;计算结果!B$20),I2795&lt;计算结果!B$21),"买","卖")</f>
        <v>买</v>
      </c>
      <c r="K2795" s="4" t="str">
        <f t="shared" ca="1" si="130"/>
        <v/>
      </c>
      <c r="L2795" s="3">
        <f ca="1">IF(J2794="买",E2795/E2794-1,0)-IF(K2795=1,计算结果!B$17,0)</f>
        <v>8.3627172590272636E-4</v>
      </c>
      <c r="M2795" s="2">
        <f t="shared" ca="1" si="131"/>
        <v>13.904215644406946</v>
      </c>
      <c r="N2795" s="3">
        <f ca="1">1-M2795/MAX(M$2:M2795)</f>
        <v>0.15766536347969318</v>
      </c>
    </row>
    <row r="2796" spans="1:14" x14ac:dyDescent="0.15">
      <c r="A2796" s="1">
        <v>42557</v>
      </c>
      <c r="B2796">
        <v>3197.63</v>
      </c>
      <c r="C2796">
        <v>3217.52</v>
      </c>
      <c r="D2796">
        <v>3183.45</v>
      </c>
      <c r="E2796" s="2">
        <v>3216.8</v>
      </c>
      <c r="F2796" s="19">
        <v>147232473088</v>
      </c>
      <c r="G2796" s="3">
        <f t="shared" si="129"/>
        <v>2.93697659772163E-3</v>
      </c>
      <c r="H2796" s="3">
        <f>1-E2796/MAX(E$2:E2796)</f>
        <v>0.45266453413189944</v>
      </c>
      <c r="I2796" s="3">
        <f ca="1">IFERROR(E2796/AVERAGE(OFFSET(E2796,0,0,-计算结果!B$18,1))-1,E2796/AVERAGE(OFFSET(E2796,0,0,-ROW(),1))-1)</f>
        <v>2.7431095767514568E-2</v>
      </c>
      <c r="J2796" s="4" t="str">
        <f ca="1">IF(OR(AND(I2796&lt;计算结果!B$19,I2796&gt;计算结果!B$20),I2796&lt;计算结果!B$21),"买","卖")</f>
        <v>买</v>
      </c>
      <c r="K2796" s="4" t="str">
        <f t="shared" ca="1" si="130"/>
        <v/>
      </c>
      <c r="L2796" s="3">
        <f ca="1">IF(J2795="买",E2796/E2795-1,0)-IF(K2796=1,计算结果!B$17,0)</f>
        <v>2.93697659772163E-3</v>
      </c>
      <c r="M2796" s="2">
        <f t="shared" ca="1" si="131"/>
        <v>13.945052000364244</v>
      </c>
      <c r="N2796" s="3">
        <f ca="1">1-M2796/MAX(M$2:M2796)</f>
        <v>0.15519144636478266</v>
      </c>
    </row>
    <row r="2797" spans="1:14" x14ac:dyDescent="0.15">
      <c r="A2797" s="1">
        <v>42558</v>
      </c>
      <c r="B2797">
        <v>3206.55</v>
      </c>
      <c r="C2797">
        <v>3220.54</v>
      </c>
      <c r="D2797">
        <v>3190.12</v>
      </c>
      <c r="E2797" s="2">
        <v>3209.95</v>
      </c>
      <c r="F2797" s="19">
        <v>140488835072</v>
      </c>
      <c r="G2797" s="3">
        <f t="shared" si="129"/>
        <v>-2.1294454115892147E-3</v>
      </c>
      <c r="H2797" s="3">
        <f>1-E2797/MAX(E$2:E2797)</f>
        <v>0.45383005512829244</v>
      </c>
      <c r="I2797" s="3">
        <f ca="1">IFERROR(E2797/AVERAGE(OFFSET(E2797,0,0,-计算结果!B$18,1))-1,E2797/AVERAGE(OFFSET(E2797,0,0,-ROW(),1))-1)</f>
        <v>2.2637309073313183E-2</v>
      </c>
      <c r="J2797" s="4" t="str">
        <f ca="1">IF(OR(AND(I2797&lt;计算结果!B$19,I2797&gt;计算结果!B$20),I2797&lt;计算结果!B$21),"买","卖")</f>
        <v>买</v>
      </c>
      <c r="K2797" s="4" t="str">
        <f t="shared" ca="1" si="130"/>
        <v/>
      </c>
      <c r="L2797" s="3">
        <f ca="1">IF(J2796="买",E2797/E2796-1,0)-IF(K2797=1,计算结果!B$17,0)</f>
        <v>-2.1294454115892147E-3</v>
      </c>
      <c r="M2797" s="2">
        <f t="shared" ca="1" si="131"/>
        <v>13.915356773367696</v>
      </c>
      <c r="N2797" s="3">
        <f ca="1">1-M2797/MAX(M$2:M2797)</f>
        <v>0.15699042006299246</v>
      </c>
    </row>
    <row r="2798" spans="1:14" x14ac:dyDescent="0.15">
      <c r="A2798" s="1">
        <v>42559</v>
      </c>
      <c r="B2798">
        <v>3199.75</v>
      </c>
      <c r="C2798">
        <v>3204.93</v>
      </c>
      <c r="D2798">
        <v>3183.96</v>
      </c>
      <c r="E2798" s="2">
        <v>3192.28</v>
      </c>
      <c r="F2798" s="19">
        <v>111063465984</v>
      </c>
      <c r="G2798" s="3">
        <f t="shared" si="129"/>
        <v>-5.5047586411002269E-3</v>
      </c>
      <c r="H2798" s="3">
        <f>1-E2798/MAX(E$2:E2798)</f>
        <v>0.4568365888518342</v>
      </c>
      <c r="I2798" s="3">
        <f ca="1">IFERROR(E2798/AVERAGE(OFFSET(E2798,0,0,-计算结果!B$18,1))-1,E2798/AVERAGE(OFFSET(E2798,0,0,-ROW(),1))-1)</f>
        <v>1.4918824743153314E-2</v>
      </c>
      <c r="J2798" s="4" t="str">
        <f ca="1">IF(OR(AND(I2798&lt;计算结果!B$19,I2798&gt;计算结果!B$20),I2798&lt;计算结果!B$21),"买","卖")</f>
        <v>买</v>
      </c>
      <c r="K2798" s="4" t="str">
        <f t="shared" ca="1" si="130"/>
        <v/>
      </c>
      <c r="L2798" s="3">
        <f ca="1">IF(J2797="买",E2798/E2797-1,0)-IF(K2798=1,计算结果!B$17,0)</f>
        <v>-5.5047586411002269E-3</v>
      </c>
      <c r="M2798" s="2">
        <f t="shared" ca="1" si="131"/>
        <v>13.838756092925507</v>
      </c>
      <c r="N2798" s="3">
        <f ca="1">1-M2798/MAX(M$2:M2798)</f>
        <v>0.16163098433268108</v>
      </c>
    </row>
    <row r="2799" spans="1:14" x14ac:dyDescent="0.15">
      <c r="A2799" s="1">
        <v>42562</v>
      </c>
      <c r="B2799">
        <v>3199.04</v>
      </c>
      <c r="C2799">
        <v>3235.96</v>
      </c>
      <c r="D2799">
        <v>3197.63</v>
      </c>
      <c r="E2799" s="2">
        <v>3203.33</v>
      </c>
      <c r="F2799" s="19">
        <v>155288158208</v>
      </c>
      <c r="G2799" s="3">
        <f t="shared" si="129"/>
        <v>3.461475810392578E-3</v>
      </c>
      <c r="H2799" s="3">
        <f>1-E2799/MAX(E$2:E2799)</f>
        <v>0.4549564418430545</v>
      </c>
      <c r="I2799" s="3">
        <f ca="1">IFERROR(E2799/AVERAGE(OFFSET(E2799,0,0,-计算结果!B$18,1))-1,E2799/AVERAGE(OFFSET(E2799,0,0,-ROW(),1))-1)</f>
        <v>1.6870079104673863E-2</v>
      </c>
      <c r="J2799" s="4" t="str">
        <f ca="1">IF(OR(AND(I2799&lt;计算结果!B$19,I2799&gt;计算结果!B$20),I2799&lt;计算结果!B$21),"买","卖")</f>
        <v>买</v>
      </c>
      <c r="K2799" s="4" t="str">
        <f t="shared" ca="1" si="130"/>
        <v/>
      </c>
      <c r="L2799" s="3">
        <f ca="1">IF(J2798="买",E2799/E2798-1,0)-IF(K2799=1,计算结果!B$17,0)</f>
        <v>3.461475810392578E-3</v>
      </c>
      <c r="M2799" s="2">
        <f t="shared" ca="1" si="131"/>
        <v>13.886658612387093</v>
      </c>
      <c r="N2799" s="3">
        <f ca="1">1-M2799/MAX(M$2:M2799)</f>
        <v>0.15872899026476595</v>
      </c>
    </row>
    <row r="2800" spans="1:14" x14ac:dyDescent="0.15">
      <c r="A2800" s="1">
        <v>42563</v>
      </c>
      <c r="B2800">
        <v>3201.91</v>
      </c>
      <c r="C2800">
        <v>3273.47</v>
      </c>
      <c r="D2800">
        <v>3200.3</v>
      </c>
      <c r="E2800" s="2">
        <v>3273.18</v>
      </c>
      <c r="F2800" s="19">
        <v>190853742592</v>
      </c>
      <c r="G2800" s="3">
        <f t="shared" si="129"/>
        <v>2.1805433720534451E-2</v>
      </c>
      <c r="H2800" s="3">
        <f>1-E2800/MAX(E$2:E2800)</f>
        <v>0.44307153066085891</v>
      </c>
      <c r="I2800" s="3">
        <f ca="1">IFERROR(E2800/AVERAGE(OFFSET(E2800,0,0,-计算结果!B$18,1))-1,E2800/AVERAGE(OFFSET(E2800,0,0,-ROW(),1))-1)</f>
        <v>3.5782585168628422E-2</v>
      </c>
      <c r="J2800" s="4" t="str">
        <f ca="1">IF(OR(AND(I2800&lt;计算结果!B$19,I2800&gt;计算结果!B$20),I2800&lt;计算结果!B$21),"买","卖")</f>
        <v>买</v>
      </c>
      <c r="K2800" s="4" t="str">
        <f t="shared" ca="1" si="130"/>
        <v/>
      </c>
      <c r="L2800" s="3">
        <f ca="1">IF(J2799="买",E2800/E2799-1,0)-IF(K2800=1,计算结果!B$17,0)</f>
        <v>2.1805433720534451E-2</v>
      </c>
      <c r="M2800" s="2">
        <f t="shared" ca="1" si="131"/>
        <v>14.189463226359189</v>
      </c>
      <c r="N2800" s="3">
        <f ca="1">1-M2800/MAX(M$2:M2800)</f>
        <v>0.14038471102097716</v>
      </c>
    </row>
    <row r="2801" spans="1:14" x14ac:dyDescent="0.15">
      <c r="A2801" s="1">
        <v>42564</v>
      </c>
      <c r="B2801">
        <v>3274.02</v>
      </c>
      <c r="C2801">
        <v>3300.99</v>
      </c>
      <c r="D2801">
        <v>3271.78</v>
      </c>
      <c r="E2801" s="2">
        <v>3282.87</v>
      </c>
      <c r="F2801" s="19">
        <v>196592304128</v>
      </c>
      <c r="G2801" s="3">
        <f t="shared" si="129"/>
        <v>2.9604238080398471E-3</v>
      </c>
      <c r="H2801" s="3">
        <f>1-E2801/MAX(E$2:E2801)</f>
        <v>0.44142278636085208</v>
      </c>
      <c r="I2801" s="3">
        <f ca="1">IFERROR(E2801/AVERAGE(OFFSET(E2801,0,0,-计算结果!B$18,1))-1,E2801/AVERAGE(OFFSET(E2801,0,0,-ROW(),1))-1)</f>
        <v>3.5707869528661895E-2</v>
      </c>
      <c r="J2801" s="4" t="str">
        <f ca="1">IF(OR(AND(I2801&lt;计算结果!B$19,I2801&gt;计算结果!B$20),I2801&lt;计算结果!B$21),"买","卖")</f>
        <v>买</v>
      </c>
      <c r="K2801" s="4" t="str">
        <f t="shared" ca="1" si="130"/>
        <v/>
      </c>
      <c r="L2801" s="3">
        <f ca="1">IF(J2800="买",E2801/E2800-1,0)-IF(K2801=1,计算结果!B$17,0)</f>
        <v>2.9604238080398471E-3</v>
      </c>
      <c r="M2801" s="2">
        <f t="shared" ca="1" si="131"/>
        <v>14.231470051117808</v>
      </c>
      <c r="N2801" s="3">
        <f ca="1">1-M2801/MAX(M$2:M2801)</f>
        <v>0.13783988545372861</v>
      </c>
    </row>
    <row r="2802" spans="1:14" x14ac:dyDescent="0.15">
      <c r="A2802" s="1">
        <v>42565</v>
      </c>
      <c r="B2802">
        <v>3277.48</v>
      </c>
      <c r="C2802">
        <v>3281.95</v>
      </c>
      <c r="D2802">
        <v>3259.07</v>
      </c>
      <c r="E2802" s="2">
        <v>3276.76</v>
      </c>
      <c r="F2802" s="19">
        <v>128090423296</v>
      </c>
      <c r="G2802" s="3">
        <f t="shared" si="129"/>
        <v>-1.8611763487434985E-3</v>
      </c>
      <c r="H2802" s="3">
        <f>1-E2802/MAX(E$2:E2802)</f>
        <v>0.44246239705982437</v>
      </c>
      <c r="I2802" s="3">
        <f ca="1">IFERROR(E2802/AVERAGE(OFFSET(E2802,0,0,-计算结果!B$18,1))-1,E2802/AVERAGE(OFFSET(E2802,0,0,-ROW(),1))-1)</f>
        <v>3.0815579447611707E-2</v>
      </c>
      <c r="J2802" s="4" t="str">
        <f ca="1">IF(OR(AND(I2802&lt;计算结果!B$19,I2802&gt;计算结果!B$20),I2802&lt;计算结果!B$21),"买","卖")</f>
        <v>买</v>
      </c>
      <c r="K2802" s="4" t="str">
        <f t="shared" ca="1" si="130"/>
        <v/>
      </c>
      <c r="L2802" s="3">
        <f ca="1">IF(J2801="买",E2802/E2801-1,0)-IF(K2802=1,计算结果!B$17,0)</f>
        <v>-1.8611763487434985E-3</v>
      </c>
      <c r="M2802" s="2">
        <f t="shared" ca="1" si="131"/>
        <v>14.204982775650816</v>
      </c>
      <c r="N2802" s="3">
        <f ca="1">1-M2802/MAX(M$2:M2802)</f>
        <v>0.1394445174677521</v>
      </c>
    </row>
    <row r="2803" spans="1:14" x14ac:dyDescent="0.15">
      <c r="A2803" s="1">
        <v>42566</v>
      </c>
      <c r="B2803">
        <v>3278.84</v>
      </c>
      <c r="C2803">
        <v>3285.03</v>
      </c>
      <c r="D2803">
        <v>3265.29</v>
      </c>
      <c r="E2803" s="2">
        <v>3276.28</v>
      </c>
      <c r="F2803" s="19">
        <v>125179813888</v>
      </c>
      <c r="G2803" s="3">
        <f t="shared" si="129"/>
        <v>-1.4648616316115248E-4</v>
      </c>
      <c r="H2803" s="3">
        <f>1-E2803/MAX(E$2:E2803)</f>
        <v>0.44254406860409712</v>
      </c>
      <c r="I2803" s="3">
        <f ca="1">IFERROR(E2803/AVERAGE(OFFSET(E2803,0,0,-计算结果!B$18,1))-1,E2803/AVERAGE(OFFSET(E2803,0,0,-ROW(),1))-1)</f>
        <v>2.7612190752071664E-2</v>
      </c>
      <c r="J2803" s="4" t="str">
        <f ca="1">IF(OR(AND(I2803&lt;计算结果!B$19,I2803&gt;计算结果!B$20),I2803&lt;计算结果!B$21),"买","卖")</f>
        <v>买</v>
      </c>
      <c r="K2803" s="4" t="str">
        <f t="shared" ca="1" si="130"/>
        <v/>
      </c>
      <c r="L2803" s="3">
        <f ca="1">IF(J2802="买",E2803/E2802-1,0)-IF(K2803=1,计算结果!B$17,0)</f>
        <v>-1.4648616316115248E-4</v>
      </c>
      <c r="M2803" s="2">
        <f t="shared" ca="1" si="131"/>
        <v>14.202901942226241</v>
      </c>
      <c r="N2803" s="3">
        <f ca="1">1-M2803/MAX(M$2:M2803)</f>
        <v>0.13957057693857555</v>
      </c>
    </row>
    <row r="2804" spans="1:14" x14ac:dyDescent="0.15">
      <c r="A2804" s="1">
        <v>42569</v>
      </c>
      <c r="B2804">
        <v>3269.71</v>
      </c>
      <c r="C2804">
        <v>3281.64</v>
      </c>
      <c r="D2804">
        <v>3251.77</v>
      </c>
      <c r="E2804" s="2">
        <v>3262.02</v>
      </c>
      <c r="F2804" s="19">
        <v>129785708544</v>
      </c>
      <c r="G2804" s="3">
        <f t="shared" si="129"/>
        <v>-4.3524973445493442E-3</v>
      </c>
      <c r="H2804" s="3">
        <f>1-E2804/MAX(E$2:E2804)</f>
        <v>0.44497039406520111</v>
      </c>
      <c r="I2804" s="3">
        <f ca="1">IFERROR(E2804/AVERAGE(OFFSET(E2804,0,0,-计算结果!B$18,1))-1,E2804/AVERAGE(OFFSET(E2804,0,0,-ROW(),1))-1)</f>
        <v>2.0861499173801867E-2</v>
      </c>
      <c r="J2804" s="4" t="str">
        <f ca="1">IF(OR(AND(I2804&lt;计算结果!B$19,I2804&gt;计算结果!B$20),I2804&lt;计算结果!B$21),"买","卖")</f>
        <v>买</v>
      </c>
      <c r="K2804" s="4" t="str">
        <f t="shared" ca="1" si="130"/>
        <v/>
      </c>
      <c r="L2804" s="3">
        <f ca="1">IF(J2803="买",E2804/E2803-1,0)-IF(K2804=1,计算结果!B$17,0)</f>
        <v>-4.3524973445493442E-3</v>
      </c>
      <c r="M2804" s="2">
        <f t="shared" ca="1" si="131"/>
        <v>14.141083849237805</v>
      </c>
      <c r="N2804" s="3">
        <f ca="1">1-M2804/MAX(M$2:M2804)</f>
        <v>0.14331559371762259</v>
      </c>
    </row>
    <row r="2805" spans="1:14" x14ac:dyDescent="0.15">
      <c r="A2805" s="1">
        <v>42570</v>
      </c>
      <c r="B2805">
        <v>3260.43</v>
      </c>
      <c r="C2805">
        <v>3264.73</v>
      </c>
      <c r="D2805">
        <v>3226.2</v>
      </c>
      <c r="E2805" s="2">
        <v>3248.23</v>
      </c>
      <c r="F2805" s="19">
        <v>107108909056</v>
      </c>
      <c r="G2805" s="3">
        <f t="shared" si="129"/>
        <v>-4.227441891833883E-3</v>
      </c>
      <c r="H2805" s="3">
        <f>1-E2805/MAX(E$2:E2805)</f>
        <v>0.44731674947253797</v>
      </c>
      <c r="I2805" s="3">
        <f ca="1">IFERROR(E2805/AVERAGE(OFFSET(E2805,0,0,-计算结果!B$18,1))-1,E2805/AVERAGE(OFFSET(E2805,0,0,-ROW(),1))-1)</f>
        <v>1.4237418207485142E-2</v>
      </c>
      <c r="J2805" s="4" t="str">
        <f ca="1">IF(OR(AND(I2805&lt;计算结果!B$19,I2805&gt;计算结果!B$20),I2805&lt;计算结果!B$21),"买","卖")</f>
        <v>买</v>
      </c>
      <c r="K2805" s="4" t="str">
        <f t="shared" ca="1" si="130"/>
        <v/>
      </c>
      <c r="L2805" s="3">
        <f ca="1">IF(J2804="买",E2805/E2804-1,0)-IF(K2805=1,计算结果!B$17,0)</f>
        <v>-4.227441891833883E-3</v>
      </c>
      <c r="M2805" s="2">
        <f t="shared" ca="1" si="131"/>
        <v>14.081303238977602</v>
      </c>
      <c r="N2805" s="3">
        <f ca="1">1-M2805/MAX(M$2:M2805)</f>
        <v>0.14693717726482158</v>
      </c>
    </row>
    <row r="2806" spans="1:14" x14ac:dyDescent="0.15">
      <c r="A2806" s="1">
        <v>42571</v>
      </c>
      <c r="B2806">
        <v>3246.86</v>
      </c>
      <c r="C2806">
        <v>3254.51</v>
      </c>
      <c r="D2806">
        <v>3232.26</v>
      </c>
      <c r="E2806" s="2">
        <v>3237.61</v>
      </c>
      <c r="F2806" s="19">
        <v>91367448576</v>
      </c>
      <c r="G2806" s="3">
        <f t="shared" si="129"/>
        <v>-3.2694729129402189E-3</v>
      </c>
      <c r="H2806" s="3">
        <f>1-E2806/MAX(E$2:E2806)</f>
        <v>0.44912373238957326</v>
      </c>
      <c r="I2806" s="3">
        <f ca="1">IFERROR(E2806/AVERAGE(OFFSET(E2806,0,0,-计算结果!B$18,1))-1,E2806/AVERAGE(OFFSET(E2806,0,0,-ROW(),1))-1)</f>
        <v>8.1155082078832042E-3</v>
      </c>
      <c r="J2806" s="4" t="str">
        <f ca="1">IF(OR(AND(I2806&lt;计算结果!B$19,I2806&gt;计算结果!B$20),I2806&lt;计算结果!B$21),"买","卖")</f>
        <v>买</v>
      </c>
      <c r="K2806" s="4" t="str">
        <f t="shared" ca="1" si="130"/>
        <v/>
      </c>
      <c r="L2806" s="3">
        <f ca="1">IF(J2805="买",E2806/E2805-1,0)-IF(K2806=1,计算结果!B$17,0)</f>
        <v>-3.2694729129402189E-3</v>
      </c>
      <c r="M2806" s="2">
        <f t="shared" ca="1" si="131"/>
        <v>14.035264799458867</v>
      </c>
      <c r="N2806" s="3">
        <f ca="1">1-M2806/MAX(M$2:M2806)</f>
        <v>0.14972624305679061</v>
      </c>
    </row>
    <row r="2807" spans="1:14" x14ac:dyDescent="0.15">
      <c r="A2807" s="1">
        <v>42572</v>
      </c>
      <c r="B2807">
        <v>3238.34</v>
      </c>
      <c r="C2807">
        <v>3271.37</v>
      </c>
      <c r="D2807">
        <v>3238.3</v>
      </c>
      <c r="E2807" s="2">
        <v>3252.52</v>
      </c>
      <c r="F2807" s="19">
        <v>107464073216</v>
      </c>
      <c r="G2807" s="3">
        <f t="shared" si="129"/>
        <v>4.6052489336270153E-3</v>
      </c>
      <c r="H2807" s="3">
        <f>1-E2807/MAX(E$2:E2807)</f>
        <v>0.44658681004559997</v>
      </c>
      <c r="I2807" s="3">
        <f ca="1">IFERROR(E2807/AVERAGE(OFFSET(E2807,0,0,-计算结果!B$18,1))-1,E2807/AVERAGE(OFFSET(E2807,0,0,-ROW(),1))-1)</f>
        <v>1.0451188836969161E-2</v>
      </c>
      <c r="J2807" s="4" t="str">
        <f ca="1">IF(OR(AND(I2807&lt;计算结果!B$19,I2807&gt;计算结果!B$20),I2807&lt;计算结果!B$21),"买","卖")</f>
        <v>买</v>
      </c>
      <c r="K2807" s="4" t="str">
        <f t="shared" ca="1" si="130"/>
        <v/>
      </c>
      <c r="L2807" s="3">
        <f ca="1">IF(J2806="买",E2807/E2806-1,0)-IF(K2807=1,计算结果!B$17,0)</f>
        <v>4.6052489336270153E-3</v>
      </c>
      <c r="M2807" s="2">
        <f t="shared" ca="1" si="131"/>
        <v>14.099900687709747</v>
      </c>
      <c r="N2807" s="3">
        <f ca="1">1-M2807/MAX(M$2:M2807)</f>
        <v>0.14581052074433687</v>
      </c>
    </row>
    <row r="2808" spans="1:14" x14ac:dyDescent="0.15">
      <c r="A2808" s="1">
        <v>42573</v>
      </c>
      <c r="B2808">
        <v>3251.24</v>
      </c>
      <c r="C2808">
        <v>3253.77</v>
      </c>
      <c r="D2808">
        <v>3220.89</v>
      </c>
      <c r="E2808" s="2">
        <v>3225.16</v>
      </c>
      <c r="F2808" s="19">
        <v>107416887296</v>
      </c>
      <c r="G2808" s="3">
        <f t="shared" si="129"/>
        <v>-8.4119390503364366E-3</v>
      </c>
      <c r="H2808" s="3">
        <f>1-E2808/MAX(E$2:E2808)</f>
        <v>0.45124208806914856</v>
      </c>
      <c r="I2808" s="3">
        <f ca="1">IFERROR(E2808/AVERAGE(OFFSET(E2808,0,0,-计算结果!B$18,1))-1,E2808/AVERAGE(OFFSET(E2808,0,0,-ROW(),1))-1)</f>
        <v>4.1875917005040897E-4</v>
      </c>
      <c r="J2808" s="4" t="str">
        <f ca="1">IF(OR(AND(I2808&lt;计算结果!B$19,I2808&gt;计算结果!B$20),I2808&lt;计算结果!B$21),"买","卖")</f>
        <v>买</v>
      </c>
      <c r="K2808" s="4" t="str">
        <f t="shared" ca="1" si="130"/>
        <v/>
      </c>
      <c r="L2808" s="3">
        <f ca="1">IF(J2807="买",E2808/E2807-1,0)-IF(K2808=1,计算结果!B$17,0)</f>
        <v>-8.4119390503364366E-3</v>
      </c>
      <c r="M2808" s="2">
        <f t="shared" ca="1" si="131"/>
        <v>13.981293182508935</v>
      </c>
      <c r="N2808" s="3">
        <f ca="1">1-M2808/MAX(M$2:M2808)</f>
        <v>0.15299591058127415</v>
      </c>
    </row>
    <row r="2809" spans="1:14" x14ac:dyDescent="0.15">
      <c r="A2809" s="1">
        <v>42576</v>
      </c>
      <c r="B2809">
        <v>3220.17</v>
      </c>
      <c r="C2809">
        <v>3243.79</v>
      </c>
      <c r="D2809">
        <v>3218.14</v>
      </c>
      <c r="E2809" s="2">
        <v>3230.89</v>
      </c>
      <c r="F2809" s="19">
        <v>92015845376</v>
      </c>
      <c r="G2809" s="3">
        <f t="shared" si="129"/>
        <v>1.7766560418708277E-3</v>
      </c>
      <c r="H2809" s="3">
        <f>1-E2809/MAX(E$2:E2809)</f>
        <v>0.45026713400939222</v>
      </c>
      <c r="I2809" s="3">
        <f ca="1">IFERROR(E2809/AVERAGE(OFFSET(E2809,0,0,-计算结果!B$18,1))-1,E2809/AVERAGE(OFFSET(E2809,0,0,-ROW(),1))-1)</f>
        <v>8.2501435256521205E-4</v>
      </c>
      <c r="J2809" s="4" t="str">
        <f ca="1">IF(OR(AND(I2809&lt;计算结果!B$19,I2809&gt;计算结果!B$20),I2809&lt;计算结果!B$21),"买","卖")</f>
        <v>买</v>
      </c>
      <c r="K2809" s="4" t="str">
        <f t="shared" ca="1" si="130"/>
        <v/>
      </c>
      <c r="L2809" s="3">
        <f ca="1">IF(J2808="买",E2809/E2808-1,0)-IF(K2809=1,计算结果!B$17,0)</f>
        <v>1.7766560418708277E-3</v>
      </c>
      <c r="M2809" s="2">
        <f t="shared" ca="1" si="131"/>
        <v>14.006133131514806</v>
      </c>
      <c r="N2809" s="3">
        <f ca="1">1-M2809/MAX(M$2:M2809)</f>
        <v>0.1514910756483191</v>
      </c>
    </row>
    <row r="2810" spans="1:14" x14ac:dyDescent="0.15">
      <c r="A2810" s="1">
        <v>42577</v>
      </c>
      <c r="B2810">
        <v>3228.23</v>
      </c>
      <c r="C2810">
        <v>3269.75</v>
      </c>
      <c r="D2810">
        <v>3228.01</v>
      </c>
      <c r="E2810" s="2">
        <v>3269.59</v>
      </c>
      <c r="F2810" s="19">
        <v>103745765376</v>
      </c>
      <c r="G2810" s="3">
        <f t="shared" si="129"/>
        <v>1.1978123674900809E-2</v>
      </c>
      <c r="H2810" s="3">
        <f>1-E2810/MAX(E$2:E2810)</f>
        <v>0.44368236575239905</v>
      </c>
      <c r="I2810" s="3">
        <f ca="1">IFERROR(E2810/AVERAGE(OFFSET(E2810,0,0,-计算结果!B$18,1))-1,E2810/AVERAGE(OFFSET(E2810,0,0,-ROW(),1))-1)</f>
        <v>1.0800918869018572E-2</v>
      </c>
      <c r="J2810" s="4" t="str">
        <f ca="1">IF(OR(AND(I2810&lt;计算结果!B$19,I2810&gt;计算结果!B$20),I2810&lt;计算结果!B$21),"买","卖")</f>
        <v>买</v>
      </c>
      <c r="K2810" s="4" t="str">
        <f t="shared" ca="1" si="130"/>
        <v/>
      </c>
      <c r="L2810" s="3">
        <f ca="1">IF(J2809="买",E2810/E2809-1,0)-IF(K2810=1,计算结果!B$17,0)</f>
        <v>1.1978123674900809E-2</v>
      </c>
      <c r="M2810" s="2">
        <f t="shared" ca="1" si="131"/>
        <v>14.173900326371216</v>
      </c>
      <c r="N2810" s="3">
        <f ca="1">1-M2810/MAX(M$2:M2810)</f>
        <v>0.14132753081317773</v>
      </c>
    </row>
    <row r="2811" spans="1:14" x14ac:dyDescent="0.15">
      <c r="A2811" s="1">
        <v>42578</v>
      </c>
      <c r="B2811">
        <v>3270.08</v>
      </c>
      <c r="C2811">
        <v>3276.51</v>
      </c>
      <c r="D2811">
        <v>3157.41</v>
      </c>
      <c r="E2811" s="2">
        <v>3218.24</v>
      </c>
      <c r="F2811" s="19">
        <v>186928365568</v>
      </c>
      <c r="G2811" s="3">
        <f t="shared" si="129"/>
        <v>-1.5705333084576445E-2</v>
      </c>
      <c r="H2811" s="3">
        <f>1-E2811/MAX(E$2:E2811)</f>
        <v>0.45241951949908121</v>
      </c>
      <c r="I2811" s="3">
        <f ca="1">IFERROR(E2811/AVERAGE(OFFSET(E2811,0,0,-计算结果!B$18,1))-1,E2811/AVERAGE(OFFSET(E2811,0,0,-ROW(),1))-1)</f>
        <v>-6.1671578215607425E-3</v>
      </c>
      <c r="J2811" s="4" t="str">
        <f ca="1">IF(OR(AND(I2811&lt;计算结果!B$19,I2811&gt;计算结果!B$20),I2811&lt;计算结果!B$21),"买","卖")</f>
        <v>卖</v>
      </c>
      <c r="K2811" s="4">
        <f t="shared" ca="1" si="130"/>
        <v>1</v>
      </c>
      <c r="L2811" s="3">
        <f ca="1">IF(J2810="买",E2811/E2810-1,0)-IF(K2811=1,计算结果!B$17,0)</f>
        <v>-1.5705333084576445E-2</v>
      </c>
      <c r="M2811" s="2">
        <f t="shared" ca="1" si="131"/>
        <v>13.951294500637969</v>
      </c>
      <c r="N2811" s="3">
        <f ca="1">1-M2811/MAX(M$2:M2811)</f>
        <v>0.15481326795231243</v>
      </c>
    </row>
    <row r="2812" spans="1:14" x14ac:dyDescent="0.15">
      <c r="A2812" s="1">
        <v>42579</v>
      </c>
      <c r="B2812">
        <v>3204.46</v>
      </c>
      <c r="C2812">
        <v>3235.78</v>
      </c>
      <c r="D2812">
        <v>3195.27</v>
      </c>
      <c r="E2812" s="2">
        <v>3221.14</v>
      </c>
      <c r="F2812" s="19">
        <v>137295896576</v>
      </c>
      <c r="G2812" s="3">
        <f t="shared" si="129"/>
        <v>9.0111365218259465E-4</v>
      </c>
      <c r="H2812" s="3">
        <f>1-E2812/MAX(E$2:E2812)</f>
        <v>0.45192608725243311</v>
      </c>
      <c r="I2812" s="3">
        <f ca="1">IFERROR(E2812/AVERAGE(OFFSET(E2812,0,0,-计算结果!B$18,1))-1,E2812/AVERAGE(OFFSET(E2812,0,0,-ROW(),1))-1)</f>
        <v>-5.5520842998868503E-3</v>
      </c>
      <c r="J2812" s="4" t="str">
        <f ca="1">IF(OR(AND(I2812&lt;计算结果!B$19,I2812&gt;计算结果!B$20),I2812&lt;计算结果!B$21),"买","卖")</f>
        <v>卖</v>
      </c>
      <c r="K2812" s="4" t="str">
        <f t="shared" ca="1" si="130"/>
        <v/>
      </c>
      <c r="L2812" s="3">
        <f ca="1">IF(J2811="买",E2812/E2811-1,0)-IF(K2812=1,计算结果!B$17,0)</f>
        <v>0</v>
      </c>
      <c r="M2812" s="2">
        <f t="shared" ca="1" si="131"/>
        <v>13.951294500637969</v>
      </c>
      <c r="N2812" s="3">
        <f ca="1">1-M2812/MAX(M$2:M2812)</f>
        <v>0.15481326795231243</v>
      </c>
    </row>
    <row r="2813" spans="1:14" x14ac:dyDescent="0.15">
      <c r="A2813" s="1">
        <v>42580</v>
      </c>
      <c r="B2813">
        <v>3217.19</v>
      </c>
      <c r="C2813">
        <v>3225.42</v>
      </c>
      <c r="D2813">
        <v>3198.68</v>
      </c>
      <c r="E2813" s="2">
        <v>3203.93</v>
      </c>
      <c r="F2813" s="19">
        <v>103787028480</v>
      </c>
      <c r="G2813" s="3">
        <f t="shared" si="129"/>
        <v>-5.3428289363393056E-3</v>
      </c>
      <c r="H2813" s="3">
        <f>1-E2813/MAX(E$2:E2813)</f>
        <v>0.45485435241271355</v>
      </c>
      <c r="I2813" s="3">
        <f ca="1">IFERROR(E2813/AVERAGE(OFFSET(E2813,0,0,-计算结果!B$18,1))-1,E2813/AVERAGE(OFFSET(E2813,0,0,-ROW(),1))-1)</f>
        <v>-1.0806716479607736E-2</v>
      </c>
      <c r="J2813" s="4" t="str">
        <f ca="1">IF(OR(AND(I2813&lt;计算结果!B$19,I2813&gt;计算结果!B$20),I2813&lt;计算结果!B$21),"买","卖")</f>
        <v>卖</v>
      </c>
      <c r="K2813" s="4" t="str">
        <f t="shared" ca="1" si="130"/>
        <v/>
      </c>
      <c r="L2813" s="3">
        <f ca="1">IF(J2812="买",E2813/E2812-1,0)-IF(K2813=1,计算结果!B$17,0)</f>
        <v>0</v>
      </c>
      <c r="M2813" s="2">
        <f t="shared" ca="1" si="131"/>
        <v>13.951294500637969</v>
      </c>
      <c r="N2813" s="3">
        <f ca="1">1-M2813/MAX(M$2:M2813)</f>
        <v>0.15481326795231243</v>
      </c>
    </row>
    <row r="2814" spans="1:14" x14ac:dyDescent="0.15">
      <c r="A2814" s="1">
        <v>42583</v>
      </c>
      <c r="B2814">
        <v>3196.43</v>
      </c>
      <c r="C2814">
        <v>3199.98</v>
      </c>
      <c r="D2814">
        <v>3156.75</v>
      </c>
      <c r="E2814" s="2">
        <v>3176.81</v>
      </c>
      <c r="F2814" s="19">
        <v>98818637824</v>
      </c>
      <c r="G2814" s="3">
        <f t="shared" si="129"/>
        <v>-8.4646044077117955E-3</v>
      </c>
      <c r="H2814" s="3">
        <f>1-E2814/MAX(E$2:E2814)</f>
        <v>0.45946879466412571</v>
      </c>
      <c r="I2814" s="3">
        <f ca="1">IFERROR(E2814/AVERAGE(OFFSET(E2814,0,0,-计算结果!B$18,1))-1,E2814/AVERAGE(OFFSET(E2814,0,0,-ROW(),1))-1)</f>
        <v>-1.8506614826197865E-2</v>
      </c>
      <c r="J2814" s="4" t="str">
        <f ca="1">IF(OR(AND(I2814&lt;计算结果!B$19,I2814&gt;计算结果!B$20),I2814&lt;计算结果!B$21),"买","卖")</f>
        <v>卖</v>
      </c>
      <c r="K2814" s="4" t="str">
        <f t="shared" ca="1" si="130"/>
        <v/>
      </c>
      <c r="L2814" s="3">
        <f ca="1">IF(J2813="买",E2814/E2813-1,0)-IF(K2814=1,计算结果!B$17,0)</f>
        <v>0</v>
      </c>
      <c r="M2814" s="2">
        <f t="shared" ca="1" si="131"/>
        <v>13.951294500637969</v>
      </c>
      <c r="N2814" s="3">
        <f ca="1">1-M2814/MAX(M$2:M2814)</f>
        <v>0.15481326795231243</v>
      </c>
    </row>
    <row r="2815" spans="1:14" x14ac:dyDescent="0.15">
      <c r="A2815" s="1">
        <v>42584</v>
      </c>
      <c r="B2815">
        <v>3173.76</v>
      </c>
      <c r="C2815">
        <v>3189.05</v>
      </c>
      <c r="D2815">
        <v>3165.54</v>
      </c>
      <c r="E2815" s="2">
        <v>3189.05</v>
      </c>
      <c r="F2815" s="19">
        <v>70640762880</v>
      </c>
      <c r="G2815" s="3">
        <f t="shared" si="129"/>
        <v>3.8529216415210676E-3</v>
      </c>
      <c r="H2815" s="3">
        <f>1-E2815/MAX(E$2:E2815)</f>
        <v>0.45738617028516981</v>
      </c>
      <c r="I2815" s="3">
        <f ca="1">IFERROR(E2815/AVERAGE(OFFSET(E2815,0,0,-计算结果!B$18,1))-1,E2815/AVERAGE(OFFSET(E2815,0,0,-ROW(),1))-1)</f>
        <v>-1.4371421374593907E-2</v>
      </c>
      <c r="J2815" s="4" t="str">
        <f ca="1">IF(OR(AND(I2815&lt;计算结果!B$19,I2815&gt;计算结果!B$20),I2815&lt;计算结果!B$21),"买","卖")</f>
        <v>卖</v>
      </c>
      <c r="K2815" s="4" t="str">
        <f t="shared" ca="1" si="130"/>
        <v/>
      </c>
      <c r="L2815" s="3">
        <f ca="1">IF(J2814="买",E2815/E2814-1,0)-IF(K2815=1,计算结果!B$17,0)</f>
        <v>0</v>
      </c>
      <c r="M2815" s="2">
        <f t="shared" ca="1" si="131"/>
        <v>13.951294500637969</v>
      </c>
      <c r="N2815" s="3">
        <f ca="1">1-M2815/MAX(M$2:M2815)</f>
        <v>0.15481326795231243</v>
      </c>
    </row>
    <row r="2816" spans="1:14" x14ac:dyDescent="0.15">
      <c r="A2816" s="1">
        <v>42585</v>
      </c>
      <c r="B2816">
        <v>3179.68</v>
      </c>
      <c r="C2816">
        <v>3197.16</v>
      </c>
      <c r="D2816">
        <v>3173.54</v>
      </c>
      <c r="E2816" s="2">
        <v>3193.51</v>
      </c>
      <c r="F2816" s="19">
        <v>79754321920</v>
      </c>
      <c r="G2816" s="3">
        <f t="shared" si="129"/>
        <v>1.3985356140544525E-3</v>
      </c>
      <c r="H2816" s="3">
        <f>1-E2816/MAX(E$2:E2816)</f>
        <v>0.45662730551963515</v>
      </c>
      <c r="I2816" s="3">
        <f ca="1">IFERROR(E2816/AVERAGE(OFFSET(E2816,0,0,-计算结果!B$18,1))-1,E2816/AVERAGE(OFFSET(E2816,0,0,-ROW(),1))-1)</f>
        <v>-1.3013829404379562E-2</v>
      </c>
      <c r="J2816" s="4" t="str">
        <f ca="1">IF(OR(AND(I2816&lt;计算结果!B$19,I2816&gt;计算结果!B$20),I2816&lt;计算结果!B$21),"买","卖")</f>
        <v>卖</v>
      </c>
      <c r="K2816" s="4" t="str">
        <f t="shared" ca="1" si="130"/>
        <v/>
      </c>
      <c r="L2816" s="3">
        <f ca="1">IF(J2815="买",E2816/E2815-1,0)-IF(K2816=1,计算结果!B$17,0)</f>
        <v>0</v>
      </c>
      <c r="M2816" s="2">
        <f t="shared" ca="1" si="131"/>
        <v>13.951294500637969</v>
      </c>
      <c r="N2816" s="3">
        <f ca="1">1-M2816/MAX(M$2:M2816)</f>
        <v>0.15481326795231243</v>
      </c>
    </row>
    <row r="2817" spans="1:14" x14ac:dyDescent="0.15">
      <c r="A2817" s="1">
        <v>42586</v>
      </c>
      <c r="B2817">
        <v>3190.55</v>
      </c>
      <c r="C2817">
        <v>3201.55</v>
      </c>
      <c r="D2817">
        <v>3170.42</v>
      </c>
      <c r="E2817" s="2">
        <v>3201.29</v>
      </c>
      <c r="F2817" s="19">
        <v>86919593984</v>
      </c>
      <c r="G2817" s="3">
        <f t="shared" si="129"/>
        <v>2.4361908996684001E-3</v>
      </c>
      <c r="H2817" s="3">
        <f>1-E2817/MAX(E$2:E2817)</f>
        <v>0.4553035459062138</v>
      </c>
      <c r="I2817" s="3">
        <f ca="1">IFERROR(E2817/AVERAGE(OFFSET(E2817,0,0,-计算结果!B$18,1))-1,E2817/AVERAGE(OFFSET(E2817,0,0,-ROW(),1))-1)</f>
        <v>-1.0574686275950929E-2</v>
      </c>
      <c r="J2817" s="4" t="str">
        <f ca="1">IF(OR(AND(I2817&lt;计算结果!B$19,I2817&gt;计算结果!B$20),I2817&lt;计算结果!B$21),"买","卖")</f>
        <v>卖</v>
      </c>
      <c r="K2817" s="4" t="str">
        <f t="shared" ca="1" si="130"/>
        <v/>
      </c>
      <c r="L2817" s="3">
        <f ca="1">IF(J2816="买",E2817/E2816-1,0)-IF(K2817=1,计算结果!B$17,0)</f>
        <v>0</v>
      </c>
      <c r="M2817" s="2">
        <f t="shared" ca="1" si="131"/>
        <v>13.951294500637969</v>
      </c>
      <c r="N2817" s="3">
        <f ca="1">1-M2817/MAX(M$2:M2817)</f>
        <v>0.15481326795231243</v>
      </c>
    </row>
    <row r="2818" spans="1:14" x14ac:dyDescent="0.15">
      <c r="A2818" s="1">
        <v>42587</v>
      </c>
      <c r="B2818">
        <v>3201.35</v>
      </c>
      <c r="C2818">
        <v>3224.87</v>
      </c>
      <c r="D2818">
        <v>3192.86</v>
      </c>
      <c r="E2818" s="2">
        <v>3205.11</v>
      </c>
      <c r="F2818" s="19">
        <v>94429544448</v>
      </c>
      <c r="G2818" s="3">
        <f t="shared" si="129"/>
        <v>1.1932689634490679E-3</v>
      </c>
      <c r="H2818" s="3">
        <f>1-E2818/MAX(E$2:E2818)</f>
        <v>0.45465357653304295</v>
      </c>
      <c r="I2818" s="3">
        <f ca="1">IFERROR(E2818/AVERAGE(OFFSET(E2818,0,0,-计算结果!B$18,1))-1,E2818/AVERAGE(OFFSET(E2818,0,0,-ROW(),1))-1)</f>
        <v>-8.2348578785206294E-3</v>
      </c>
      <c r="J2818" s="4" t="str">
        <f ca="1">IF(OR(AND(I2818&lt;计算结果!B$19,I2818&gt;计算结果!B$20),I2818&lt;计算结果!B$21),"买","卖")</f>
        <v>卖</v>
      </c>
      <c r="K2818" s="4" t="str">
        <f t="shared" ca="1" si="130"/>
        <v/>
      </c>
      <c r="L2818" s="3">
        <f ca="1">IF(J2817="买",E2818/E2817-1,0)-IF(K2818=1,计算结果!B$17,0)</f>
        <v>0</v>
      </c>
      <c r="M2818" s="2">
        <f t="shared" ca="1" si="131"/>
        <v>13.951294500637969</v>
      </c>
      <c r="N2818" s="3">
        <f ca="1">1-M2818/MAX(M$2:M2818)</f>
        <v>0.15481326795231243</v>
      </c>
    </row>
    <row r="2819" spans="1:14" x14ac:dyDescent="0.15">
      <c r="A2819" s="1">
        <v>42590</v>
      </c>
      <c r="B2819">
        <v>3199.57</v>
      </c>
      <c r="C2819">
        <v>3234.48</v>
      </c>
      <c r="D2819">
        <v>3187.25</v>
      </c>
      <c r="E2819" s="2">
        <v>3234.18</v>
      </c>
      <c r="F2819" s="19">
        <v>102638116864</v>
      </c>
      <c r="G2819" s="3">
        <f t="shared" ref="G2819:G2882" si="132">E2819/E2818-1</f>
        <v>9.0698915169837857E-3</v>
      </c>
      <c r="H2819" s="3">
        <f>1-E2819/MAX(E$2:E2819)</f>
        <v>0.44970734363302256</v>
      </c>
      <c r="I2819" s="3">
        <f ca="1">IFERROR(E2819/AVERAGE(OFFSET(E2819,0,0,-计算结果!B$18,1))-1,E2819/AVERAGE(OFFSET(E2819,0,0,-ROW(),1))-1)</f>
        <v>1.5986973678956407E-3</v>
      </c>
      <c r="J2819" s="4" t="str">
        <f ca="1">IF(OR(AND(I2819&lt;计算结果!B$19,I2819&gt;计算结果!B$20),I2819&lt;计算结果!B$21),"买","卖")</f>
        <v>买</v>
      </c>
      <c r="K2819" s="4">
        <f t="shared" ca="1" si="130"/>
        <v>1</v>
      </c>
      <c r="L2819" s="3">
        <f ca="1">IF(J2818="买",E2819/E2818-1,0)-IF(K2819=1,计算结果!B$17,0)</f>
        <v>0</v>
      </c>
      <c r="M2819" s="2">
        <f t="shared" ca="1" si="131"/>
        <v>13.951294500637969</v>
      </c>
      <c r="N2819" s="3">
        <f ca="1">1-M2819/MAX(M$2:M2819)</f>
        <v>0.15481326795231243</v>
      </c>
    </row>
    <row r="2820" spans="1:14" x14ac:dyDescent="0.15">
      <c r="A2820" s="1">
        <v>42591</v>
      </c>
      <c r="B2820">
        <v>3232.6</v>
      </c>
      <c r="C2820">
        <v>3257.33</v>
      </c>
      <c r="D2820">
        <v>3229.17</v>
      </c>
      <c r="E2820" s="2">
        <v>3256.98</v>
      </c>
      <c r="F2820" s="19">
        <v>105924050944</v>
      </c>
      <c r="G2820" s="3">
        <f t="shared" si="132"/>
        <v>7.0497003877336706E-3</v>
      </c>
      <c r="H2820" s="3">
        <f>1-E2820/MAX(E$2:E2820)</f>
        <v>0.44582794528006531</v>
      </c>
      <c r="I2820" s="3">
        <f ca="1">IFERROR(E2820/AVERAGE(OFFSET(E2820,0,0,-计算结果!B$18,1))-1,E2820/AVERAGE(OFFSET(E2820,0,0,-ROW(),1))-1)</f>
        <v>9.0030487479548782E-3</v>
      </c>
      <c r="J2820" s="4" t="str">
        <f ca="1">IF(OR(AND(I2820&lt;计算结果!B$19,I2820&gt;计算结果!B$20),I2820&lt;计算结果!B$21),"买","卖")</f>
        <v>买</v>
      </c>
      <c r="K2820" s="4" t="str">
        <f t="shared" ref="K2820:K2883" ca="1" si="133">IF(J2819&lt;&gt;J2820,1,"")</f>
        <v/>
      </c>
      <c r="L2820" s="3">
        <f ca="1">IF(J2819="买",E2820/E2819-1,0)-IF(K2820=1,计算结果!B$17,0)</f>
        <v>7.0497003877336706E-3</v>
      </c>
      <c r="M2820" s="2">
        <f t="shared" ref="M2820:M2883" ca="1" si="134">IFERROR(M2819*(1+L2820),M2819)</f>
        <v>14.049646946888503</v>
      </c>
      <c r="N2820" s="3">
        <f ca="1">1-M2820/MAX(M$2:M2820)</f>
        <v>0.14885495471968857</v>
      </c>
    </row>
    <row r="2821" spans="1:14" x14ac:dyDescent="0.15">
      <c r="A2821" s="1">
        <v>42592</v>
      </c>
      <c r="B2821">
        <v>3255.18</v>
      </c>
      <c r="C2821">
        <v>3261.86</v>
      </c>
      <c r="D2821">
        <v>3242.75</v>
      </c>
      <c r="E2821" s="2">
        <v>3243.34</v>
      </c>
      <c r="F2821" s="19">
        <v>106157449216</v>
      </c>
      <c r="G2821" s="3">
        <f t="shared" si="132"/>
        <v>-4.1879286946803207E-3</v>
      </c>
      <c r="H2821" s="3">
        <f>1-E2821/MAX(E$2:E2821)</f>
        <v>0.44814877832981692</v>
      </c>
      <c r="I2821" s="3">
        <f ca="1">IFERROR(E2821/AVERAGE(OFFSET(E2821,0,0,-计算结果!B$18,1))-1,E2821/AVERAGE(OFFSET(E2821,0,0,-ROW(),1))-1)</f>
        <v>5.3473762519458123E-3</v>
      </c>
      <c r="J2821" s="4" t="str">
        <f ca="1">IF(OR(AND(I2821&lt;计算结果!B$19,I2821&gt;计算结果!B$20),I2821&lt;计算结果!B$21),"买","卖")</f>
        <v>买</v>
      </c>
      <c r="K2821" s="4" t="str">
        <f t="shared" ca="1" si="133"/>
        <v/>
      </c>
      <c r="L2821" s="3">
        <f ca="1">IF(J2820="买",E2821/E2820-1,0)-IF(K2821=1,计算结果!B$17,0)</f>
        <v>-4.1879286946803207E-3</v>
      </c>
      <c r="M2821" s="2">
        <f t="shared" ca="1" si="134"/>
        <v>13.9908080272895</v>
      </c>
      <c r="N2821" s="3">
        <f ca="1">1-M2821/MAX(M$2:M2821)</f>
        <v>0.15241948947815298</v>
      </c>
    </row>
    <row r="2822" spans="1:14" x14ac:dyDescent="0.15">
      <c r="A2822" s="1">
        <v>42593</v>
      </c>
      <c r="B2822">
        <v>3239.56</v>
      </c>
      <c r="C2822">
        <v>3274.03</v>
      </c>
      <c r="D2822">
        <v>3232.61</v>
      </c>
      <c r="E2822" s="2">
        <v>3233.36</v>
      </c>
      <c r="F2822" s="19">
        <v>116996161536</v>
      </c>
      <c r="G2822" s="3">
        <f t="shared" si="132"/>
        <v>-3.0770748672664938E-3</v>
      </c>
      <c r="H2822" s="3">
        <f>1-E2822/MAX(E$2:E2822)</f>
        <v>0.44984686585448852</v>
      </c>
      <c r="I2822" s="3">
        <f ca="1">IFERROR(E2822/AVERAGE(OFFSET(E2822,0,0,-计算结果!B$18,1))-1,E2822/AVERAGE(OFFSET(E2822,0,0,-ROW(),1))-1)</f>
        <v>2.7487494172215854E-3</v>
      </c>
      <c r="J2822" s="4" t="str">
        <f ca="1">IF(OR(AND(I2822&lt;计算结果!B$19,I2822&gt;计算结果!B$20),I2822&lt;计算结果!B$21),"买","卖")</f>
        <v>买</v>
      </c>
      <c r="K2822" s="4" t="str">
        <f t="shared" ca="1" si="133"/>
        <v/>
      </c>
      <c r="L2822" s="3">
        <f ca="1">IF(J2821="买",E2822/E2821-1,0)-IF(K2822=1,计算结果!B$17,0)</f>
        <v>-3.0770748672664938E-3</v>
      </c>
      <c r="M2822" s="2">
        <f t="shared" ca="1" si="134"/>
        <v>13.947757263535976</v>
      </c>
      <c r="N2822" s="3">
        <f ca="1">1-M2822/MAX(M$2:M2822)</f>
        <v>0.15502755816506464</v>
      </c>
    </row>
    <row r="2823" spans="1:14" x14ac:dyDescent="0.15">
      <c r="A2823" s="1">
        <v>42594</v>
      </c>
      <c r="B2823">
        <v>3231.81</v>
      </c>
      <c r="C2823">
        <v>3294.23</v>
      </c>
      <c r="D2823">
        <v>3231.14</v>
      </c>
      <c r="E2823" s="2">
        <v>3294.23</v>
      </c>
      <c r="F2823" s="19">
        <v>129354686464</v>
      </c>
      <c r="G2823" s="3">
        <f t="shared" si="132"/>
        <v>1.8825617933047933E-2</v>
      </c>
      <c r="H2823" s="3">
        <f>1-E2823/MAX(E$2:E2823)</f>
        <v>0.43948989314639619</v>
      </c>
      <c r="I2823" s="3">
        <f ca="1">IFERROR(E2823/AVERAGE(OFFSET(E2823,0,0,-计算结果!B$18,1))-1,E2823/AVERAGE(OFFSET(E2823,0,0,-ROW(),1))-1)</f>
        <v>2.0817071789286823E-2</v>
      </c>
      <c r="J2823" s="4" t="str">
        <f ca="1">IF(OR(AND(I2823&lt;计算结果!B$19,I2823&gt;计算结果!B$20),I2823&lt;计算结果!B$21),"买","卖")</f>
        <v>买</v>
      </c>
      <c r="K2823" s="4" t="str">
        <f t="shared" ca="1" si="133"/>
        <v/>
      </c>
      <c r="L2823" s="3">
        <f ca="1">IF(J2822="买",E2823/E2822-1,0)-IF(K2823=1,计算结果!B$17,0)</f>
        <v>1.8825617933047933E-2</v>
      </c>
      <c r="M2823" s="2">
        <f t="shared" ca="1" si="134"/>
        <v>14.210332412802199</v>
      </c>
      <c r="N2823" s="3">
        <f ca="1">1-M2823/MAX(M$2:M2823)</f>
        <v>0.1391204298111256</v>
      </c>
    </row>
    <row r="2824" spans="1:14" x14ac:dyDescent="0.15">
      <c r="A2824" s="1">
        <v>42597</v>
      </c>
      <c r="B2824">
        <v>3303.47</v>
      </c>
      <c r="C2824">
        <v>3417.91</v>
      </c>
      <c r="D2824">
        <v>3302.38</v>
      </c>
      <c r="E2824" s="2">
        <v>3393.42</v>
      </c>
      <c r="F2824" s="19">
        <v>258897461248</v>
      </c>
      <c r="G2824" s="3">
        <f t="shared" si="132"/>
        <v>3.0110223026321714E-2</v>
      </c>
      <c r="H2824" s="3">
        <f>1-E2824/MAX(E$2:E2824)</f>
        <v>0.42261280882052676</v>
      </c>
      <c r="I2824" s="3">
        <f ca="1">IFERROR(E2824/AVERAGE(OFFSET(E2824,0,0,-计算结果!B$18,1))-1,E2824/AVERAGE(OFFSET(E2824,0,0,-ROW(),1))-1)</f>
        <v>4.8741002098973585E-2</v>
      </c>
      <c r="J2824" s="4" t="str">
        <f ca="1">IF(OR(AND(I2824&lt;计算结果!B$19,I2824&gt;计算结果!B$20),I2824&lt;计算结果!B$21),"买","卖")</f>
        <v>买</v>
      </c>
      <c r="K2824" s="4" t="str">
        <f t="shared" ca="1" si="133"/>
        <v/>
      </c>
      <c r="L2824" s="3">
        <f ca="1">IF(J2823="买",E2824/E2823-1,0)-IF(K2824=1,计算结果!B$17,0)</f>
        <v>3.0110223026321714E-2</v>
      </c>
      <c r="M2824" s="2">
        <f t="shared" ca="1" si="134"/>
        <v>14.638208691029842</v>
      </c>
      <c r="N2824" s="3">
        <f ca="1">1-M2824/MAX(M$2:M2824)</f>
        <v>0.11319915395393465</v>
      </c>
    </row>
    <row r="2825" spans="1:14" x14ac:dyDescent="0.15">
      <c r="A2825" s="1">
        <v>42598</v>
      </c>
      <c r="B2825">
        <v>3403.38</v>
      </c>
      <c r="C2825">
        <v>3418.69</v>
      </c>
      <c r="D2825">
        <v>3372.02</v>
      </c>
      <c r="E2825" s="2">
        <v>3378.25</v>
      </c>
      <c r="F2825" s="19">
        <v>226785230848</v>
      </c>
      <c r="G2825" s="3">
        <f t="shared" si="132"/>
        <v>-4.4704162762051469E-3</v>
      </c>
      <c r="H2825" s="3">
        <f>1-E2825/MAX(E$2:E2825)</f>
        <v>0.4251939699176478</v>
      </c>
      <c r="I2825" s="3">
        <f ca="1">IFERROR(E2825/AVERAGE(OFFSET(E2825,0,0,-计算结果!B$18,1))-1,E2825/AVERAGE(OFFSET(E2825,0,0,-ROW(),1))-1)</f>
        <v>4.1803726943034913E-2</v>
      </c>
      <c r="J2825" s="4" t="str">
        <f ca="1">IF(OR(AND(I2825&lt;计算结果!B$19,I2825&gt;计算结果!B$20),I2825&lt;计算结果!B$21),"买","卖")</f>
        <v>买</v>
      </c>
      <c r="K2825" s="4" t="str">
        <f t="shared" ca="1" si="133"/>
        <v/>
      </c>
      <c r="L2825" s="3">
        <f ca="1">IF(J2824="买",E2825/E2824-1,0)-IF(K2825=1,计算结果!B$17,0)</f>
        <v>-4.4704162762051469E-3</v>
      </c>
      <c r="M2825" s="2">
        <f t="shared" ca="1" si="134"/>
        <v>14.572769804642974</v>
      </c>
      <c r="N2825" s="3">
        <f ca="1">1-M2825/MAX(M$2:M2825)</f>
        <v>0.11716352288985143</v>
      </c>
    </row>
    <row r="2826" spans="1:14" x14ac:dyDescent="0.15">
      <c r="A2826" s="1">
        <v>42599</v>
      </c>
      <c r="B2826">
        <v>3377.77</v>
      </c>
      <c r="C2826">
        <v>3394.39</v>
      </c>
      <c r="D2826">
        <v>3356.92</v>
      </c>
      <c r="E2826" s="2">
        <v>3373.05</v>
      </c>
      <c r="F2826" s="19">
        <v>167917535232</v>
      </c>
      <c r="G2826" s="3">
        <f t="shared" si="132"/>
        <v>-1.5392584918226815E-3</v>
      </c>
      <c r="H2826" s="3">
        <f>1-E2826/MAX(E$2:E2826)</f>
        <v>0.42607874498060294</v>
      </c>
      <c r="I2826" s="3">
        <f ca="1">IFERROR(E2826/AVERAGE(OFFSET(E2826,0,0,-计算结果!B$18,1))-1,E2826/AVERAGE(OFFSET(E2826,0,0,-ROW(),1))-1)</f>
        <v>3.7571195889287035E-2</v>
      </c>
      <c r="J2826" s="4" t="str">
        <f ca="1">IF(OR(AND(I2826&lt;计算结果!B$19,I2826&gt;计算结果!B$20),I2826&lt;计算结果!B$21),"买","卖")</f>
        <v>买</v>
      </c>
      <c r="K2826" s="4" t="str">
        <f t="shared" ca="1" si="133"/>
        <v/>
      </c>
      <c r="L2826" s="3">
        <f ca="1">IF(J2825="买",E2826/E2825-1,0)-IF(K2826=1,计算结果!B$17,0)</f>
        <v>-1.5392584918226815E-3</v>
      </c>
      <c r="M2826" s="2">
        <f t="shared" ca="1" si="134"/>
        <v>14.550338544971799</v>
      </c>
      <c r="N2826" s="3">
        <f ca="1">1-M2826/MAX(M$2:M2826)</f>
        <v>0.11852243643413418</v>
      </c>
    </row>
    <row r="2827" spans="1:14" x14ac:dyDescent="0.15">
      <c r="A2827" s="1">
        <v>42600</v>
      </c>
      <c r="B2827">
        <v>3369.95</v>
      </c>
      <c r="C2827">
        <v>3394.79</v>
      </c>
      <c r="D2827">
        <v>3349.69</v>
      </c>
      <c r="E2827" s="2">
        <v>3364.49</v>
      </c>
      <c r="F2827" s="19">
        <v>172256526336</v>
      </c>
      <c r="G2827" s="3">
        <f t="shared" si="132"/>
        <v>-2.5377625591083142E-3</v>
      </c>
      <c r="H2827" s="3">
        <f>1-E2827/MAX(E$2:E2827)</f>
        <v>0.42753522085346762</v>
      </c>
      <c r="I2827" s="3">
        <f ca="1">IFERROR(E2827/AVERAGE(OFFSET(E2827,0,0,-计算结果!B$18,1))-1,E2827/AVERAGE(OFFSET(E2827,0,0,-ROW(),1))-1)</f>
        <v>3.2580579325104386E-2</v>
      </c>
      <c r="J2827" s="4" t="str">
        <f ca="1">IF(OR(AND(I2827&lt;计算结果!B$19,I2827&gt;计算结果!B$20),I2827&lt;计算结果!B$21),"买","卖")</f>
        <v>买</v>
      </c>
      <c r="K2827" s="4" t="str">
        <f t="shared" ca="1" si="133"/>
        <v/>
      </c>
      <c r="L2827" s="3">
        <f ca="1">IF(J2826="买",E2827/E2826-1,0)-IF(K2827=1,计算结果!B$17,0)</f>
        <v>-2.5377625591083142E-3</v>
      </c>
      <c r="M2827" s="2">
        <f t="shared" ca="1" si="134"/>
        <v>14.513413240590019</v>
      </c>
      <c r="N2827" s="3">
        <f ca="1">1-M2827/MAX(M$2:M2827)</f>
        <v>0.12075941719164562</v>
      </c>
    </row>
    <row r="2828" spans="1:14" x14ac:dyDescent="0.15">
      <c r="A2828" s="1">
        <v>42601</v>
      </c>
      <c r="B2828">
        <v>3358.55</v>
      </c>
      <c r="C2828">
        <v>3374.04</v>
      </c>
      <c r="D2828">
        <v>3341.19</v>
      </c>
      <c r="E2828" s="2">
        <v>3365.02</v>
      </c>
      <c r="F2828" s="19">
        <v>135382704128</v>
      </c>
      <c r="G2828" s="3">
        <f t="shared" si="132"/>
        <v>1.5752758961995461E-4</v>
      </c>
      <c r="H2828" s="3">
        <f>1-E2828/MAX(E$2:E2828)</f>
        <v>0.42744504185666643</v>
      </c>
      <c r="I2828" s="3">
        <f ca="1">IFERROR(E2828/AVERAGE(OFFSET(E2828,0,0,-计算结果!B$18,1))-1,E2828/AVERAGE(OFFSET(E2828,0,0,-ROW(),1))-1)</f>
        <v>3.1065581305089518E-2</v>
      </c>
      <c r="J2828" s="4" t="str">
        <f ca="1">IF(OR(AND(I2828&lt;计算结果!B$19,I2828&gt;计算结果!B$20),I2828&lt;计算结果!B$21),"买","卖")</f>
        <v>买</v>
      </c>
      <c r="K2828" s="4" t="str">
        <f t="shared" ca="1" si="133"/>
        <v/>
      </c>
      <c r="L2828" s="3">
        <f ca="1">IF(J2827="买",E2828/E2827-1,0)-IF(K2828=1,计算结果!B$17,0)</f>
        <v>1.5752758961995461E-4</v>
      </c>
      <c r="M2828" s="2">
        <f t="shared" ca="1" si="134"/>
        <v>14.515699503594968</v>
      </c>
      <c r="N2828" s="3">
        <f ca="1">1-M2828/MAX(M$2:M2828)</f>
        <v>0.12062091254193974</v>
      </c>
    </row>
    <row r="2829" spans="1:14" x14ac:dyDescent="0.15">
      <c r="A2829" s="1">
        <v>42604</v>
      </c>
      <c r="B2829">
        <v>3364.68</v>
      </c>
      <c r="C2829">
        <v>3372.83</v>
      </c>
      <c r="D2829">
        <v>3335.47</v>
      </c>
      <c r="E2829" s="2">
        <v>3336.79</v>
      </c>
      <c r="F2829" s="19">
        <v>128201785344</v>
      </c>
      <c r="G2829" s="3">
        <f t="shared" si="132"/>
        <v>-8.3892517726491533E-3</v>
      </c>
      <c r="H2829" s="3">
        <f>1-E2829/MAX(E$2:E2829)</f>
        <v>0.43224834955420943</v>
      </c>
      <c r="I2829" s="3">
        <f ca="1">IFERROR(E2829/AVERAGE(OFFSET(E2829,0,0,-计算结果!B$18,1))-1,E2829/AVERAGE(OFFSET(E2829,0,0,-ROW(),1))-1)</f>
        <v>2.035660196096245E-2</v>
      </c>
      <c r="J2829" s="4" t="str">
        <f ca="1">IF(OR(AND(I2829&lt;计算结果!B$19,I2829&gt;计算结果!B$20),I2829&lt;计算结果!B$21),"买","卖")</f>
        <v>买</v>
      </c>
      <c r="K2829" s="4" t="str">
        <f t="shared" ca="1" si="133"/>
        <v/>
      </c>
      <c r="L2829" s="3">
        <f ca="1">IF(J2828="买",E2829/E2828-1,0)-IF(K2829=1,计算结果!B$17,0)</f>
        <v>-8.3892517726491533E-3</v>
      </c>
      <c r="M2829" s="2">
        <f t="shared" ca="1" si="134"/>
        <v>14.393923645803191</v>
      </c>
      <c r="N2829" s="3">
        <f ca="1">1-M2829/MAX(M$2:M2829)</f>
        <v>0.12799824511022784</v>
      </c>
    </row>
    <row r="2830" spans="1:14" x14ac:dyDescent="0.15">
      <c r="A2830" s="1">
        <v>42605</v>
      </c>
      <c r="B2830">
        <v>3332.62</v>
      </c>
      <c r="C2830">
        <v>3359.65</v>
      </c>
      <c r="D2830">
        <v>3324.96</v>
      </c>
      <c r="E2830" s="2">
        <v>3341.83</v>
      </c>
      <c r="F2830" s="19">
        <v>108503695360</v>
      </c>
      <c r="G2830" s="3">
        <f t="shared" si="132"/>
        <v>1.5104336802735929E-3</v>
      </c>
      <c r="H2830" s="3">
        <f>1-E2830/MAX(E$2:E2830)</f>
        <v>0.43139079833934524</v>
      </c>
      <c r="I2830" s="3">
        <f ca="1">IFERROR(E2830/AVERAGE(OFFSET(E2830,0,0,-计算结果!B$18,1))-1,E2830/AVERAGE(OFFSET(E2830,0,0,-ROW(),1))-1)</f>
        <v>1.9806851410808068E-2</v>
      </c>
      <c r="J2830" s="4" t="str">
        <f ca="1">IF(OR(AND(I2830&lt;计算结果!B$19,I2830&gt;计算结果!B$20),I2830&lt;计算结果!B$21),"买","卖")</f>
        <v>买</v>
      </c>
      <c r="K2830" s="4" t="str">
        <f t="shared" ca="1" si="133"/>
        <v/>
      </c>
      <c r="L2830" s="3">
        <f ca="1">IF(J2829="买",E2830/E2829-1,0)-IF(K2830=1,计算结果!B$17,0)</f>
        <v>1.5104336802735929E-3</v>
      </c>
      <c r="M2830" s="2">
        <f t="shared" ca="1" si="134"/>
        <v>14.415664712869098</v>
      </c>
      <c r="N2830" s="3">
        <f ca="1">1-M2830/MAX(M$2:M2830)</f>
        <v>0.12668114429038468</v>
      </c>
    </row>
    <row r="2831" spans="1:14" x14ac:dyDescent="0.15">
      <c r="A2831" s="1">
        <v>42606</v>
      </c>
      <c r="B2831">
        <v>3341.93</v>
      </c>
      <c r="C2831">
        <v>3348.13</v>
      </c>
      <c r="D2831">
        <v>3323.73</v>
      </c>
      <c r="E2831" s="2">
        <v>3329.86</v>
      </c>
      <c r="F2831" s="19">
        <v>94012833792</v>
      </c>
      <c r="G2831" s="3">
        <f t="shared" si="132"/>
        <v>-3.5818698138444516E-3</v>
      </c>
      <c r="H2831" s="3">
        <f>1-E2831/MAX(E$2:E2831)</f>
        <v>0.4334274824746478</v>
      </c>
      <c r="I2831" s="3">
        <f ca="1">IFERROR(E2831/AVERAGE(OFFSET(E2831,0,0,-计算结果!B$18,1))-1,E2831/AVERAGE(OFFSET(E2831,0,0,-ROW(),1))-1)</f>
        <v>1.3989207006462667E-2</v>
      </c>
      <c r="J2831" s="4" t="str">
        <f ca="1">IF(OR(AND(I2831&lt;计算结果!B$19,I2831&gt;计算结果!B$20),I2831&lt;计算结果!B$21),"买","卖")</f>
        <v>买</v>
      </c>
      <c r="K2831" s="4" t="str">
        <f t="shared" ca="1" si="133"/>
        <v/>
      </c>
      <c r="L2831" s="3">
        <f ca="1">IF(J2830="买",E2831/E2830-1,0)-IF(K2831=1,计算结果!B$17,0)</f>
        <v>-3.5818698138444516E-3</v>
      </c>
      <c r="M2831" s="2">
        <f t="shared" ca="1" si="134"/>
        <v>14.364029678587571</v>
      </c>
      <c r="N2831" s="3">
        <f ca="1">1-M2831/MAX(M$2:M2831)</f>
        <v>0.12980925873751215</v>
      </c>
    </row>
    <row r="2832" spans="1:14" x14ac:dyDescent="0.15">
      <c r="A2832" s="1">
        <v>42607</v>
      </c>
      <c r="B2832">
        <v>3314.08</v>
      </c>
      <c r="C2832">
        <v>3315.08</v>
      </c>
      <c r="D2832">
        <v>3279.81</v>
      </c>
      <c r="E2832" s="2">
        <v>3308.97</v>
      </c>
      <c r="F2832" s="19">
        <v>112578142208</v>
      </c>
      <c r="G2832" s="3">
        <f t="shared" si="132"/>
        <v>-6.2735370255807554E-3</v>
      </c>
      <c r="H2832" s="3">
        <f>1-E2832/MAX(E$2:E2832)</f>
        <v>0.43698189614101957</v>
      </c>
      <c r="I2832" s="3">
        <f ca="1">IFERROR(E2832/AVERAGE(OFFSET(E2832,0,0,-计算结果!B$18,1))-1,E2832/AVERAGE(OFFSET(E2832,0,0,-ROW(),1))-1)</f>
        <v>5.3800694194880982E-3</v>
      </c>
      <c r="J2832" s="4" t="str">
        <f ca="1">IF(OR(AND(I2832&lt;计算结果!B$19,I2832&gt;计算结果!B$20),I2832&lt;计算结果!B$21),"买","卖")</f>
        <v>买</v>
      </c>
      <c r="K2832" s="4" t="str">
        <f t="shared" ca="1" si="133"/>
        <v/>
      </c>
      <c r="L2832" s="3">
        <f ca="1">IF(J2831="买",E2832/E2831-1,0)-IF(K2832=1,计算结果!B$17,0)</f>
        <v>-6.2735370255807554E-3</v>
      </c>
      <c r="M2832" s="2">
        <f t="shared" ca="1" si="134"/>
        <v>14.27391640656241</v>
      </c>
      <c r="N2832" s="3">
        <f ca="1">1-M2832/MAX(M$2:M2832)</f>
        <v>0.13526843257213994</v>
      </c>
    </row>
    <row r="2833" spans="1:14" x14ac:dyDescent="0.15">
      <c r="A2833" s="1">
        <v>42608</v>
      </c>
      <c r="B2833">
        <v>3312.5</v>
      </c>
      <c r="C2833">
        <v>3328.95</v>
      </c>
      <c r="D2833">
        <v>3301.74</v>
      </c>
      <c r="E2833" s="2">
        <v>3307.09</v>
      </c>
      <c r="F2833" s="19">
        <v>93213204480</v>
      </c>
      <c r="G2833" s="3">
        <f t="shared" si="132"/>
        <v>-5.6815262755471885E-4</v>
      </c>
      <c r="H2833" s="3">
        <f>1-E2833/MAX(E$2:E2833)</f>
        <v>0.43730177635608791</v>
      </c>
      <c r="I2833" s="3">
        <f ca="1">IFERROR(E2833/AVERAGE(OFFSET(E2833,0,0,-计算结果!B$18,1))-1,E2833/AVERAGE(OFFSET(E2833,0,0,-ROW(),1))-1)</f>
        <v>2.8107789033058328E-3</v>
      </c>
      <c r="J2833" s="4" t="str">
        <f ca="1">IF(OR(AND(I2833&lt;计算结果!B$19,I2833&gt;计算结果!B$20),I2833&lt;计算结果!B$21),"买","卖")</f>
        <v>买</v>
      </c>
      <c r="K2833" s="4" t="str">
        <f t="shared" ca="1" si="133"/>
        <v/>
      </c>
      <c r="L2833" s="3">
        <f ca="1">IF(J2832="买",E2833/E2832-1,0)-IF(K2833=1,计算结果!B$17,0)</f>
        <v>-5.6815262755471885E-4</v>
      </c>
      <c r="M2833" s="2">
        <f t="shared" ca="1" si="134"/>
        <v>14.265806643450526</v>
      </c>
      <c r="N2833" s="3">
        <f ca="1">1-M2833/MAX(M$2:M2833)</f>
        <v>0.13575973208430359</v>
      </c>
    </row>
    <row r="2834" spans="1:14" x14ac:dyDescent="0.15">
      <c r="A2834" s="1">
        <v>42611</v>
      </c>
      <c r="B2834">
        <v>3306.57</v>
      </c>
      <c r="C2834">
        <v>3315.08</v>
      </c>
      <c r="D2834">
        <v>3297.07</v>
      </c>
      <c r="E2834" s="2">
        <v>3307.78</v>
      </c>
      <c r="F2834" s="19">
        <v>88011644928</v>
      </c>
      <c r="G2834" s="3">
        <f t="shared" si="132"/>
        <v>2.0864264353259721E-4</v>
      </c>
      <c r="H2834" s="3">
        <f>1-E2834/MAX(E$2:E2834)</f>
        <v>0.43718437351119577</v>
      </c>
      <c r="I2834" s="3">
        <f ca="1">IFERROR(E2834/AVERAGE(OFFSET(E2834,0,0,-计算结果!B$18,1))-1,E2834/AVERAGE(OFFSET(E2834,0,0,-ROW(),1))-1)</f>
        <v>1.0928954398350399E-3</v>
      </c>
      <c r="J2834" s="4" t="str">
        <f ca="1">IF(OR(AND(I2834&lt;计算结果!B$19,I2834&gt;计算结果!B$20),I2834&lt;计算结果!B$21),"买","卖")</f>
        <v>买</v>
      </c>
      <c r="K2834" s="4" t="str">
        <f t="shared" ca="1" si="133"/>
        <v/>
      </c>
      <c r="L2834" s="3">
        <f ca="1">IF(J2833="买",E2834/E2833-1,0)-IF(K2834=1,计算结果!B$17,0)</f>
        <v>2.0864264353259721E-4</v>
      </c>
      <c r="M2834" s="2">
        <f t="shared" ca="1" si="134"/>
        <v>14.268783099060741</v>
      </c>
      <c r="N2834" s="3">
        <f ca="1">1-M2834/MAX(M$2:M2834)</f>
        <v>0.13557941471015822</v>
      </c>
    </row>
    <row r="2835" spans="1:14" x14ac:dyDescent="0.15">
      <c r="A2835" s="1">
        <v>42612</v>
      </c>
      <c r="B2835">
        <v>3310.32</v>
      </c>
      <c r="C2835">
        <v>3325.12</v>
      </c>
      <c r="D2835">
        <v>3304.6</v>
      </c>
      <c r="E2835" s="2">
        <v>3311.99</v>
      </c>
      <c r="F2835" s="19">
        <v>89513017344</v>
      </c>
      <c r="G2835" s="3">
        <f t="shared" si="132"/>
        <v>1.2727569548154349E-3</v>
      </c>
      <c r="H2835" s="3">
        <f>1-E2835/MAX(E$2:E2835)</f>
        <v>0.43646804600830325</v>
      </c>
      <c r="I2835" s="3">
        <f ca="1">IFERROR(E2835/AVERAGE(OFFSET(E2835,0,0,-计算结果!B$18,1))-1,E2835/AVERAGE(OFFSET(E2835,0,0,-ROW(),1))-1)</f>
        <v>5.0481877039687539E-4</v>
      </c>
      <c r="J2835" s="4" t="str">
        <f ca="1">IF(OR(AND(I2835&lt;计算结果!B$19,I2835&gt;计算结果!B$20),I2835&lt;计算结果!B$21),"买","卖")</f>
        <v>买</v>
      </c>
      <c r="K2835" s="4" t="str">
        <f t="shared" ca="1" si="133"/>
        <v/>
      </c>
      <c r="L2835" s="3">
        <f ca="1">IF(J2834="买",E2835/E2834-1,0)-IF(K2835=1,计算结果!B$17,0)</f>
        <v>1.2727569548154349E-3</v>
      </c>
      <c r="M2835" s="2">
        <f t="shared" ca="1" si="134"/>
        <v>14.286943791986824</v>
      </c>
      <c r="N2835" s="3">
        <f ca="1">1-M2835/MAX(M$2:M2835)</f>
        <v>0.13447921739834501</v>
      </c>
    </row>
    <row r="2836" spans="1:14" x14ac:dyDescent="0.15">
      <c r="A2836" s="1">
        <v>42613</v>
      </c>
      <c r="B2836">
        <v>3310.57</v>
      </c>
      <c r="C2836">
        <v>3333.97</v>
      </c>
      <c r="D2836">
        <v>3304.66</v>
      </c>
      <c r="E2836" s="2">
        <v>3327.79</v>
      </c>
      <c r="F2836" s="19">
        <v>99215040512</v>
      </c>
      <c r="G2836" s="3">
        <f t="shared" si="132"/>
        <v>4.7705458047881955E-3</v>
      </c>
      <c r="H2836" s="3">
        <f>1-E2836/MAX(E$2:E2836)</f>
        <v>0.43377969100932412</v>
      </c>
      <c r="I2836" s="3">
        <f ca="1">IFERROR(E2836/AVERAGE(OFFSET(E2836,0,0,-计算结果!B$18,1))-1,E2836/AVERAGE(OFFSET(E2836,0,0,-ROW(),1))-1)</f>
        <v>3.2122772634077812E-3</v>
      </c>
      <c r="J2836" s="4" t="str">
        <f ca="1">IF(OR(AND(I2836&lt;计算结果!B$19,I2836&gt;计算结果!B$20),I2836&lt;计算结果!B$21),"买","卖")</f>
        <v>买</v>
      </c>
      <c r="K2836" s="4" t="str">
        <f t="shared" ca="1" si="133"/>
        <v/>
      </c>
      <c r="L2836" s="3">
        <f ca="1">IF(J2835="买",E2836/E2835-1,0)-IF(K2836=1,计算结果!B$17,0)</f>
        <v>4.7705458047881955E-3</v>
      </c>
      <c r="M2836" s="2">
        <f t="shared" ca="1" si="134"/>
        <v>14.355100311756932</v>
      </c>
      <c r="N2836" s="3">
        <f ca="1">1-M2836/MAX(M$2:M2836)</f>
        <v>0.13035021085994758</v>
      </c>
    </row>
    <row r="2837" spans="1:14" x14ac:dyDescent="0.15">
      <c r="A2837" s="1">
        <v>42614</v>
      </c>
      <c r="B2837">
        <v>3326.74</v>
      </c>
      <c r="C2837">
        <v>3329.35</v>
      </c>
      <c r="D2837">
        <v>3301.21</v>
      </c>
      <c r="E2837" s="2">
        <v>3301.58</v>
      </c>
      <c r="F2837" s="19">
        <v>100911464448</v>
      </c>
      <c r="G2837" s="3">
        <f t="shared" si="132"/>
        <v>-7.8760979508923912E-3</v>
      </c>
      <c r="H2837" s="3">
        <f>1-E2837/MAX(E$2:E2837)</f>
        <v>0.43823929762471925</v>
      </c>
      <c r="I2837" s="3">
        <f ca="1">IFERROR(E2837/AVERAGE(OFFSET(E2837,0,0,-计算结果!B$18,1))-1,E2837/AVERAGE(OFFSET(E2837,0,0,-ROW(),1))-1)</f>
        <v>-5.8113799191714666E-3</v>
      </c>
      <c r="J2837" s="4" t="str">
        <f ca="1">IF(OR(AND(I2837&lt;计算结果!B$19,I2837&gt;计算结果!B$20),I2837&lt;计算结果!B$21),"买","卖")</f>
        <v>卖</v>
      </c>
      <c r="K2837" s="4">
        <f t="shared" ca="1" si="133"/>
        <v>1</v>
      </c>
      <c r="L2837" s="3">
        <f ca="1">IF(J2836="买",E2837/E2836-1,0)-IF(K2837=1,计算结果!B$17,0)</f>
        <v>-7.8760979508923912E-3</v>
      </c>
      <c r="M2837" s="2">
        <f t="shared" ca="1" si="134"/>
        <v>14.242038135606649</v>
      </c>
      <c r="N2837" s="3">
        <f ca="1">1-M2837/MAX(M$2:M2837)</f>
        <v>0.13719965778218757</v>
      </c>
    </row>
    <row r="2838" spans="1:14" x14ac:dyDescent="0.15">
      <c r="A2838" s="1">
        <v>42615</v>
      </c>
      <c r="B2838">
        <v>3298.72</v>
      </c>
      <c r="C2838">
        <v>3320.43</v>
      </c>
      <c r="D2838">
        <v>3295.76</v>
      </c>
      <c r="E2838" s="2">
        <v>3314.11</v>
      </c>
      <c r="F2838" s="19">
        <v>99396378624</v>
      </c>
      <c r="G2838" s="3">
        <f t="shared" si="132"/>
        <v>3.7951526238952926E-3</v>
      </c>
      <c r="H2838" s="3">
        <f>1-E2838/MAX(E$2:E2838)</f>
        <v>0.43610733002109847</v>
      </c>
      <c r="I2838" s="3">
        <f ca="1">IFERROR(E2838/AVERAGE(OFFSET(E2838,0,0,-计算结果!B$18,1))-1,E2838/AVERAGE(OFFSET(E2838,0,0,-ROW(),1))-1)</f>
        <v>-2.9911612247096597E-3</v>
      </c>
      <c r="J2838" s="4" t="str">
        <f ca="1">IF(OR(AND(I2838&lt;计算结果!B$19,I2838&gt;计算结果!B$20),I2838&lt;计算结果!B$21),"买","卖")</f>
        <v>卖</v>
      </c>
      <c r="K2838" s="4" t="str">
        <f t="shared" ca="1" si="133"/>
        <v/>
      </c>
      <c r="L2838" s="3">
        <f ca="1">IF(J2837="买",E2838/E2837-1,0)-IF(K2838=1,计算结果!B$17,0)</f>
        <v>0</v>
      </c>
      <c r="M2838" s="2">
        <f t="shared" ca="1" si="134"/>
        <v>14.242038135606649</v>
      </c>
      <c r="N2838" s="3">
        <f ca="1">1-M2838/MAX(M$2:M2838)</f>
        <v>0.13719965778218757</v>
      </c>
    </row>
    <row r="2839" spans="1:14" x14ac:dyDescent="0.15">
      <c r="A2839" s="1">
        <v>42618</v>
      </c>
      <c r="B2839">
        <v>3321.01</v>
      </c>
      <c r="C2839">
        <v>3338.42</v>
      </c>
      <c r="D2839">
        <v>3314.63</v>
      </c>
      <c r="E2839" s="2">
        <v>3319.68</v>
      </c>
      <c r="F2839" s="19">
        <v>87531085824</v>
      </c>
      <c r="G2839" s="3">
        <f t="shared" si="132"/>
        <v>1.6806925539585293E-3</v>
      </c>
      <c r="H2839" s="3">
        <f>1-E2839/MAX(E$2:E2839)</f>
        <v>0.43515959980943308</v>
      </c>
      <c r="I2839" s="3">
        <f ca="1">IFERROR(E2839/AVERAGE(OFFSET(E2839,0,0,-计算结果!B$18,1))-1,E2839/AVERAGE(OFFSET(E2839,0,0,-ROW(),1))-1)</f>
        <v>-2.5880794113901651E-3</v>
      </c>
      <c r="J2839" s="4" t="str">
        <f ca="1">IF(OR(AND(I2839&lt;计算结果!B$19,I2839&gt;计算结果!B$20),I2839&lt;计算结果!B$21),"买","卖")</f>
        <v>卖</v>
      </c>
      <c r="K2839" s="4" t="str">
        <f t="shared" ca="1" si="133"/>
        <v/>
      </c>
      <c r="L2839" s="3">
        <f ca="1">IF(J2838="买",E2839/E2838-1,0)-IF(K2839=1,计算结果!B$17,0)</f>
        <v>0</v>
      </c>
      <c r="M2839" s="2">
        <f t="shared" ca="1" si="134"/>
        <v>14.242038135606649</v>
      </c>
      <c r="N2839" s="3">
        <f ca="1">1-M2839/MAX(M$2:M2839)</f>
        <v>0.13719965778218757</v>
      </c>
    </row>
    <row r="2840" spans="1:14" x14ac:dyDescent="0.15">
      <c r="A2840" s="1">
        <v>42619</v>
      </c>
      <c r="B2840">
        <v>3322.02</v>
      </c>
      <c r="C2840">
        <v>3347.95</v>
      </c>
      <c r="D2840">
        <v>3300.13</v>
      </c>
      <c r="E2840" s="2">
        <v>3342.63</v>
      </c>
      <c r="F2840" s="19">
        <v>118366535680</v>
      </c>
      <c r="G2840" s="3">
        <f t="shared" si="132"/>
        <v>6.9133169462116673E-3</v>
      </c>
      <c r="H2840" s="3">
        <f>1-E2840/MAX(E$2:E2840)</f>
        <v>0.43125467909889059</v>
      </c>
      <c r="I2840" s="3">
        <f ca="1">IFERROR(E2840/AVERAGE(OFFSET(E2840,0,0,-计算结果!B$18,1))-1,E2840/AVERAGE(OFFSET(E2840,0,0,-ROW(),1))-1)</f>
        <v>2.4788998603100243E-3</v>
      </c>
      <c r="J2840" s="4" t="str">
        <f ca="1">IF(OR(AND(I2840&lt;计算结果!B$19,I2840&gt;计算结果!B$20),I2840&lt;计算结果!B$21),"买","卖")</f>
        <v>买</v>
      </c>
      <c r="K2840" s="4">
        <f t="shared" ca="1" si="133"/>
        <v>1</v>
      </c>
      <c r="L2840" s="3">
        <f ca="1">IF(J2839="买",E2840/E2839-1,0)-IF(K2840=1,计算结果!B$17,0)</f>
        <v>0</v>
      </c>
      <c r="M2840" s="2">
        <f t="shared" ca="1" si="134"/>
        <v>14.242038135606649</v>
      </c>
      <c r="N2840" s="3">
        <f ca="1">1-M2840/MAX(M$2:M2840)</f>
        <v>0.13719965778218757</v>
      </c>
    </row>
    <row r="2841" spans="1:14" x14ac:dyDescent="0.15">
      <c r="A2841" s="1">
        <v>42620</v>
      </c>
      <c r="B2841">
        <v>3344.07</v>
      </c>
      <c r="C2841">
        <v>3357.36</v>
      </c>
      <c r="D2841">
        <v>3337.75</v>
      </c>
      <c r="E2841" s="2">
        <v>3340.82</v>
      </c>
      <c r="F2841" s="19">
        <v>115119906816</v>
      </c>
      <c r="G2841" s="3">
        <f t="shared" si="132"/>
        <v>-5.4148978498969047E-4</v>
      </c>
      <c r="H2841" s="3">
        <f>1-E2841/MAX(E$2:E2841)</f>
        <v>0.43156264888041918</v>
      </c>
      <c r="I2841" s="3">
        <f ca="1">IFERROR(E2841/AVERAGE(OFFSET(E2841,0,0,-计算结果!B$18,1))-1,E2841/AVERAGE(OFFSET(E2841,0,0,-ROW(),1))-1)</f>
        <v>1.1589082854199795E-3</v>
      </c>
      <c r="J2841" s="4" t="str">
        <f ca="1">IF(OR(AND(I2841&lt;计算结果!B$19,I2841&gt;计算结果!B$20),I2841&lt;计算结果!B$21),"买","卖")</f>
        <v>买</v>
      </c>
      <c r="K2841" s="4" t="str">
        <f t="shared" ca="1" si="133"/>
        <v/>
      </c>
      <c r="L2841" s="3">
        <f ca="1">IF(J2840="买",E2841/E2840-1,0)-IF(K2841=1,计算结果!B$17,0)</f>
        <v>-5.4148978498969047E-4</v>
      </c>
      <c r="M2841" s="2">
        <f t="shared" ca="1" si="134"/>
        <v>14.234326217438785</v>
      </c>
      <c r="N2841" s="3">
        <f ca="1">1-M2841/MAX(M$2:M2841)</f>
        <v>0.13766685535398404</v>
      </c>
    </row>
    <row r="2842" spans="1:14" x14ac:dyDescent="0.15">
      <c r="A2842" s="1">
        <v>42621</v>
      </c>
      <c r="B2842">
        <v>3338.01</v>
      </c>
      <c r="C2842">
        <v>3343.4</v>
      </c>
      <c r="D2842">
        <v>3328.23</v>
      </c>
      <c r="E2842" s="2">
        <v>3339.56</v>
      </c>
      <c r="F2842" s="19">
        <v>83742343168</v>
      </c>
      <c r="G2842" s="3">
        <f t="shared" si="132"/>
        <v>-3.7715291455397981E-4</v>
      </c>
      <c r="H2842" s="3">
        <f>1-E2842/MAX(E$2:E2842)</f>
        <v>0.43177703668413525</v>
      </c>
      <c r="I2842" s="3">
        <f ca="1">IFERROR(E2842/AVERAGE(OFFSET(E2842,0,0,-计算结果!B$18,1))-1,E2842/AVERAGE(OFFSET(E2842,0,0,-ROW(),1))-1)</f>
        <v>1.6795173041606049E-3</v>
      </c>
      <c r="J2842" s="4" t="str">
        <f ca="1">IF(OR(AND(I2842&lt;计算结果!B$19,I2842&gt;计算结果!B$20),I2842&lt;计算结果!B$21),"买","卖")</f>
        <v>买</v>
      </c>
      <c r="K2842" s="4" t="str">
        <f t="shared" ca="1" si="133"/>
        <v/>
      </c>
      <c r="L2842" s="3">
        <f ca="1">IF(J2841="买",E2842/E2841-1,0)-IF(K2842=1,计算结果!B$17,0)</f>
        <v>-3.7715291455397981E-4</v>
      </c>
      <c r="M2842" s="2">
        <f t="shared" ca="1" si="134"/>
        <v>14.228957699819166</v>
      </c>
      <c r="N2842" s="3">
        <f ca="1">1-M2842/MAX(M$2:M2842)</f>
        <v>0.13799208681280384</v>
      </c>
    </row>
    <row r="2843" spans="1:14" x14ac:dyDescent="0.15">
      <c r="A2843" s="1">
        <v>42622</v>
      </c>
      <c r="B2843">
        <v>3339.37</v>
      </c>
      <c r="C2843">
        <v>3344.95</v>
      </c>
      <c r="D2843">
        <v>3318.04</v>
      </c>
      <c r="E2843" s="2">
        <v>3318.04</v>
      </c>
      <c r="F2843" s="19">
        <v>95471190016</v>
      </c>
      <c r="G2843" s="3">
        <f t="shared" si="132"/>
        <v>-6.4439626777179626E-3</v>
      </c>
      <c r="H2843" s="3">
        <f>1-E2843/MAX(E$2:E2843)</f>
        <v>0.43543864425236511</v>
      </c>
      <c r="I2843" s="3">
        <f ca="1">IFERROR(E2843/AVERAGE(OFFSET(E2843,0,0,-计算结果!B$18,1))-1,E2843/AVERAGE(OFFSET(E2843,0,0,-ROW(),1))-1)</f>
        <v>-3.7757451575518575E-3</v>
      </c>
      <c r="J2843" s="4" t="str">
        <f ca="1">IF(OR(AND(I2843&lt;计算结果!B$19,I2843&gt;计算结果!B$20),I2843&lt;计算结果!B$21),"买","卖")</f>
        <v>卖</v>
      </c>
      <c r="K2843" s="4">
        <f t="shared" ca="1" si="133"/>
        <v>1</v>
      </c>
      <c r="L2843" s="3">
        <f ca="1">IF(J2842="买",E2843/E2842-1,0)-IF(K2843=1,计算结果!B$17,0)</f>
        <v>-6.4439626777179626E-3</v>
      </c>
      <c r="M2843" s="2">
        <f t="shared" ca="1" si="134"/>
        <v>14.137266827458703</v>
      </c>
      <c r="N2843" s="3">
        <f ca="1">1-M2843/MAX(M$2:M2843)</f>
        <v>0.14354683363327969</v>
      </c>
    </row>
    <row r="2844" spans="1:14" x14ac:dyDescent="0.15">
      <c r="A2844" s="1">
        <v>42625</v>
      </c>
      <c r="B2844">
        <v>3271.87</v>
      </c>
      <c r="C2844">
        <v>3276.72</v>
      </c>
      <c r="D2844">
        <v>3234.57</v>
      </c>
      <c r="E2844" s="2">
        <v>3262.6</v>
      </c>
      <c r="F2844" s="19">
        <v>134456631296</v>
      </c>
      <c r="G2844" s="3">
        <f t="shared" si="132"/>
        <v>-1.6708659329001452E-2</v>
      </c>
      <c r="H2844" s="3">
        <f>1-E2844/MAX(E$2:E2844)</f>
        <v>0.44487170761587147</v>
      </c>
      <c r="I2844" s="3">
        <f ca="1">IFERROR(E2844/AVERAGE(OFFSET(E2844,0,0,-计算结果!B$18,1))-1,E2844/AVERAGE(OFFSET(E2844,0,0,-ROW(),1))-1)</f>
        <v>-1.861327328940221E-2</v>
      </c>
      <c r="J2844" s="4" t="str">
        <f ca="1">IF(OR(AND(I2844&lt;计算结果!B$19,I2844&gt;计算结果!B$20),I2844&lt;计算结果!B$21),"买","卖")</f>
        <v>卖</v>
      </c>
      <c r="K2844" s="4" t="str">
        <f t="shared" ca="1" si="133"/>
        <v/>
      </c>
      <c r="L2844" s="3">
        <f ca="1">IF(J2843="买",E2844/E2843-1,0)-IF(K2844=1,计算结果!B$17,0)</f>
        <v>0</v>
      </c>
      <c r="M2844" s="2">
        <f t="shared" ca="1" si="134"/>
        <v>14.137266827458703</v>
      </c>
      <c r="N2844" s="3">
        <f ca="1">1-M2844/MAX(M$2:M2844)</f>
        <v>0.14354683363327969</v>
      </c>
    </row>
    <row r="2845" spans="1:14" x14ac:dyDescent="0.15">
      <c r="A2845" s="1">
        <v>42626</v>
      </c>
      <c r="B2845">
        <v>3265.34</v>
      </c>
      <c r="C2845">
        <v>3269.22</v>
      </c>
      <c r="D2845">
        <v>3246.39</v>
      </c>
      <c r="E2845" s="2">
        <v>3260.33</v>
      </c>
      <c r="F2845" s="19">
        <v>76862644224</v>
      </c>
      <c r="G2845" s="3">
        <f t="shared" si="132"/>
        <v>-6.9576411450988918E-4</v>
      </c>
      <c r="H2845" s="3">
        <f>1-E2845/MAX(E$2:E2845)</f>
        <v>0.44525794596066148</v>
      </c>
      <c r="I2845" s="3">
        <f ca="1">IFERROR(E2845/AVERAGE(OFFSET(E2845,0,0,-计算结果!B$18,1))-1,E2845/AVERAGE(OFFSET(E2845,0,0,-ROW(),1))-1)</f>
        <v>-1.7586074302683108E-2</v>
      </c>
      <c r="J2845" s="4" t="str">
        <f ca="1">IF(OR(AND(I2845&lt;计算结果!B$19,I2845&gt;计算结果!B$20),I2845&lt;计算结果!B$21),"买","卖")</f>
        <v>卖</v>
      </c>
      <c r="K2845" s="4" t="str">
        <f t="shared" ca="1" si="133"/>
        <v/>
      </c>
      <c r="L2845" s="3">
        <f ca="1">IF(J2844="买",E2845/E2844-1,0)-IF(K2845=1,计算结果!B$17,0)</f>
        <v>0</v>
      </c>
      <c r="M2845" s="2">
        <f t="shared" ca="1" si="134"/>
        <v>14.137266827458703</v>
      </c>
      <c r="N2845" s="3">
        <f ca="1">1-M2845/MAX(M$2:M2845)</f>
        <v>0.14354683363327969</v>
      </c>
    </row>
    <row r="2846" spans="1:14" x14ac:dyDescent="0.15">
      <c r="A2846" s="1">
        <v>42627</v>
      </c>
      <c r="B2846">
        <v>3245.74</v>
      </c>
      <c r="C2846">
        <v>3255</v>
      </c>
      <c r="D2846">
        <v>3231.34</v>
      </c>
      <c r="E2846" s="2">
        <v>3238.73</v>
      </c>
      <c r="F2846" s="19">
        <v>79780749312</v>
      </c>
      <c r="G2846" s="3">
        <f t="shared" si="132"/>
        <v>-6.6250962325898888E-3</v>
      </c>
      <c r="H2846" s="3">
        <f>1-E2846/MAX(E$2:E2846)</f>
        <v>0.44893316545293671</v>
      </c>
      <c r="I2846" s="3">
        <f ca="1">IFERROR(E2846/AVERAGE(OFFSET(E2846,0,0,-计算结果!B$18,1))-1,E2846/AVERAGE(OFFSET(E2846,0,0,-ROW(),1))-1)</f>
        <v>-2.202711013454417E-2</v>
      </c>
      <c r="J2846" s="4" t="str">
        <f ca="1">IF(OR(AND(I2846&lt;计算结果!B$19,I2846&gt;计算结果!B$20),I2846&lt;计算结果!B$21),"买","卖")</f>
        <v>卖</v>
      </c>
      <c r="K2846" s="4" t="str">
        <f t="shared" ca="1" si="133"/>
        <v/>
      </c>
      <c r="L2846" s="3">
        <f ca="1">IF(J2845="买",E2846/E2845-1,0)-IF(K2846=1,计算结果!B$17,0)</f>
        <v>0</v>
      </c>
      <c r="M2846" s="2">
        <f t="shared" ca="1" si="134"/>
        <v>14.137266827458703</v>
      </c>
      <c r="N2846" s="3">
        <f ca="1">1-M2846/MAX(M$2:M2846)</f>
        <v>0.14354683363327969</v>
      </c>
    </row>
    <row r="2847" spans="1:14" x14ac:dyDescent="0.15">
      <c r="A2847" s="1">
        <v>42632</v>
      </c>
      <c r="B2847">
        <v>3242.74</v>
      </c>
      <c r="C2847">
        <v>3264.9</v>
      </c>
      <c r="D2847">
        <v>3242.74</v>
      </c>
      <c r="E2847" s="2">
        <v>3263.12</v>
      </c>
      <c r="F2847" s="19">
        <v>67678031872</v>
      </c>
      <c r="G2847" s="3">
        <f t="shared" si="132"/>
        <v>7.5307296378517297E-3</v>
      </c>
      <c r="H2847" s="3">
        <f>1-E2847/MAX(E$2:E2847)</f>
        <v>0.44478323010957599</v>
      </c>
      <c r="I2847" s="3">
        <f ca="1">IFERROR(E2847/AVERAGE(OFFSET(E2847,0,0,-计算结果!B$18,1))-1,E2847/AVERAGE(OFFSET(E2847,0,0,-ROW(),1))-1)</f>
        <v>-1.3443011691481432E-2</v>
      </c>
      <c r="J2847" s="4" t="str">
        <f ca="1">IF(OR(AND(I2847&lt;计算结果!B$19,I2847&gt;计算结果!B$20),I2847&lt;计算结果!B$21),"买","卖")</f>
        <v>卖</v>
      </c>
      <c r="K2847" s="4" t="str">
        <f t="shared" ca="1" si="133"/>
        <v/>
      </c>
      <c r="L2847" s="3">
        <f ca="1">IF(J2846="买",E2847/E2846-1,0)-IF(K2847=1,计算结果!B$17,0)</f>
        <v>0</v>
      </c>
      <c r="M2847" s="2">
        <f t="shared" ca="1" si="134"/>
        <v>14.137266827458703</v>
      </c>
      <c r="N2847" s="3">
        <f ca="1">1-M2847/MAX(M$2:M2847)</f>
        <v>0.14354683363327969</v>
      </c>
    </row>
    <row r="2848" spans="1:14" x14ac:dyDescent="0.15">
      <c r="A2848" s="1">
        <v>42633</v>
      </c>
      <c r="B2848">
        <v>3264.66</v>
      </c>
      <c r="C2848">
        <v>3265.04</v>
      </c>
      <c r="D2848">
        <v>3252.39</v>
      </c>
      <c r="E2848" s="2">
        <v>3257.4</v>
      </c>
      <c r="F2848" s="19">
        <v>61626150912</v>
      </c>
      <c r="G2848" s="3">
        <f t="shared" si="132"/>
        <v>-1.7529235823383615E-3</v>
      </c>
      <c r="H2848" s="3">
        <f>1-E2848/MAX(E$2:E2848)</f>
        <v>0.44575648267882662</v>
      </c>
      <c r="I2848" s="3">
        <f ca="1">IFERROR(E2848/AVERAGE(OFFSET(E2848,0,0,-计算结果!B$18,1))-1,E2848/AVERAGE(OFFSET(E2848,0,0,-ROW(),1))-1)</f>
        <v>-1.3773782178857497E-2</v>
      </c>
      <c r="J2848" s="4" t="str">
        <f ca="1">IF(OR(AND(I2848&lt;计算结果!B$19,I2848&gt;计算结果!B$20),I2848&lt;计算结果!B$21),"买","卖")</f>
        <v>卖</v>
      </c>
      <c r="K2848" s="4" t="str">
        <f t="shared" ca="1" si="133"/>
        <v/>
      </c>
      <c r="L2848" s="3">
        <f ca="1">IF(J2847="买",E2848/E2847-1,0)-IF(K2848=1,计算结果!B$17,0)</f>
        <v>0</v>
      </c>
      <c r="M2848" s="2">
        <f t="shared" ca="1" si="134"/>
        <v>14.137266827458703</v>
      </c>
      <c r="N2848" s="3">
        <f ca="1">1-M2848/MAX(M$2:M2848)</f>
        <v>0.14354683363327969</v>
      </c>
    </row>
    <row r="2849" spans="1:14" x14ac:dyDescent="0.15">
      <c r="A2849" s="1">
        <v>42634</v>
      </c>
      <c r="B2849">
        <v>3257.71</v>
      </c>
      <c r="C2849">
        <v>3270.9</v>
      </c>
      <c r="D2849">
        <v>3254.32</v>
      </c>
      <c r="E2849" s="2">
        <v>3266.64</v>
      </c>
      <c r="F2849" s="19">
        <v>68957741056</v>
      </c>
      <c r="G2849" s="3">
        <f t="shared" si="132"/>
        <v>2.8366181617240915E-3</v>
      </c>
      <c r="H2849" s="3">
        <f>1-E2849/MAX(E$2:E2849)</f>
        <v>0.44418430545157561</v>
      </c>
      <c r="I2849" s="3">
        <f ca="1">IFERROR(E2849/AVERAGE(OFFSET(E2849,0,0,-计算结果!B$18,1))-1,E2849/AVERAGE(OFFSET(E2849,0,0,-ROW(),1))-1)</f>
        <v>-9.9234098785532243E-3</v>
      </c>
      <c r="J2849" s="4" t="str">
        <f ca="1">IF(OR(AND(I2849&lt;计算结果!B$19,I2849&gt;计算结果!B$20),I2849&lt;计算结果!B$21),"买","卖")</f>
        <v>卖</v>
      </c>
      <c r="K2849" s="4" t="str">
        <f t="shared" ca="1" si="133"/>
        <v/>
      </c>
      <c r="L2849" s="3">
        <f ca="1">IF(J2848="买",E2849/E2848-1,0)-IF(K2849=1,计算结果!B$17,0)</f>
        <v>0</v>
      </c>
      <c r="M2849" s="2">
        <f t="shared" ca="1" si="134"/>
        <v>14.137266827458703</v>
      </c>
      <c r="N2849" s="3">
        <f ca="1">1-M2849/MAX(M$2:M2849)</f>
        <v>0.14354683363327969</v>
      </c>
    </row>
    <row r="2850" spans="1:14" x14ac:dyDescent="0.15">
      <c r="A2850" s="1">
        <v>42635</v>
      </c>
      <c r="B2850">
        <v>3281.47</v>
      </c>
      <c r="C2850">
        <v>3303.2</v>
      </c>
      <c r="D2850">
        <v>3277.98</v>
      </c>
      <c r="E2850" s="2">
        <v>3291.12</v>
      </c>
      <c r="F2850" s="19">
        <v>89991757824</v>
      </c>
      <c r="G2850" s="3">
        <f t="shared" si="132"/>
        <v>7.4939387260304358E-3</v>
      </c>
      <c r="H2850" s="3">
        <f>1-E2850/MAX(E$2:E2850)</f>
        <v>0.4400190566936637</v>
      </c>
      <c r="I2850" s="3">
        <f ca="1">IFERROR(E2850/AVERAGE(OFFSET(E2850,0,0,-计算结果!B$18,1))-1,E2850/AVERAGE(OFFSET(E2850,0,0,-ROW(),1))-1)</f>
        <v>-2.2039375782898496E-3</v>
      </c>
      <c r="J2850" s="4" t="str">
        <f ca="1">IF(OR(AND(I2850&lt;计算结果!B$19,I2850&gt;计算结果!B$20),I2850&lt;计算结果!B$21),"买","卖")</f>
        <v>卖</v>
      </c>
      <c r="K2850" s="4" t="str">
        <f t="shared" ca="1" si="133"/>
        <v/>
      </c>
      <c r="L2850" s="3">
        <f ca="1">IF(J2849="买",E2850/E2849-1,0)-IF(K2850=1,计算结果!B$17,0)</f>
        <v>0</v>
      </c>
      <c r="M2850" s="2">
        <f t="shared" ca="1" si="134"/>
        <v>14.137266827458703</v>
      </c>
      <c r="N2850" s="3">
        <f ca="1">1-M2850/MAX(M$2:M2850)</f>
        <v>0.14354683363327969</v>
      </c>
    </row>
    <row r="2851" spans="1:14" x14ac:dyDescent="0.15">
      <c r="A2851" s="1">
        <v>42636</v>
      </c>
      <c r="B2851">
        <v>3292.28</v>
      </c>
      <c r="C2851">
        <v>3293.92</v>
      </c>
      <c r="D2851">
        <v>3275.02</v>
      </c>
      <c r="E2851" s="2">
        <v>3275.67</v>
      </c>
      <c r="F2851" s="19">
        <v>68046258176</v>
      </c>
      <c r="G2851" s="3">
        <f t="shared" si="132"/>
        <v>-4.6944505214030485E-3</v>
      </c>
      <c r="H2851" s="3">
        <f>1-E2851/MAX(E$2:E2851)</f>
        <v>0.44264785952494379</v>
      </c>
      <c r="I2851" s="3">
        <f ca="1">IFERROR(E2851/AVERAGE(OFFSET(E2851,0,0,-计算结果!B$18,1))-1,E2851/AVERAGE(OFFSET(E2851,0,0,-ROW(),1))-1)</f>
        <v>-6.3621942787270847E-3</v>
      </c>
      <c r="J2851" s="4" t="str">
        <f ca="1">IF(OR(AND(I2851&lt;计算结果!B$19,I2851&gt;计算结果!B$20),I2851&lt;计算结果!B$21),"买","卖")</f>
        <v>卖</v>
      </c>
      <c r="K2851" s="4" t="str">
        <f t="shared" ca="1" si="133"/>
        <v/>
      </c>
      <c r="L2851" s="3">
        <f ca="1">IF(J2850="买",E2851/E2850-1,0)-IF(K2851=1,计算结果!B$17,0)</f>
        <v>0</v>
      </c>
      <c r="M2851" s="2">
        <f t="shared" ca="1" si="134"/>
        <v>14.137266827458703</v>
      </c>
      <c r="N2851" s="3">
        <f ca="1">1-M2851/MAX(M$2:M2851)</f>
        <v>0.14354683363327969</v>
      </c>
    </row>
    <row r="2852" spans="1:14" x14ac:dyDescent="0.15">
      <c r="A2852" s="1">
        <v>42639</v>
      </c>
      <c r="B2852">
        <v>3267.69</v>
      </c>
      <c r="C2852">
        <v>3267.69</v>
      </c>
      <c r="D2852">
        <v>3220.28</v>
      </c>
      <c r="E2852" s="2">
        <v>3220.28</v>
      </c>
      <c r="F2852" s="19">
        <v>78700838912</v>
      </c>
      <c r="G2852" s="3">
        <f t="shared" si="132"/>
        <v>-1.6909517747514258E-2</v>
      </c>
      <c r="H2852" s="3">
        <f>1-E2852/MAX(E$2:E2852)</f>
        <v>0.4520724154359218</v>
      </c>
      <c r="I2852" s="3">
        <f ca="1">IFERROR(E2852/AVERAGE(OFFSET(E2852,0,0,-计算结果!B$18,1))-1,E2852/AVERAGE(OFFSET(E2852,0,0,-ROW(),1))-1)</f>
        <v>-2.1721596655915554E-2</v>
      </c>
      <c r="J2852" s="4" t="str">
        <f ca="1">IF(OR(AND(I2852&lt;计算结果!B$19,I2852&gt;计算结果!B$20),I2852&lt;计算结果!B$21),"买","卖")</f>
        <v>卖</v>
      </c>
      <c r="K2852" s="4" t="str">
        <f t="shared" ca="1" si="133"/>
        <v/>
      </c>
      <c r="L2852" s="3">
        <f ca="1">IF(J2851="买",E2852/E2851-1,0)-IF(K2852=1,计算结果!B$17,0)</f>
        <v>0</v>
      </c>
      <c r="M2852" s="2">
        <f t="shared" ca="1" si="134"/>
        <v>14.137266827458703</v>
      </c>
      <c r="N2852" s="3">
        <f ca="1">1-M2852/MAX(M$2:M2852)</f>
        <v>0.14354683363327969</v>
      </c>
    </row>
    <row r="2853" spans="1:14" x14ac:dyDescent="0.15">
      <c r="A2853" s="1">
        <v>42640</v>
      </c>
      <c r="B2853">
        <v>3214.87</v>
      </c>
      <c r="C2853">
        <v>3240.78</v>
      </c>
      <c r="D2853">
        <v>3214.44</v>
      </c>
      <c r="E2853" s="2">
        <v>3240.75</v>
      </c>
      <c r="F2853" s="19">
        <v>66651131904</v>
      </c>
      <c r="G2853" s="3">
        <f t="shared" si="132"/>
        <v>6.3565901101767519E-3</v>
      </c>
      <c r="H2853" s="3">
        <f>1-E2853/MAX(E$2:E2853)</f>
        <v>0.44858946437078884</v>
      </c>
      <c r="I2853" s="3">
        <f ca="1">IFERROR(E2853/AVERAGE(OFFSET(E2853,0,0,-计算结果!B$18,1))-1,E2853/AVERAGE(OFFSET(E2853,0,0,-ROW(),1))-1)</f>
        <v>-1.4317976169656355E-2</v>
      </c>
      <c r="J2853" s="4" t="str">
        <f ca="1">IF(OR(AND(I2853&lt;计算结果!B$19,I2853&gt;计算结果!B$20),I2853&lt;计算结果!B$21),"买","卖")</f>
        <v>卖</v>
      </c>
      <c r="K2853" s="4" t="str">
        <f t="shared" ca="1" si="133"/>
        <v/>
      </c>
      <c r="L2853" s="3">
        <f ca="1">IF(J2852="买",E2853/E2852-1,0)-IF(K2853=1,计算结果!B$17,0)</f>
        <v>0</v>
      </c>
      <c r="M2853" s="2">
        <f t="shared" ca="1" si="134"/>
        <v>14.137266827458703</v>
      </c>
      <c r="N2853" s="3">
        <f ca="1">1-M2853/MAX(M$2:M2853)</f>
        <v>0.14354683363327969</v>
      </c>
    </row>
    <row r="2854" spans="1:14" x14ac:dyDescent="0.15">
      <c r="A2854" s="1">
        <v>42641</v>
      </c>
      <c r="B2854">
        <v>3243.65</v>
      </c>
      <c r="C2854">
        <v>3243.65</v>
      </c>
      <c r="D2854">
        <v>3228</v>
      </c>
      <c r="E2854" s="2">
        <v>3230.89</v>
      </c>
      <c r="F2854" s="19">
        <v>51996405760</v>
      </c>
      <c r="G2854" s="3">
        <f t="shared" si="132"/>
        <v>-3.0425055928412492E-3</v>
      </c>
      <c r="H2854" s="3">
        <f>1-E2854/MAX(E$2:E2854)</f>
        <v>0.45026713400939222</v>
      </c>
      <c r="I2854" s="3">
        <f ca="1">IFERROR(E2854/AVERAGE(OFFSET(E2854,0,0,-计算结果!B$18,1))-1,E2854/AVERAGE(OFFSET(E2854,0,0,-ROW(),1))-1)</f>
        <v>-1.5705280368018881E-2</v>
      </c>
      <c r="J2854" s="4" t="str">
        <f ca="1">IF(OR(AND(I2854&lt;计算结果!B$19,I2854&gt;计算结果!B$20),I2854&lt;计算结果!B$21),"买","卖")</f>
        <v>卖</v>
      </c>
      <c r="K2854" s="4" t="str">
        <f t="shared" ca="1" si="133"/>
        <v/>
      </c>
      <c r="L2854" s="3">
        <f ca="1">IF(J2853="买",E2854/E2853-1,0)-IF(K2854=1,计算结果!B$17,0)</f>
        <v>0</v>
      </c>
      <c r="M2854" s="2">
        <f t="shared" ca="1" si="134"/>
        <v>14.137266827458703</v>
      </c>
      <c r="N2854" s="3">
        <f ca="1">1-M2854/MAX(M$2:M2854)</f>
        <v>0.14354683363327969</v>
      </c>
    </row>
    <row r="2855" spans="1:14" x14ac:dyDescent="0.15">
      <c r="A2855" s="1">
        <v>42642</v>
      </c>
      <c r="B2855">
        <v>3234.86</v>
      </c>
      <c r="C2855">
        <v>3257.77</v>
      </c>
      <c r="D2855">
        <v>3234.8</v>
      </c>
      <c r="E2855" s="2">
        <v>3244.39</v>
      </c>
      <c r="F2855" s="19">
        <v>62220300288</v>
      </c>
      <c r="G2855" s="3">
        <f t="shared" si="132"/>
        <v>4.1784152354304993E-3</v>
      </c>
      <c r="H2855" s="3">
        <f>1-E2855/MAX(E$2:E2855)</f>
        <v>0.44797012182672025</v>
      </c>
      <c r="I2855" s="3">
        <f ca="1">IFERROR(E2855/AVERAGE(OFFSET(E2855,0,0,-计算结果!B$18,1))-1,E2855/AVERAGE(OFFSET(E2855,0,0,-ROW(),1))-1)</f>
        <v>-1.0634837487268456E-2</v>
      </c>
      <c r="J2855" s="4" t="str">
        <f ca="1">IF(OR(AND(I2855&lt;计算结果!B$19,I2855&gt;计算结果!B$20),I2855&lt;计算结果!B$21),"买","卖")</f>
        <v>卖</v>
      </c>
      <c r="K2855" s="4" t="str">
        <f t="shared" ca="1" si="133"/>
        <v/>
      </c>
      <c r="L2855" s="3">
        <f ca="1">IF(J2854="买",E2855/E2854-1,0)-IF(K2855=1,计算结果!B$17,0)</f>
        <v>0</v>
      </c>
      <c r="M2855" s="2">
        <f t="shared" ca="1" si="134"/>
        <v>14.137266827458703</v>
      </c>
      <c r="N2855" s="3">
        <f ca="1">1-M2855/MAX(M$2:M2855)</f>
        <v>0.14354683363327969</v>
      </c>
    </row>
    <row r="2856" spans="1:14" x14ac:dyDescent="0.15">
      <c r="A2856" s="1">
        <v>42643</v>
      </c>
      <c r="B2856">
        <v>3240.18</v>
      </c>
      <c r="C2856">
        <v>3260.94</v>
      </c>
      <c r="D2856">
        <v>3239.04</v>
      </c>
      <c r="E2856" s="2">
        <v>3253.28</v>
      </c>
      <c r="F2856" s="19">
        <v>52655734784</v>
      </c>
      <c r="G2856" s="3">
        <f t="shared" si="132"/>
        <v>2.7401144745238248E-3</v>
      </c>
      <c r="H2856" s="3">
        <f>1-E2856/MAX(E$2:E2856)</f>
        <v>0.44645749676716795</v>
      </c>
      <c r="I2856" s="3">
        <f ca="1">IFERROR(E2856/AVERAGE(OFFSET(E2856,0,0,-计算结果!B$18,1))-1,E2856/AVERAGE(OFFSET(E2856,0,0,-ROW(),1))-1)</f>
        <v>-6.9004253812326999E-3</v>
      </c>
      <c r="J2856" s="4" t="str">
        <f ca="1">IF(OR(AND(I2856&lt;计算结果!B$19,I2856&gt;计算结果!B$20),I2856&lt;计算结果!B$21),"买","卖")</f>
        <v>卖</v>
      </c>
      <c r="K2856" s="4" t="str">
        <f t="shared" ca="1" si="133"/>
        <v/>
      </c>
      <c r="L2856" s="3">
        <f ca="1">IF(J2855="买",E2856/E2855-1,0)-IF(K2856=1,计算结果!B$17,0)</f>
        <v>0</v>
      </c>
      <c r="M2856" s="2">
        <f t="shared" ca="1" si="134"/>
        <v>14.137266827458703</v>
      </c>
      <c r="N2856" s="3">
        <f ca="1">1-M2856/MAX(M$2:M2856)</f>
        <v>0.14354683363327969</v>
      </c>
    </row>
    <row r="2857" spans="1:14" x14ac:dyDescent="0.15">
      <c r="A2857" s="1">
        <v>42653</v>
      </c>
      <c r="B2857">
        <v>3265.36</v>
      </c>
      <c r="C2857">
        <v>3294.64</v>
      </c>
      <c r="D2857">
        <v>3258.96</v>
      </c>
      <c r="E2857" s="2">
        <v>3293.87</v>
      </c>
      <c r="F2857" s="19">
        <v>89607987200</v>
      </c>
      <c r="G2857" s="3">
        <f t="shared" si="132"/>
        <v>1.2476638961294251E-2</v>
      </c>
      <c r="H2857" s="3">
        <f>1-E2857/MAX(E$2:E2857)</f>
        <v>0.43955114680460083</v>
      </c>
      <c r="I2857" s="3">
        <f ca="1">IFERROR(E2857/AVERAGE(OFFSET(E2857,0,0,-计算结果!B$18,1))-1,E2857/AVERAGE(OFFSET(E2857,0,0,-ROW(),1))-1)</f>
        <v>5.9304256591266036E-3</v>
      </c>
      <c r="J2857" s="4" t="str">
        <f ca="1">IF(OR(AND(I2857&lt;计算结果!B$19,I2857&gt;计算结果!B$20),I2857&lt;计算结果!B$21),"买","卖")</f>
        <v>买</v>
      </c>
      <c r="K2857" s="4">
        <f t="shared" ca="1" si="133"/>
        <v>1</v>
      </c>
      <c r="L2857" s="3">
        <f ca="1">IF(J2856="买",E2857/E2856-1,0)-IF(K2857=1,计算结果!B$17,0)</f>
        <v>0</v>
      </c>
      <c r="M2857" s="2">
        <f t="shared" ca="1" si="134"/>
        <v>14.137266827458703</v>
      </c>
      <c r="N2857" s="3">
        <f ca="1">1-M2857/MAX(M$2:M2857)</f>
        <v>0.14354683363327969</v>
      </c>
    </row>
    <row r="2858" spans="1:14" x14ac:dyDescent="0.15">
      <c r="A2858" s="1">
        <v>42654</v>
      </c>
      <c r="B2858">
        <v>3296.87</v>
      </c>
      <c r="C2858">
        <v>3308</v>
      </c>
      <c r="D2858">
        <v>3292.88</v>
      </c>
      <c r="E2858" s="2">
        <v>3306.56</v>
      </c>
      <c r="F2858" s="19">
        <v>88213422080</v>
      </c>
      <c r="G2858" s="3">
        <f t="shared" si="132"/>
        <v>3.8526110623673393E-3</v>
      </c>
      <c r="H2858" s="3">
        <f>1-E2858/MAX(E$2:E2858)</f>
        <v>0.43739195535288911</v>
      </c>
      <c r="I2858" s="3">
        <f ca="1">IFERROR(E2858/AVERAGE(OFFSET(E2858,0,0,-计算结果!B$18,1))-1,E2858/AVERAGE(OFFSET(E2858,0,0,-ROW(),1))-1)</f>
        <v>1.0424240778011074E-2</v>
      </c>
      <c r="J2858" s="4" t="str">
        <f ca="1">IF(OR(AND(I2858&lt;计算结果!B$19,I2858&gt;计算结果!B$20),I2858&lt;计算结果!B$21),"买","卖")</f>
        <v>买</v>
      </c>
      <c r="K2858" s="4" t="str">
        <f t="shared" ca="1" si="133"/>
        <v/>
      </c>
      <c r="L2858" s="3">
        <f ca="1">IF(J2857="买",E2858/E2857-1,0)-IF(K2858=1,计算结果!B$17,0)</f>
        <v>3.8526110623673393E-3</v>
      </c>
      <c r="M2858" s="2">
        <f t="shared" ca="1" si="134"/>
        <v>14.191732218029809</v>
      </c>
      <c r="N2858" s="3">
        <f ca="1">1-M2858/MAX(M$2:M2858)</f>
        <v>0.14024725269013572</v>
      </c>
    </row>
    <row r="2859" spans="1:14" x14ac:dyDescent="0.15">
      <c r="A2859" s="1">
        <v>42655</v>
      </c>
      <c r="B2859">
        <v>3299.14</v>
      </c>
      <c r="C2859">
        <v>3302.56</v>
      </c>
      <c r="D2859">
        <v>3289.75</v>
      </c>
      <c r="E2859" s="2">
        <v>3300.01</v>
      </c>
      <c r="F2859" s="19">
        <v>72386912256</v>
      </c>
      <c r="G2859" s="3">
        <f t="shared" si="132"/>
        <v>-1.9809106745377614E-3</v>
      </c>
      <c r="H2859" s="3">
        <f>1-E2859/MAX(E$2:E2859)</f>
        <v>0.4385064316341114</v>
      </c>
      <c r="I2859" s="3">
        <f ca="1">IFERROR(E2859/AVERAGE(OFFSET(E2859,0,0,-计算结果!B$18,1))-1,E2859/AVERAGE(OFFSET(E2859,0,0,-ROW(),1))-1)</f>
        <v>9.1218220403770367E-3</v>
      </c>
      <c r="J2859" s="4" t="str">
        <f ca="1">IF(OR(AND(I2859&lt;计算结果!B$19,I2859&gt;计算结果!B$20),I2859&lt;计算结果!B$21),"买","卖")</f>
        <v>买</v>
      </c>
      <c r="K2859" s="4" t="str">
        <f t="shared" ca="1" si="133"/>
        <v/>
      </c>
      <c r="L2859" s="3">
        <f ca="1">IF(J2858="买",E2859/E2858-1,0)-IF(K2859=1,计算结果!B$17,0)</f>
        <v>-1.9809106745377614E-3</v>
      </c>
      <c r="M2859" s="2">
        <f t="shared" ca="1" si="134"/>
        <v>14.163619664188932</v>
      </c>
      <c r="N2859" s="3">
        <f ca="1">1-M2859/MAX(M$2:M2859)</f>
        <v>0.14195034608474499</v>
      </c>
    </row>
    <row r="2860" spans="1:14" x14ac:dyDescent="0.15">
      <c r="A2860" s="1">
        <v>42656</v>
      </c>
      <c r="B2860">
        <v>3299.16</v>
      </c>
      <c r="C2860">
        <v>3307.41</v>
      </c>
      <c r="D2860">
        <v>3292.4</v>
      </c>
      <c r="E2860" s="2">
        <v>3302.65</v>
      </c>
      <c r="F2860" s="19">
        <v>79923748864</v>
      </c>
      <c r="G2860" s="3">
        <f t="shared" si="132"/>
        <v>7.9999757576487696E-4</v>
      </c>
      <c r="H2860" s="3">
        <f>1-E2860/MAX(E$2:E2860)</f>
        <v>0.43805723814061115</v>
      </c>
      <c r="I2860" s="3">
        <f ca="1">IFERROR(E2860/AVERAGE(OFFSET(E2860,0,0,-计算结果!B$18,1))-1,E2860/AVERAGE(OFFSET(E2860,0,0,-ROW(),1))-1)</f>
        <v>1.0562787105705906E-2</v>
      </c>
      <c r="J2860" s="4" t="str">
        <f ca="1">IF(OR(AND(I2860&lt;计算结果!B$19,I2860&gt;计算结果!B$20),I2860&lt;计算结果!B$21),"买","卖")</f>
        <v>买</v>
      </c>
      <c r="K2860" s="4" t="str">
        <f t="shared" ca="1" si="133"/>
        <v/>
      </c>
      <c r="L2860" s="3">
        <f ca="1">IF(J2859="买",E2860/E2859-1,0)-IF(K2860=1,计算结果!B$17,0)</f>
        <v>7.9999757576487696E-4</v>
      </c>
      <c r="M2860" s="2">
        <f t="shared" ca="1" si="134"/>
        <v>14.17495052558434</v>
      </c>
      <c r="N2860" s="3">
        <f ca="1">1-M2860/MAX(M$2:M2860)</f>
        <v>0.14126390844172687</v>
      </c>
    </row>
    <row r="2861" spans="1:14" x14ac:dyDescent="0.15">
      <c r="A2861" s="1">
        <v>42657</v>
      </c>
      <c r="B2861">
        <v>3298.73</v>
      </c>
      <c r="C2861">
        <v>3306.69</v>
      </c>
      <c r="D2861">
        <v>3285.73</v>
      </c>
      <c r="E2861" s="2">
        <v>3305.85</v>
      </c>
      <c r="F2861" s="19">
        <v>81485594624</v>
      </c>
      <c r="G2861" s="3">
        <f t="shared" si="132"/>
        <v>9.6891889846029144E-4</v>
      </c>
      <c r="H2861" s="3">
        <f>1-E2861/MAX(E$2:E2861)</f>
        <v>0.43751276117879268</v>
      </c>
      <c r="I2861" s="3">
        <f ca="1">IFERROR(E2861/AVERAGE(OFFSET(E2861,0,0,-计算结果!B$18,1))-1,E2861/AVERAGE(OFFSET(E2861,0,0,-ROW(),1))-1)</f>
        <v>1.1751595789719849E-2</v>
      </c>
      <c r="J2861" s="4" t="str">
        <f ca="1">IF(OR(AND(I2861&lt;计算结果!B$19,I2861&gt;计算结果!B$20),I2861&lt;计算结果!B$21),"买","卖")</f>
        <v>买</v>
      </c>
      <c r="K2861" s="4" t="str">
        <f t="shared" ca="1" si="133"/>
        <v/>
      </c>
      <c r="L2861" s="3">
        <f ca="1">IF(J2860="买",E2861/E2860-1,0)-IF(K2861=1,计算结果!B$17,0)</f>
        <v>9.6891889846029144E-4</v>
      </c>
      <c r="M2861" s="2">
        <f t="shared" ca="1" si="134"/>
        <v>14.188684903033318</v>
      </c>
      <c r="N2861" s="3">
        <f ca="1">1-M2861/MAX(M$2:M2861)</f>
        <v>0.14043186281382614</v>
      </c>
    </row>
    <row r="2862" spans="1:14" x14ac:dyDescent="0.15">
      <c r="A2862" s="1">
        <v>42660</v>
      </c>
      <c r="B2862">
        <v>3305.96</v>
      </c>
      <c r="C2862">
        <v>3309.01</v>
      </c>
      <c r="D2862">
        <v>3271.54</v>
      </c>
      <c r="E2862" s="2">
        <v>3277.88</v>
      </c>
      <c r="F2862" s="19">
        <v>88199421952</v>
      </c>
      <c r="G2862" s="3">
        <f t="shared" si="132"/>
        <v>-8.460758957605452E-3</v>
      </c>
      <c r="H2862" s="3">
        <f>1-E2862/MAX(E$2:E2862)</f>
        <v>0.44227183012318783</v>
      </c>
      <c r="I2862" s="3">
        <f ca="1">IFERROR(E2862/AVERAGE(OFFSET(E2862,0,0,-计算结果!B$18,1))-1,E2862/AVERAGE(OFFSET(E2862,0,0,-ROW(),1))-1)</f>
        <v>2.9308465050310595E-3</v>
      </c>
      <c r="J2862" s="4" t="str">
        <f ca="1">IF(OR(AND(I2862&lt;计算结果!B$19,I2862&gt;计算结果!B$20),I2862&lt;计算结果!B$21),"买","卖")</f>
        <v>买</v>
      </c>
      <c r="K2862" s="4" t="str">
        <f t="shared" ca="1" si="133"/>
        <v/>
      </c>
      <c r="L2862" s="3">
        <f ca="1">IF(J2861="买",E2862/E2861-1,0)-IF(K2862=1,计算结果!B$17,0)</f>
        <v>-8.460758957605452E-3</v>
      </c>
      <c r="M2862" s="2">
        <f t="shared" ca="1" si="134"/>
        <v>14.068637860143337</v>
      </c>
      <c r="N2862" s="3">
        <f ca="1">1-M2862/MAX(M$2:M2862)</f>
        <v>0.14770446163019635</v>
      </c>
    </row>
    <row r="2863" spans="1:14" x14ac:dyDescent="0.15">
      <c r="A2863" s="1">
        <v>42661</v>
      </c>
      <c r="B2863">
        <v>3272.68</v>
      </c>
      <c r="C2863">
        <v>3321.33</v>
      </c>
      <c r="D2863">
        <v>3272.68</v>
      </c>
      <c r="E2863" s="2">
        <v>3321.33</v>
      </c>
      <c r="F2863" s="19">
        <v>104625045504</v>
      </c>
      <c r="G2863" s="3">
        <f t="shared" si="132"/>
        <v>1.3255518810938671E-2</v>
      </c>
      <c r="H2863" s="3">
        <f>1-E2863/MAX(E$2:E2863)</f>
        <v>0.43487885387599534</v>
      </c>
      <c r="I2863" s="3">
        <f ca="1">IFERROR(E2863/AVERAGE(OFFSET(E2863,0,0,-计算结果!B$18,1))-1,E2863/AVERAGE(OFFSET(E2863,0,0,-ROW(),1))-1)</f>
        <v>1.5172586644822683E-2</v>
      </c>
      <c r="J2863" s="4" t="str">
        <f ca="1">IF(OR(AND(I2863&lt;计算结果!B$19,I2863&gt;计算结果!B$20),I2863&lt;计算结果!B$21),"买","卖")</f>
        <v>买</v>
      </c>
      <c r="K2863" s="4" t="str">
        <f t="shared" ca="1" si="133"/>
        <v/>
      </c>
      <c r="L2863" s="3">
        <f ca="1">IF(J2862="买",E2863/E2862-1,0)-IF(K2863=1,计算结果!B$17,0)</f>
        <v>1.3255518810938671E-2</v>
      </c>
      <c r="M2863" s="2">
        <f t="shared" ca="1" si="134"/>
        <v>14.255124953942751</v>
      </c>
      <c r="N2863" s="3">
        <f ca="1">1-M2863/MAX(M$2:M2863)</f>
        <v>0.13640684208885634</v>
      </c>
    </row>
    <row r="2864" spans="1:14" x14ac:dyDescent="0.15">
      <c r="A2864" s="1">
        <v>42662</v>
      </c>
      <c r="B2864">
        <v>3323.3</v>
      </c>
      <c r="C2864">
        <v>3332.52</v>
      </c>
      <c r="D2864">
        <v>3309.83</v>
      </c>
      <c r="E2864" s="2">
        <v>3316.24</v>
      </c>
      <c r="F2864" s="19">
        <v>96354443264</v>
      </c>
      <c r="G2864" s="3">
        <f t="shared" si="132"/>
        <v>-1.5325185994767843E-3</v>
      </c>
      <c r="H2864" s="3">
        <f>1-E2864/MAX(E$2:E2864)</f>
        <v>0.43574491254338799</v>
      </c>
      <c r="I2864" s="3">
        <f ca="1">IFERROR(E2864/AVERAGE(OFFSET(E2864,0,0,-计算结果!B$18,1))-1,E2864/AVERAGE(OFFSET(E2864,0,0,-ROW(),1))-1)</f>
        <v>1.2284473950501695E-2</v>
      </c>
      <c r="J2864" s="4" t="str">
        <f ca="1">IF(OR(AND(I2864&lt;计算结果!B$19,I2864&gt;计算结果!B$20),I2864&lt;计算结果!B$21),"买","卖")</f>
        <v>买</v>
      </c>
      <c r="K2864" s="4" t="str">
        <f t="shared" ca="1" si="133"/>
        <v/>
      </c>
      <c r="L2864" s="3">
        <f ca="1">IF(J2863="买",E2864/E2863-1,0)-IF(K2864=1,计算结果!B$17,0)</f>
        <v>-1.5325185994767843E-3</v>
      </c>
      <c r="M2864" s="2">
        <f t="shared" ca="1" si="134"/>
        <v>14.233278709812968</v>
      </c>
      <c r="N2864" s="3">
        <f ca="1">1-M2864/MAX(M$2:M2864)</f>
        <v>0.13773031466573604</v>
      </c>
    </row>
    <row r="2865" spans="1:14" x14ac:dyDescent="0.15">
      <c r="A2865" s="1">
        <v>42663</v>
      </c>
      <c r="B2865">
        <v>3317.18</v>
      </c>
      <c r="C2865">
        <v>3324.9</v>
      </c>
      <c r="D2865">
        <v>3312.17</v>
      </c>
      <c r="E2865" s="2">
        <v>3318.6</v>
      </c>
      <c r="F2865" s="19">
        <v>82481094656</v>
      </c>
      <c r="G2865" s="3">
        <f t="shared" si="132"/>
        <v>7.1164933780432094E-4</v>
      </c>
      <c r="H2865" s="3">
        <f>1-E2865/MAX(E$2:E2865)</f>
        <v>0.43534336078404678</v>
      </c>
      <c r="I2865" s="3">
        <f ca="1">IFERROR(E2865/AVERAGE(OFFSET(E2865,0,0,-计算结果!B$18,1))-1,E2865/AVERAGE(OFFSET(E2865,0,0,-ROW(),1))-1)</f>
        <v>1.2052675370670896E-2</v>
      </c>
      <c r="J2865" s="4" t="str">
        <f ca="1">IF(OR(AND(I2865&lt;计算结果!B$19,I2865&gt;计算结果!B$20),I2865&lt;计算结果!B$21),"买","卖")</f>
        <v>买</v>
      </c>
      <c r="K2865" s="4" t="str">
        <f t="shared" ca="1" si="133"/>
        <v/>
      </c>
      <c r="L2865" s="3">
        <f ca="1">IF(J2864="买",E2865/E2864-1,0)-IF(K2865=1,计算结果!B$17,0)</f>
        <v>7.1164933780432094E-4</v>
      </c>
      <c r="M2865" s="2">
        <f t="shared" ca="1" si="134"/>
        <v>14.243407813181591</v>
      </c>
      <c r="N2865" s="3">
        <f ca="1">1-M2865/MAX(M$2:M2865)</f>
        <v>0.13711668101515917</v>
      </c>
    </row>
    <row r="2866" spans="1:14" x14ac:dyDescent="0.15">
      <c r="A2866" s="1">
        <v>42664</v>
      </c>
      <c r="B2866">
        <v>3315.72</v>
      </c>
      <c r="C2866">
        <v>3341.56</v>
      </c>
      <c r="D2866">
        <v>3309.18</v>
      </c>
      <c r="E2866" s="2">
        <v>3327.74</v>
      </c>
      <c r="F2866" s="19">
        <v>107114930176</v>
      </c>
      <c r="G2866" s="3">
        <f t="shared" si="132"/>
        <v>2.7541734466340895E-3</v>
      </c>
      <c r="H2866" s="3">
        <f>1-E2866/MAX(E$2:E2866)</f>
        <v>0.43378819846185257</v>
      </c>
      <c r="I2866" s="3">
        <f ca="1">IFERROR(E2866/AVERAGE(OFFSET(E2866,0,0,-计算结果!B$18,1))-1,E2866/AVERAGE(OFFSET(E2866,0,0,-ROW(),1))-1)</f>
        <v>1.363206768905334E-2</v>
      </c>
      <c r="J2866" s="4" t="str">
        <f ca="1">IF(OR(AND(I2866&lt;计算结果!B$19,I2866&gt;计算结果!B$20),I2866&lt;计算结果!B$21),"买","卖")</f>
        <v>买</v>
      </c>
      <c r="K2866" s="4" t="str">
        <f t="shared" ca="1" si="133"/>
        <v/>
      </c>
      <c r="L2866" s="3">
        <f ca="1">IF(J2865="买",E2866/E2865-1,0)-IF(K2866=1,计算结果!B$17,0)</f>
        <v>2.7541734466340895E-3</v>
      </c>
      <c r="M2866" s="2">
        <f t="shared" ca="1" si="134"/>
        <v>14.282636628770236</v>
      </c>
      <c r="N2866" s="3">
        <f ca="1">1-M2866/MAX(M$2:M2866)</f>
        <v>0.13474015069046763</v>
      </c>
    </row>
    <row r="2867" spans="1:14" x14ac:dyDescent="0.15">
      <c r="A2867" s="1">
        <v>42667</v>
      </c>
      <c r="B2867">
        <v>3332.51</v>
      </c>
      <c r="C2867">
        <v>3382.83</v>
      </c>
      <c r="D2867">
        <v>3330.97</v>
      </c>
      <c r="E2867" s="2">
        <v>3367.58</v>
      </c>
      <c r="F2867" s="19">
        <v>150063005696</v>
      </c>
      <c r="G2867" s="3">
        <f t="shared" si="132"/>
        <v>1.197208916561987E-2</v>
      </c>
      <c r="H2867" s="3">
        <f>1-E2867/MAX(E$2:E2867)</f>
        <v>0.42700946028721154</v>
      </c>
      <c r="I2867" s="3">
        <f ca="1">IFERROR(E2867/AVERAGE(OFFSET(E2867,0,0,-计算结果!B$18,1))-1,E2867/AVERAGE(OFFSET(E2867,0,0,-ROW(),1))-1)</f>
        <v>2.4018201632612701E-2</v>
      </c>
      <c r="J2867" s="4" t="str">
        <f ca="1">IF(OR(AND(I2867&lt;计算结果!B$19,I2867&gt;计算结果!B$20),I2867&lt;计算结果!B$21),"买","卖")</f>
        <v>买</v>
      </c>
      <c r="K2867" s="4" t="str">
        <f t="shared" ca="1" si="133"/>
        <v/>
      </c>
      <c r="L2867" s="3">
        <f ca="1">IF(J2866="买",E2867/E2866-1,0)-IF(K2867=1,计算结果!B$17,0)</f>
        <v>1.197208916561987E-2</v>
      </c>
      <c r="M2867" s="2">
        <f t="shared" ca="1" si="134"/>
        <v>14.453629628010022</v>
      </c>
      <c r="N2867" s="3">
        <f ca="1">1-M2867/MAX(M$2:M2867)</f>
        <v>0.12438118262310305</v>
      </c>
    </row>
    <row r="2868" spans="1:14" x14ac:dyDescent="0.15">
      <c r="A2868" s="1">
        <v>42668</v>
      </c>
      <c r="B2868">
        <v>3367.48</v>
      </c>
      <c r="C2868">
        <v>3373.91</v>
      </c>
      <c r="D2868">
        <v>3356.59</v>
      </c>
      <c r="E2868" s="2">
        <v>3367.45</v>
      </c>
      <c r="F2868" s="19">
        <v>110576508928</v>
      </c>
      <c r="G2868" s="3">
        <f t="shared" si="132"/>
        <v>-3.8603388783697845E-5</v>
      </c>
      <c r="H2868" s="3">
        <f>1-E2868/MAX(E$2:E2868)</f>
        <v>0.42703157966378547</v>
      </c>
      <c r="I2868" s="3">
        <f ca="1">IFERROR(E2868/AVERAGE(OFFSET(E2868,0,0,-计算结果!B$18,1))-1,E2868/AVERAGE(OFFSET(E2868,0,0,-ROW(),1))-1)</f>
        <v>2.2659977844147194E-2</v>
      </c>
      <c r="J2868" s="4" t="str">
        <f ca="1">IF(OR(AND(I2868&lt;计算结果!B$19,I2868&gt;计算结果!B$20),I2868&lt;计算结果!B$21),"买","卖")</f>
        <v>买</v>
      </c>
      <c r="K2868" s="4" t="str">
        <f t="shared" ca="1" si="133"/>
        <v/>
      </c>
      <c r="L2868" s="3">
        <f ca="1">IF(J2867="买",E2868/E2867-1,0)-IF(K2868=1,计算结果!B$17,0)</f>
        <v>-3.8603388783697845E-5</v>
      </c>
      <c r="M2868" s="2">
        <f t="shared" ca="1" si="134"/>
        <v>14.453071668926157</v>
      </c>
      <c r="N2868" s="3">
        <f ca="1">1-M2868/MAX(M$2:M2868)</f>
        <v>0.1244149844767366</v>
      </c>
    </row>
    <row r="2869" spans="1:14" x14ac:dyDescent="0.15">
      <c r="A2869" s="1">
        <v>42669</v>
      </c>
      <c r="B2869">
        <v>3365.2</v>
      </c>
      <c r="C2869">
        <v>3367.83</v>
      </c>
      <c r="D2869">
        <v>3349.57</v>
      </c>
      <c r="E2869" s="2">
        <v>3354.8</v>
      </c>
      <c r="F2869" s="19">
        <v>104719319040</v>
      </c>
      <c r="G2869" s="3">
        <f t="shared" si="132"/>
        <v>-3.756551693417709E-3</v>
      </c>
      <c r="H2869" s="3">
        <f>1-E2869/MAX(E$2:E2869)</f>
        <v>0.42918396515347434</v>
      </c>
      <c r="I2869" s="3">
        <f ca="1">IFERROR(E2869/AVERAGE(OFFSET(E2869,0,0,-计算结果!B$18,1))-1,E2869/AVERAGE(OFFSET(E2869,0,0,-ROW(),1))-1)</f>
        <v>1.7459939022900661E-2</v>
      </c>
      <c r="J2869" s="4" t="str">
        <f ca="1">IF(OR(AND(I2869&lt;计算结果!B$19,I2869&gt;计算结果!B$20),I2869&lt;计算结果!B$21),"买","卖")</f>
        <v>买</v>
      </c>
      <c r="K2869" s="4" t="str">
        <f t="shared" ca="1" si="133"/>
        <v/>
      </c>
      <c r="L2869" s="3">
        <f ca="1">IF(J2868="买",E2869/E2868-1,0)-IF(K2869=1,计算结果!B$17,0)</f>
        <v>-3.756551693417709E-3</v>
      </c>
      <c r="M2869" s="2">
        <f t="shared" ca="1" si="134"/>
        <v>14.398777958073165</v>
      </c>
      <c r="N2869" s="3">
        <f ca="1">1-M2869/MAX(M$2:M2869)</f>
        <v>0.12770416484953162</v>
      </c>
    </row>
    <row r="2870" spans="1:14" x14ac:dyDescent="0.15">
      <c r="A2870" s="1">
        <v>42670</v>
      </c>
      <c r="B2870">
        <v>3351.46</v>
      </c>
      <c r="C2870">
        <v>3352.35</v>
      </c>
      <c r="D2870">
        <v>3335.13</v>
      </c>
      <c r="E2870" s="2">
        <v>3345.7</v>
      </c>
      <c r="F2870" s="19">
        <v>85241012224</v>
      </c>
      <c r="G2870" s="3">
        <f t="shared" si="132"/>
        <v>-2.7125312984381811E-3</v>
      </c>
      <c r="H2870" s="3">
        <f>1-E2870/MAX(E$2:E2870)</f>
        <v>0.43073232151364593</v>
      </c>
      <c r="I2870" s="3">
        <f ca="1">IFERROR(E2870/AVERAGE(OFFSET(E2870,0,0,-计算结果!B$18,1))-1,E2870/AVERAGE(OFFSET(E2870,0,0,-ROW(),1))-1)</f>
        <v>1.2560283154915641E-2</v>
      </c>
      <c r="J2870" s="4" t="str">
        <f ca="1">IF(OR(AND(I2870&lt;计算结果!B$19,I2870&gt;计算结果!B$20),I2870&lt;计算结果!B$21),"买","卖")</f>
        <v>买</v>
      </c>
      <c r="K2870" s="4" t="str">
        <f t="shared" ca="1" si="133"/>
        <v/>
      </c>
      <c r="L2870" s="3">
        <f ca="1">IF(J2869="买",E2870/E2869-1,0)-IF(K2870=1,计算结果!B$17,0)</f>
        <v>-2.7125312984381811E-3</v>
      </c>
      <c r="M2870" s="2">
        <f t="shared" ca="1" si="134"/>
        <v>14.359720822202629</v>
      </c>
      <c r="N2870" s="3">
        <f ca="1">1-M2870/MAX(M$2:M2870)</f>
        <v>0.13007029460387454</v>
      </c>
    </row>
    <row r="2871" spans="1:14" x14ac:dyDescent="0.15">
      <c r="A2871" s="1">
        <v>42671</v>
      </c>
      <c r="B2871">
        <v>3347.14</v>
      </c>
      <c r="C2871">
        <v>3370.75</v>
      </c>
      <c r="D2871">
        <v>3337.29</v>
      </c>
      <c r="E2871" s="2">
        <v>3340.13</v>
      </c>
      <c r="F2871" s="19">
        <v>104797970432</v>
      </c>
      <c r="G2871" s="3">
        <f t="shared" si="132"/>
        <v>-1.6648235047971305E-3</v>
      </c>
      <c r="H2871" s="3">
        <f>1-E2871/MAX(E$2:E2871)</f>
        <v>0.43168005172531132</v>
      </c>
      <c r="I2871" s="3">
        <f ca="1">IFERROR(E2871/AVERAGE(OFFSET(E2871,0,0,-计算结果!B$18,1))-1,E2871/AVERAGE(OFFSET(E2871,0,0,-ROW(),1))-1)</f>
        <v>9.1882578164146356E-3</v>
      </c>
      <c r="J2871" s="4" t="str">
        <f ca="1">IF(OR(AND(I2871&lt;计算结果!B$19,I2871&gt;计算结果!B$20),I2871&lt;计算结果!B$21),"买","卖")</f>
        <v>买</v>
      </c>
      <c r="K2871" s="4" t="str">
        <f t="shared" ca="1" si="133"/>
        <v/>
      </c>
      <c r="L2871" s="3">
        <f ca="1">IF(J2870="买",E2871/E2870-1,0)-IF(K2871=1,计算结果!B$17,0)</f>
        <v>-1.6648235047971305E-3</v>
      </c>
      <c r="M2871" s="2">
        <f t="shared" ca="1" si="134"/>
        <v>14.335814421455501</v>
      </c>
      <c r="N2871" s="3">
        <f ca="1">1-M2871/MAX(M$2:M2871)</f>
        <v>0.13151857402493927</v>
      </c>
    </row>
    <row r="2872" spans="1:14" x14ac:dyDescent="0.15">
      <c r="A2872" s="1">
        <v>42674</v>
      </c>
      <c r="B2872">
        <v>3332.41</v>
      </c>
      <c r="C2872">
        <v>3340.47</v>
      </c>
      <c r="D2872">
        <v>3317.33</v>
      </c>
      <c r="E2872" s="2">
        <v>3336.28</v>
      </c>
      <c r="F2872" s="19">
        <v>80701825024</v>
      </c>
      <c r="G2872" s="3">
        <f t="shared" si="132"/>
        <v>-1.1526497471655572E-3</v>
      </c>
      <c r="H2872" s="3">
        <f>1-E2872/MAX(E$2:E2872)</f>
        <v>0.43233512556999931</v>
      </c>
      <c r="I2872" s="3">
        <f ca="1">IFERROR(E2872/AVERAGE(OFFSET(E2872,0,0,-计算结果!B$18,1))-1,E2872/AVERAGE(OFFSET(E2872,0,0,-ROW(),1))-1)</f>
        <v>6.2449376126210154E-3</v>
      </c>
      <c r="J2872" s="4" t="str">
        <f ca="1">IF(OR(AND(I2872&lt;计算结果!B$19,I2872&gt;计算结果!B$20),I2872&lt;计算结果!B$21),"买","卖")</f>
        <v>买</v>
      </c>
      <c r="K2872" s="4" t="str">
        <f t="shared" ca="1" si="133"/>
        <v/>
      </c>
      <c r="L2872" s="3">
        <f ca="1">IF(J2871="买",E2872/E2871-1,0)-IF(K2872=1,计算结果!B$17,0)</f>
        <v>-1.1526497471655572E-3</v>
      </c>
      <c r="M2872" s="2">
        <f t="shared" ca="1" si="134"/>
        <v>14.319290248587198</v>
      </c>
      <c r="N2872" s="3">
        <f ca="1">1-M2872/MAX(M$2:M2872)</f>
        <v>0.13251962892100744</v>
      </c>
    </row>
    <row r="2873" spans="1:14" x14ac:dyDescent="0.15">
      <c r="A2873" s="1">
        <v>42675</v>
      </c>
      <c r="B2873">
        <v>3338.71</v>
      </c>
      <c r="C2873">
        <v>3359.39</v>
      </c>
      <c r="D2873">
        <v>3334.46</v>
      </c>
      <c r="E2873" s="2">
        <v>3359.05</v>
      </c>
      <c r="F2873" s="19">
        <v>84717682688</v>
      </c>
      <c r="G2873" s="3">
        <f t="shared" si="132"/>
        <v>6.8249667294111305E-3</v>
      </c>
      <c r="H2873" s="3">
        <f>1-E2873/MAX(E$2:E2873)</f>
        <v>0.42846083168855909</v>
      </c>
      <c r="I2873" s="3">
        <f ca="1">IFERROR(E2873/AVERAGE(OFFSET(E2873,0,0,-计算结果!B$18,1))-1,E2873/AVERAGE(OFFSET(E2873,0,0,-ROW(),1))-1)</f>
        <v>1.116983025336582E-2</v>
      </c>
      <c r="J2873" s="4" t="str">
        <f ca="1">IF(OR(AND(I2873&lt;计算结果!B$19,I2873&gt;计算结果!B$20),I2873&lt;计算结果!B$21),"买","卖")</f>
        <v>买</v>
      </c>
      <c r="K2873" s="4" t="str">
        <f t="shared" ca="1" si="133"/>
        <v/>
      </c>
      <c r="L2873" s="3">
        <f ca="1">IF(J2872="买",E2873/E2872-1,0)-IF(K2873=1,计算结果!B$17,0)</f>
        <v>6.8249667294111305E-3</v>
      </c>
      <c r="M2873" s="2">
        <f t="shared" ca="1" si="134"/>
        <v>14.417018928122586</v>
      </c>
      <c r="N2873" s="3">
        <f ca="1">1-M2873/MAX(M$2:M2873)</f>
        <v>0.12659910424997622</v>
      </c>
    </row>
    <row r="2874" spans="1:14" x14ac:dyDescent="0.15">
      <c r="A2874" s="1">
        <v>42676</v>
      </c>
      <c r="B2874">
        <v>3350.71</v>
      </c>
      <c r="C2874">
        <v>3356.4</v>
      </c>
      <c r="D2874">
        <v>3331.38</v>
      </c>
      <c r="E2874" s="2">
        <v>3333.35</v>
      </c>
      <c r="F2874" s="19">
        <v>100348993536</v>
      </c>
      <c r="G2874" s="3">
        <f t="shared" si="132"/>
        <v>-7.650972745270268E-3</v>
      </c>
      <c r="H2874" s="3">
        <f>1-E2874/MAX(E$2:E2874)</f>
        <v>0.43283366228816444</v>
      </c>
      <c r="I2874" s="3">
        <f ca="1">IFERROR(E2874/AVERAGE(OFFSET(E2874,0,0,-计算结果!B$18,1))-1,E2874/AVERAGE(OFFSET(E2874,0,0,-ROW(),1))-1)</f>
        <v>2.0915215631482909E-3</v>
      </c>
      <c r="J2874" s="4" t="str">
        <f ca="1">IF(OR(AND(I2874&lt;计算结果!B$19,I2874&gt;计算结果!B$20),I2874&lt;计算结果!B$21),"买","卖")</f>
        <v>买</v>
      </c>
      <c r="K2874" s="4" t="str">
        <f t="shared" ca="1" si="133"/>
        <v/>
      </c>
      <c r="L2874" s="3">
        <f ca="1">IF(J2873="买",E2874/E2873-1,0)-IF(K2874=1,计算结果!B$17,0)</f>
        <v>-7.650972745270268E-3</v>
      </c>
      <c r="M2874" s="2">
        <f t="shared" ca="1" si="134"/>
        <v>14.306714709235473</v>
      </c>
      <c r="N2874" s="3">
        <f ca="1">1-M2874/MAX(M$2:M2874)</f>
        <v>0.13328147069905427</v>
      </c>
    </row>
    <row r="2875" spans="1:14" x14ac:dyDescent="0.15">
      <c r="A2875" s="1">
        <v>42677</v>
      </c>
      <c r="B2875">
        <v>3326.9</v>
      </c>
      <c r="C2875">
        <v>3379.99</v>
      </c>
      <c r="D2875">
        <v>3324.84</v>
      </c>
      <c r="E2875" s="2">
        <v>3365.08</v>
      </c>
      <c r="F2875" s="19">
        <v>137386467328</v>
      </c>
      <c r="G2875" s="3">
        <f t="shared" si="132"/>
        <v>9.5189524052379237E-3</v>
      </c>
      <c r="H2875" s="3">
        <f>1-E2875/MAX(E$2:E2875)</f>
        <v>0.42743483291363238</v>
      </c>
      <c r="I2875" s="3">
        <f ca="1">IFERROR(E2875/AVERAGE(OFFSET(E2875,0,0,-计算结果!B$18,1))-1,E2875/AVERAGE(OFFSET(E2875,0,0,-ROW(),1))-1)</f>
        <v>1.0428670469627255E-2</v>
      </c>
      <c r="J2875" s="4" t="str">
        <f ca="1">IF(OR(AND(I2875&lt;计算结果!B$19,I2875&gt;计算结果!B$20),I2875&lt;计算结果!B$21),"买","卖")</f>
        <v>买</v>
      </c>
      <c r="K2875" s="4" t="str">
        <f t="shared" ca="1" si="133"/>
        <v/>
      </c>
      <c r="L2875" s="3">
        <f ca="1">IF(J2874="买",E2875/E2874-1,0)-IF(K2875=1,计算结果!B$17,0)</f>
        <v>9.5189524052379237E-3</v>
      </c>
      <c r="M2875" s="2">
        <f t="shared" ca="1" si="134"/>
        <v>14.442899645628003</v>
      </c>
      <c r="N2875" s="3">
        <f ca="1">1-M2875/MAX(M$2:M2875)</f>
        <v>0.12503121826990082</v>
      </c>
    </row>
    <row r="2876" spans="1:14" x14ac:dyDescent="0.15">
      <c r="A2876" s="1">
        <v>42678</v>
      </c>
      <c r="B2876">
        <v>3362.21</v>
      </c>
      <c r="C2876">
        <v>3377.64</v>
      </c>
      <c r="D2876">
        <v>3348.43</v>
      </c>
      <c r="E2876" s="2">
        <v>3354.17</v>
      </c>
      <c r="F2876" s="19">
        <v>110813765632</v>
      </c>
      <c r="G2876" s="3">
        <f t="shared" si="132"/>
        <v>-3.2421220297882414E-3</v>
      </c>
      <c r="H2876" s="3">
        <f>1-E2876/MAX(E$2:E2876)</f>
        <v>0.42929115905533244</v>
      </c>
      <c r="I2876" s="3">
        <f ca="1">IFERROR(E2876/AVERAGE(OFFSET(E2876,0,0,-计算结果!B$18,1))-1,E2876/AVERAGE(OFFSET(E2876,0,0,-ROW(),1))-1)</f>
        <v>6.353480329413852E-3</v>
      </c>
      <c r="J2876" s="4" t="str">
        <f ca="1">IF(OR(AND(I2876&lt;计算结果!B$19,I2876&gt;计算结果!B$20),I2876&lt;计算结果!B$21),"买","卖")</f>
        <v>买</v>
      </c>
      <c r="K2876" s="4" t="str">
        <f t="shared" ca="1" si="133"/>
        <v/>
      </c>
      <c r="L2876" s="3">
        <f ca="1">IF(J2875="买",E2876/E2875-1,0)-IF(K2876=1,计算结果!B$17,0)</f>
        <v>-3.2421220297882414E-3</v>
      </c>
      <c r="M2876" s="2">
        <f t="shared" ca="1" si="134"/>
        <v>14.396074002512892</v>
      </c>
      <c r="N2876" s="3">
        <f ca="1">1-M2876/MAX(M$2:M2876)</f>
        <v>0.12786797383252491</v>
      </c>
    </row>
    <row r="2877" spans="1:14" x14ac:dyDescent="0.15">
      <c r="A2877" s="1">
        <v>42681</v>
      </c>
      <c r="B2877">
        <v>3353.44</v>
      </c>
      <c r="C2877">
        <v>3362.74</v>
      </c>
      <c r="D2877">
        <v>3342.31</v>
      </c>
      <c r="E2877" s="2">
        <v>3356.59</v>
      </c>
      <c r="F2877" s="19">
        <v>94370873344</v>
      </c>
      <c r="G2877" s="3">
        <f t="shared" si="132"/>
        <v>7.2148996622112271E-4</v>
      </c>
      <c r="H2877" s="3">
        <f>1-E2877/MAX(E$2:E2877)</f>
        <v>0.42887939835295719</v>
      </c>
      <c r="I2877" s="3">
        <f ca="1">IFERROR(E2877/AVERAGE(OFFSET(E2877,0,0,-计算结果!B$18,1))-1,E2877/AVERAGE(OFFSET(E2877,0,0,-ROW(),1))-1)</f>
        <v>6.1306764126909385E-3</v>
      </c>
      <c r="J2877" s="4" t="str">
        <f ca="1">IF(OR(AND(I2877&lt;计算结果!B$19,I2877&gt;计算结果!B$20),I2877&lt;计算结果!B$21),"买","卖")</f>
        <v>买</v>
      </c>
      <c r="K2877" s="4" t="str">
        <f t="shared" ca="1" si="133"/>
        <v/>
      </c>
      <c r="L2877" s="3">
        <f ca="1">IF(J2876="买",E2877/E2876-1,0)-IF(K2877=1,计算结果!B$17,0)</f>
        <v>7.2148996622112271E-4</v>
      </c>
      <c r="M2877" s="2">
        <f t="shared" ca="1" si="134"/>
        <v>14.406460625458681</v>
      </c>
      <c r="N2877" s="3">
        <f ca="1">1-M2877/MAX(M$2:M2877)</f>
        <v>0.12723873932642504</v>
      </c>
    </row>
    <row r="2878" spans="1:14" x14ac:dyDescent="0.15">
      <c r="A2878" s="1">
        <v>42682</v>
      </c>
      <c r="B2878">
        <v>3367.7</v>
      </c>
      <c r="C2878">
        <v>3383.92</v>
      </c>
      <c r="D2878">
        <v>3361.13</v>
      </c>
      <c r="E2878" s="2">
        <v>3371.12</v>
      </c>
      <c r="F2878" s="19">
        <v>105138257920</v>
      </c>
      <c r="G2878" s="3">
        <f t="shared" si="132"/>
        <v>4.3287979765178619E-3</v>
      </c>
      <c r="H2878" s="3">
        <f>1-E2878/MAX(E$2:E2878)</f>
        <v>0.42640713264819985</v>
      </c>
      <c r="I2878" s="3">
        <f ca="1">IFERROR(E2878/AVERAGE(OFFSET(E2878,0,0,-计算结果!B$18,1))-1,E2878/AVERAGE(OFFSET(E2878,0,0,-ROW(),1))-1)</f>
        <v>9.3351612653185256E-3</v>
      </c>
      <c r="J2878" s="4" t="str">
        <f ca="1">IF(OR(AND(I2878&lt;计算结果!B$19,I2878&gt;计算结果!B$20),I2878&lt;计算结果!B$21),"买","卖")</f>
        <v>买</v>
      </c>
      <c r="K2878" s="4" t="str">
        <f t="shared" ca="1" si="133"/>
        <v/>
      </c>
      <c r="L2878" s="3">
        <f ca="1">IF(J2877="买",E2878/E2877-1,0)-IF(K2878=1,计算结果!B$17,0)</f>
        <v>4.3287979765178619E-3</v>
      </c>
      <c r="M2878" s="2">
        <f t="shared" ca="1" si="134"/>
        <v>14.468823283062951</v>
      </c>
      <c r="N2878" s="3">
        <f ca="1">1-M2878/MAX(M$2:M2878)</f>
        <v>0.12346073214723807</v>
      </c>
    </row>
    <row r="2879" spans="1:14" x14ac:dyDescent="0.15">
      <c r="A2879" s="1">
        <v>42683</v>
      </c>
      <c r="B2879">
        <v>3370.6</v>
      </c>
      <c r="C2879">
        <v>3373.1</v>
      </c>
      <c r="D2879">
        <v>3322.08</v>
      </c>
      <c r="E2879" s="2">
        <v>3353.05</v>
      </c>
      <c r="F2879" s="19">
        <v>145186914304</v>
      </c>
      <c r="G2879" s="3">
        <f t="shared" si="132"/>
        <v>-5.3602363606159997E-3</v>
      </c>
      <c r="H2879" s="3">
        <f>1-E2879/MAX(E$2:E2879)</f>
        <v>0.42948172599196888</v>
      </c>
      <c r="I2879" s="3">
        <f ca="1">IFERROR(E2879/AVERAGE(OFFSET(E2879,0,0,-计算结果!B$18,1))-1,E2879/AVERAGE(OFFSET(E2879,0,0,-ROW(),1))-1)</f>
        <v>3.1373127809095624E-3</v>
      </c>
      <c r="J2879" s="4" t="str">
        <f ca="1">IF(OR(AND(I2879&lt;计算结果!B$19,I2879&gt;计算结果!B$20),I2879&lt;计算结果!B$21),"买","卖")</f>
        <v>买</v>
      </c>
      <c r="K2879" s="4" t="str">
        <f t="shared" ca="1" si="133"/>
        <v/>
      </c>
      <c r="L2879" s="3">
        <f ca="1">IF(J2878="买",E2879/E2878-1,0)-IF(K2879=1,计算结果!B$17,0)</f>
        <v>-5.3602363606159997E-3</v>
      </c>
      <c r="M2879" s="2">
        <f t="shared" ca="1" si="134"/>
        <v>14.39126697040575</v>
      </c>
      <c r="N2879" s="3">
        <f ca="1">1-M2879/MAX(M$2:M2879)</f>
        <v>0.12815918980229013</v>
      </c>
    </row>
    <row r="2880" spans="1:14" x14ac:dyDescent="0.15">
      <c r="A2880" s="1">
        <v>42684</v>
      </c>
      <c r="B2880">
        <v>3374.91</v>
      </c>
      <c r="C2880">
        <v>3403.02</v>
      </c>
      <c r="D2880">
        <v>3374.91</v>
      </c>
      <c r="E2880" s="2">
        <v>3390.61</v>
      </c>
      <c r="F2880" s="19">
        <v>133277401088</v>
      </c>
      <c r="G2880" s="3">
        <f t="shared" si="132"/>
        <v>1.1201741697857148E-2</v>
      </c>
      <c r="H2880" s="3">
        <f>1-E2880/MAX(E$2:E2880)</f>
        <v>0.42309092765262368</v>
      </c>
      <c r="I2880" s="3">
        <f ca="1">IFERROR(E2880/AVERAGE(OFFSET(E2880,0,0,-计算结果!B$18,1))-1,E2880/AVERAGE(OFFSET(E2880,0,0,-ROW(),1))-1)</f>
        <v>1.2477174837550731E-2</v>
      </c>
      <c r="J2880" s="4" t="str">
        <f ca="1">IF(OR(AND(I2880&lt;计算结果!B$19,I2880&gt;计算结果!B$20),I2880&lt;计算结果!B$21),"买","卖")</f>
        <v>买</v>
      </c>
      <c r="K2880" s="4" t="str">
        <f t="shared" ca="1" si="133"/>
        <v/>
      </c>
      <c r="L2880" s="3">
        <f ca="1">IF(J2879="买",E2880/E2879-1,0)-IF(K2880=1,计算结果!B$17,0)</f>
        <v>1.1201741697857148E-2</v>
      </c>
      <c r="M2880" s="2">
        <f t="shared" ca="1" si="134"/>
        <v>14.552474225713139</v>
      </c>
      <c r="N2880" s="3">
        <f ca="1">1-M2880/MAX(M$2:M2880)</f>
        <v>0.11839305424480484</v>
      </c>
    </row>
    <row r="2881" spans="1:14" x14ac:dyDescent="0.15">
      <c r="A2881" s="1">
        <v>42685</v>
      </c>
      <c r="B2881">
        <v>3387.95</v>
      </c>
      <c r="C2881">
        <v>3422.67</v>
      </c>
      <c r="D2881">
        <v>3382.89</v>
      </c>
      <c r="E2881" s="2">
        <v>3417.22</v>
      </c>
      <c r="F2881" s="19">
        <v>190647271424</v>
      </c>
      <c r="G2881" s="3">
        <f t="shared" si="132"/>
        <v>7.8481453189838124E-3</v>
      </c>
      <c r="H2881" s="3">
        <f>1-E2881/MAX(E$2:E2881)</f>
        <v>0.41856326141700129</v>
      </c>
      <c r="I2881" s="3">
        <f ca="1">IFERROR(E2881/AVERAGE(OFFSET(E2881,0,0,-计算结果!B$18,1))-1,E2881/AVERAGE(OFFSET(E2881,0,0,-ROW(),1))-1)</f>
        <v>1.8802559215141956E-2</v>
      </c>
      <c r="J2881" s="4" t="str">
        <f ca="1">IF(OR(AND(I2881&lt;计算结果!B$19,I2881&gt;计算结果!B$20),I2881&lt;计算结果!B$21),"买","卖")</f>
        <v>买</v>
      </c>
      <c r="K2881" s="4" t="str">
        <f t="shared" ca="1" si="133"/>
        <v/>
      </c>
      <c r="L2881" s="3">
        <f ca="1">IF(J2880="买",E2881/E2880-1,0)-IF(K2881=1,计算结果!B$17,0)</f>
        <v>7.8481453189838124E-3</v>
      </c>
      <c r="M2881" s="2">
        <f t="shared" ca="1" si="134"/>
        <v>14.666684158187302</v>
      </c>
      <c r="N2881" s="3">
        <f ca="1">1-M2881/MAX(M$2:M2881)</f>
        <v>0.11147407482029259</v>
      </c>
    </row>
    <row r="2882" spans="1:14" x14ac:dyDescent="0.15">
      <c r="A2882" s="1">
        <v>42688</v>
      </c>
      <c r="B2882">
        <v>3409.22</v>
      </c>
      <c r="C2882">
        <v>3452.62</v>
      </c>
      <c r="D2882">
        <v>3408.14</v>
      </c>
      <c r="E2882" s="2">
        <v>3430.25</v>
      </c>
      <c r="F2882" s="19">
        <v>208353312768</v>
      </c>
      <c r="G2882" s="3">
        <f t="shared" si="132"/>
        <v>3.8130410099437295E-3</v>
      </c>
      <c r="H2882" s="3">
        <f>1-E2882/MAX(E$2:E2882)</f>
        <v>0.41634621928809634</v>
      </c>
      <c r="I2882" s="3">
        <f ca="1">IFERROR(E2882/AVERAGE(OFFSET(E2882,0,0,-计算结果!B$18,1))-1,E2882/AVERAGE(OFFSET(E2882,0,0,-ROW(),1))-1)</f>
        <v>2.0759721184609781E-2</v>
      </c>
      <c r="J2882" s="4" t="str">
        <f ca="1">IF(OR(AND(I2882&lt;计算结果!B$19,I2882&gt;计算结果!B$20),I2882&lt;计算结果!B$21),"买","卖")</f>
        <v>买</v>
      </c>
      <c r="K2882" s="4" t="str">
        <f t="shared" ca="1" si="133"/>
        <v/>
      </c>
      <c r="L2882" s="3">
        <f ca="1">IF(J2881="买",E2882/E2881-1,0)-IF(K2882=1,计算结果!B$17,0)</f>
        <v>3.8130410099437295E-3</v>
      </c>
      <c r="M2882" s="2">
        <f t="shared" ca="1" si="134"/>
        <v>14.722608826362361</v>
      </c>
      <c r="N2882" s="3">
        <f ca="1">1-M2882/MAX(M$2:M2882)</f>
        <v>0.10808608902918426</v>
      </c>
    </row>
    <row r="2883" spans="1:14" x14ac:dyDescent="0.15">
      <c r="A2883" s="1">
        <v>42689</v>
      </c>
      <c r="B2883">
        <v>3428.87</v>
      </c>
      <c r="C2883">
        <v>3434.92</v>
      </c>
      <c r="D2883">
        <v>3415.99</v>
      </c>
      <c r="E2883" s="2">
        <v>3429.87</v>
      </c>
      <c r="F2883" s="19">
        <v>135206772736</v>
      </c>
      <c r="G2883" s="3">
        <f t="shared" ref="G2883:G2891" si="135">E2883/E2882-1</f>
        <v>-1.1077909773338224E-4</v>
      </c>
      <c r="H2883" s="3">
        <f>1-E2883/MAX(E$2:E2883)</f>
        <v>0.4164108759273123</v>
      </c>
      <c r="I2883" s="3">
        <f ca="1">IFERROR(E2883/AVERAGE(OFFSET(E2883,0,0,-计算结果!B$18,1))-1,E2883/AVERAGE(OFFSET(E2883,0,0,-ROW(),1))-1)</f>
        <v>1.8772594869574277E-2</v>
      </c>
      <c r="J2883" s="4" t="str">
        <f ca="1">IF(OR(AND(I2883&lt;计算结果!B$19,I2883&gt;计算结果!B$20),I2883&lt;计算结果!B$21),"买","卖")</f>
        <v>买</v>
      </c>
      <c r="K2883" s="4" t="str">
        <f t="shared" ca="1" si="133"/>
        <v/>
      </c>
      <c r="L2883" s="3">
        <f ca="1">IF(J2882="买",E2883/E2882-1,0)-IF(K2883=1,计算结果!B$17,0)</f>
        <v>-1.1077909773338224E-4</v>
      </c>
      <c r="M2883" s="2">
        <f t="shared" ca="1" si="134"/>
        <v>14.720977869040295</v>
      </c>
      <c r="N2883" s="3">
        <f ca="1">1-M2883/MAX(M$2:M2883)</f>
        <v>0.10818489444749746</v>
      </c>
    </row>
    <row r="2884" spans="1:14" x14ac:dyDescent="0.15">
      <c r="A2884" s="1">
        <v>42690</v>
      </c>
      <c r="B2884">
        <v>3432.43</v>
      </c>
      <c r="C2884">
        <v>3435.64</v>
      </c>
      <c r="D2884">
        <v>3419.24</v>
      </c>
      <c r="E2884" s="2">
        <v>3429.59</v>
      </c>
      <c r="F2884" s="19">
        <v>128944603136</v>
      </c>
      <c r="G2884" s="3">
        <f t="shared" si="135"/>
        <v>-8.1635747127384306E-5</v>
      </c>
      <c r="H2884" s="3">
        <f>1-E2884/MAX(E$2:E2884)</f>
        <v>0.41645851766147146</v>
      </c>
      <c r="I2884" s="3">
        <f ca="1">IFERROR(E2884/AVERAGE(OFFSET(E2884,0,0,-计算结果!B$18,1))-1,E2884/AVERAGE(OFFSET(E2884,0,0,-ROW(),1))-1)</f>
        <v>1.6980196168521422E-2</v>
      </c>
      <c r="J2884" s="4" t="str">
        <f ca="1">IF(OR(AND(I2884&lt;计算结果!B$19,I2884&gt;计算结果!B$20),I2884&lt;计算结果!B$21),"买","卖")</f>
        <v>买</v>
      </c>
      <c r="K2884" s="4" t="str">
        <f t="shared" ref="K2884:K2891" ca="1" si="136">IF(J2883&lt;&gt;J2884,1,"")</f>
        <v/>
      </c>
      <c r="L2884" s="3">
        <f ca="1">IF(J2883="买",E2884/E2883-1,0)-IF(K2884=1,计算结果!B$17,0)</f>
        <v>-8.1635747127384306E-5</v>
      </c>
      <c r="M2884" s="2">
        <f t="shared" ref="M2884:M2891" ca="1" si="137">IFERROR(M2883*(1+L2884),M2883)</f>
        <v>14.719776111013511</v>
      </c>
      <c r="N2884" s="3">
        <f ca="1">1-M2884/MAX(M$2:M2884)</f>
        <v>0.10825769843993871</v>
      </c>
    </row>
    <row r="2885" spans="1:14" x14ac:dyDescent="0.15">
      <c r="A2885" s="1">
        <v>42691</v>
      </c>
      <c r="B2885">
        <v>3423.47</v>
      </c>
      <c r="C2885">
        <v>3437.67</v>
      </c>
      <c r="D2885">
        <v>3412.88</v>
      </c>
      <c r="E2885" s="2">
        <v>3436.53</v>
      </c>
      <c r="F2885" s="19">
        <v>121576882176</v>
      </c>
      <c r="G2885" s="3">
        <f t="shared" si="135"/>
        <v>2.0235654990830021E-3</v>
      </c>
      <c r="H2885" s="3">
        <f>1-E2885/MAX(E$2:E2885)</f>
        <v>0.41527768325052739</v>
      </c>
      <c r="I2885" s="3">
        <f ca="1">IFERROR(E2885/AVERAGE(OFFSET(E2885,0,0,-计算结果!B$18,1))-1,E2885/AVERAGE(OFFSET(E2885,0,0,-ROW(),1))-1)</f>
        <v>1.7881931531636086E-2</v>
      </c>
      <c r="J2885" s="4" t="str">
        <f ca="1">IF(OR(AND(I2885&lt;计算结果!B$19,I2885&gt;计算结果!B$20),I2885&lt;计算结果!B$21),"买","卖")</f>
        <v>买</v>
      </c>
      <c r="K2885" s="4" t="str">
        <f t="shared" ca="1" si="136"/>
        <v/>
      </c>
      <c r="L2885" s="3">
        <f ca="1">IF(J2884="买",E2885/E2884-1,0)-IF(K2885=1,计算结果!B$17,0)</f>
        <v>2.0235654990830021E-3</v>
      </c>
      <c r="M2885" s="2">
        <f t="shared" ca="1" si="137"/>
        <v>14.749562542105984</v>
      </c>
      <c r="N2885" s="3">
        <f ca="1">1-M2885/MAX(M$2:M2885)</f>
        <v>0.10645319948442888</v>
      </c>
    </row>
    <row r="2886" spans="1:14" x14ac:dyDescent="0.15">
      <c r="A2886" s="1">
        <v>42692</v>
      </c>
      <c r="B2886">
        <v>3437.49</v>
      </c>
      <c r="C2886">
        <v>3443.12</v>
      </c>
      <c r="D2886">
        <v>3413.27</v>
      </c>
      <c r="E2886" s="2">
        <v>3417.46</v>
      </c>
      <c r="F2886" s="19">
        <v>117345607680</v>
      </c>
      <c r="G2886" s="3">
        <f t="shared" si="135"/>
        <v>-5.5492022476161251E-3</v>
      </c>
      <c r="H2886" s="3">
        <f>1-E2886/MAX(E$2:E2886)</f>
        <v>0.41852242564486486</v>
      </c>
      <c r="I2886" s="3">
        <f ca="1">IFERROR(E2886/AVERAGE(OFFSET(E2886,0,0,-计算结果!B$18,1))-1,E2886/AVERAGE(OFFSET(E2886,0,0,-ROW(),1))-1)</f>
        <v>1.1401188901503323E-2</v>
      </c>
      <c r="J2886" s="4" t="str">
        <f ca="1">IF(OR(AND(I2886&lt;计算结果!B$19,I2886&gt;计算结果!B$20),I2886&lt;计算结果!B$21),"买","卖")</f>
        <v>买</v>
      </c>
      <c r="K2886" s="4" t="str">
        <f t="shared" ca="1" si="136"/>
        <v/>
      </c>
      <c r="L2886" s="3">
        <f ca="1">IF(J2885="买",E2886/E2885-1,0)-IF(K2886=1,计算结果!B$17,0)</f>
        <v>-5.5492022476161251E-3</v>
      </c>
      <c r="M2886" s="2">
        <f t="shared" ca="1" si="137"/>
        <v>14.667714236495975</v>
      </c>
      <c r="N2886" s="3">
        <f ca="1">1-M2886/MAX(M$2:M2886)</f>
        <v>0.11141167139820007</v>
      </c>
    </row>
    <row r="2887" spans="1:14" x14ac:dyDescent="0.15">
      <c r="A2887" s="1">
        <v>42695</v>
      </c>
      <c r="B2887">
        <v>3412.65</v>
      </c>
      <c r="C2887">
        <v>3463.14</v>
      </c>
      <c r="D2887">
        <v>3412.08</v>
      </c>
      <c r="E2887" s="2">
        <v>3441.11</v>
      </c>
      <c r="F2887" s="19">
        <v>147542589440</v>
      </c>
      <c r="G2887" s="3">
        <f t="shared" si="135"/>
        <v>6.9203443493119909E-3</v>
      </c>
      <c r="H2887" s="3">
        <f>1-E2887/MAX(E$2:E2887)</f>
        <v>0.41449840059892462</v>
      </c>
      <c r="I2887" s="3">
        <f ca="1">IFERROR(E2887/AVERAGE(OFFSET(E2887,0,0,-计算结果!B$18,1))-1,E2887/AVERAGE(OFFSET(E2887,0,0,-ROW(),1))-1)</f>
        <v>1.6957283839863946E-2</v>
      </c>
      <c r="J2887" s="4" t="str">
        <f ca="1">IF(OR(AND(I2887&lt;计算结果!B$19,I2887&gt;计算结果!B$20),I2887&lt;计算结果!B$21),"买","卖")</f>
        <v>买</v>
      </c>
      <c r="K2887" s="4" t="str">
        <f t="shared" ca="1" si="136"/>
        <v/>
      </c>
      <c r="L2887" s="3">
        <f ca="1">IF(J2886="买",E2887/E2886-1,0)-IF(K2887=1,计算结果!B$17,0)</f>
        <v>6.9203443493119909E-3</v>
      </c>
      <c r="M2887" s="2">
        <f t="shared" ca="1" si="137"/>
        <v>14.769219869829833</v>
      </c>
      <c r="N2887" s="3">
        <f ca="1">1-M2887/MAX(M$2:M2887)</f>
        <v>0.10526233417949604</v>
      </c>
    </row>
    <row r="2888" spans="1:14" x14ac:dyDescent="0.15">
      <c r="A2888" s="1">
        <v>42696</v>
      </c>
      <c r="B2888">
        <v>3443.22</v>
      </c>
      <c r="C2888">
        <v>3469.22</v>
      </c>
      <c r="D2888">
        <v>3443.22</v>
      </c>
      <c r="E2888" s="2">
        <v>3468.36</v>
      </c>
      <c r="F2888" s="19">
        <v>167250673664</v>
      </c>
      <c r="G2888" s="3">
        <f t="shared" si="135"/>
        <v>7.9189563832600118E-3</v>
      </c>
      <c r="H2888" s="3">
        <f>1-E2888/MAX(E$2:E2888)</f>
        <v>0.40986183897093853</v>
      </c>
      <c r="I2888" s="3">
        <f ca="1">IFERROR(E2888/AVERAGE(OFFSET(E2888,0,0,-计算结果!B$18,1))-1,E2888/AVERAGE(OFFSET(E2888,0,0,-ROW(),1))-1)</f>
        <v>2.2950419975022118E-2</v>
      </c>
      <c r="J2888" s="4" t="str">
        <f ca="1">IF(OR(AND(I2888&lt;计算结果!B$19,I2888&gt;计算结果!B$20),I2888&lt;计算结果!B$21),"买","卖")</f>
        <v>买</v>
      </c>
      <c r="K2888" s="4" t="str">
        <f t="shared" ca="1" si="136"/>
        <v/>
      </c>
      <c r="L2888" s="3">
        <f ca="1">IF(J2887="买",E2888/E2887-1,0)-IF(K2888=1,计算结果!B$17,0)</f>
        <v>7.9189563832600118E-3</v>
      </c>
      <c r="M2888" s="2">
        <f t="shared" ca="1" si="137"/>
        <v>14.886176677793792</v>
      </c>
      <c r="N2888" s="3">
        <f ca="1">1-M2888/MAX(M$2:M2888)</f>
        <v>9.81769456294036E-2</v>
      </c>
    </row>
    <row r="2889" spans="1:14" x14ac:dyDescent="0.15">
      <c r="A2889" s="1">
        <v>42697</v>
      </c>
      <c r="B2889">
        <v>3473.9</v>
      </c>
      <c r="C2889">
        <v>3492.96</v>
      </c>
      <c r="D2889">
        <v>3465.76</v>
      </c>
      <c r="E2889" s="2">
        <v>3474.73</v>
      </c>
      <c r="F2889" s="19">
        <v>171247108096</v>
      </c>
      <c r="G2889" s="3">
        <f t="shared" si="135"/>
        <v>1.8366028901266596E-3</v>
      </c>
      <c r="H2889" s="3">
        <f>1-E2889/MAX(E$2:E2889)</f>
        <v>0.4087779895188185</v>
      </c>
      <c r="I2889" s="3">
        <f ca="1">IFERROR(E2889/AVERAGE(OFFSET(E2889,0,0,-计算结果!B$18,1))-1,E2889/AVERAGE(OFFSET(E2889,0,0,-ROW(),1))-1)</f>
        <v>2.2573908164256418E-2</v>
      </c>
      <c r="J2889" s="4" t="str">
        <f ca="1">IF(OR(AND(I2889&lt;计算结果!B$19,I2889&gt;计算结果!B$20),I2889&lt;计算结果!B$21),"买","卖")</f>
        <v>买</v>
      </c>
      <c r="K2889" s="4" t="str">
        <f t="shared" ca="1" si="136"/>
        <v/>
      </c>
      <c r="L2889" s="3">
        <f ca="1">IF(J2888="买",E2889/E2888-1,0)-IF(K2889=1,计算结果!B$17,0)</f>
        <v>1.8366028901266596E-3</v>
      </c>
      <c r="M2889" s="2">
        <f t="shared" ca="1" si="137"/>
        <v>14.913516672903164</v>
      </c>
      <c r="N2889" s="3">
        <f ca="1">1-M2889/MAX(M$2:M2889)</f>
        <v>9.6520654801363737E-2</v>
      </c>
    </row>
    <row r="2890" spans="1:14" x14ac:dyDescent="0.15">
      <c r="A2890" s="1">
        <v>42698</v>
      </c>
      <c r="B2890">
        <v>3468.81</v>
      </c>
      <c r="C2890">
        <v>3508.16</v>
      </c>
      <c r="D2890">
        <v>3467.01</v>
      </c>
      <c r="E2890" s="2">
        <v>3488.74</v>
      </c>
      <c r="F2890" s="19">
        <v>165071454208</v>
      </c>
      <c r="G2890" s="3">
        <f t="shared" si="135"/>
        <v>4.0319679514666529E-3</v>
      </c>
      <c r="H2890" s="3">
        <f>1-E2890/MAX(E$2:E2890)</f>
        <v>0.40639420132035664</v>
      </c>
      <c r="I2890" s="3">
        <f ca="1">IFERROR(E2890/AVERAGE(OFFSET(E2890,0,0,-计算结果!B$18,1))-1,E2890/AVERAGE(OFFSET(E2890,0,0,-ROW(),1))-1)</f>
        <v>2.4144085609052457E-2</v>
      </c>
      <c r="J2890" s="4" t="str">
        <f ca="1">IF(OR(AND(I2890&lt;计算结果!B$19,I2890&gt;计算结果!B$20),I2890&lt;计算结果!B$21),"买","卖")</f>
        <v>买</v>
      </c>
      <c r="K2890" s="4" t="str">
        <f t="shared" ca="1" si="136"/>
        <v/>
      </c>
      <c r="L2890" s="3">
        <f ca="1">IF(J2889="买",E2890/E2889-1,0)-IF(K2890=1,计算结果!B$17,0)</f>
        <v>4.0319679514666529E-3</v>
      </c>
      <c r="M2890" s="2">
        <f t="shared" ca="1" si="137"/>
        <v>14.973647494171972</v>
      </c>
      <c r="N2890" s="3">
        <f ca="1">1-M2890/MAX(M$2:M2890)</f>
        <v>9.2877855036710755E-2</v>
      </c>
    </row>
    <row r="2891" spans="1:14" x14ac:dyDescent="0.15">
      <c r="A2891" s="1">
        <v>42699</v>
      </c>
      <c r="B2891">
        <v>3490.04</v>
      </c>
      <c r="C2891">
        <v>3521.3</v>
      </c>
      <c r="D2891">
        <v>3463.95</v>
      </c>
      <c r="E2891" s="2">
        <v>3521.3</v>
      </c>
      <c r="F2891" s="19">
        <v>166832177152</v>
      </c>
      <c r="G2891" s="3">
        <f t="shared" si="135"/>
        <v>9.3328823586740217E-3</v>
      </c>
      <c r="H2891" s="3">
        <f>1-E2891/MAX(E$2:E2891)</f>
        <v>0.40085414823385279</v>
      </c>
      <c r="I2891" s="3">
        <f ca="1">IFERROR(E2891/AVERAGE(OFFSET(E2891,0,0,-计算结果!B$18,1))-1,E2891/AVERAGE(OFFSET(E2891,0,0,-ROW(),1))-1)</f>
        <v>3.0974250936862457E-2</v>
      </c>
      <c r="J2891" s="4" t="str">
        <f ca="1">IF(OR(AND(I2891&lt;计算结果!B$19,I2891&gt;计算结果!B$20),I2891&lt;计算结果!B$21),"买","卖")</f>
        <v>买</v>
      </c>
      <c r="K2891" s="4" t="str">
        <f t="shared" ca="1" si="136"/>
        <v/>
      </c>
      <c r="L2891" s="3">
        <f ca="1">IF(J2890="买",E2891/E2890-1,0)-IF(K2891=1,计算结果!B$17,0)</f>
        <v>9.3328823586740217E-3</v>
      </c>
      <c r="M2891" s="2">
        <f t="shared" ca="1" si="137"/>
        <v>15.113394784715334</v>
      </c>
      <c r="N2891" s="3">
        <f ca="1">1-M2891/MAX(M$2:M2891)</f>
        <v>8.441179077282035E-2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9"/>
  <sheetViews>
    <sheetView tabSelected="1" topLeftCell="A38" workbookViewId="0">
      <selection activeCell="F14" sqref="F14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8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2">
        <f>VLOOKUP(A2,'000300'!A:M,13,FALSE)</f>
        <v>1</v>
      </c>
      <c r="D2" s="5"/>
      <c r="E2" s="11" t="s">
        <v>6</v>
      </c>
      <c r="F2" s="32">
        <v>0.05</v>
      </c>
      <c r="G2" s="32">
        <v>0.06</v>
      </c>
      <c r="H2" s="32">
        <v>7.0000000000000007E-2</v>
      </c>
      <c r="I2" s="32">
        <v>0.08</v>
      </c>
      <c r="J2" s="32">
        <v>0.09</v>
      </c>
      <c r="K2" s="32">
        <v>0.1</v>
      </c>
      <c r="L2" s="32">
        <v>0.11</v>
      </c>
      <c r="M2" s="32">
        <v>0.12</v>
      </c>
      <c r="N2" s="32">
        <v>0.13</v>
      </c>
      <c r="O2" s="18">
        <v>10</v>
      </c>
      <c r="P2" s="14">
        <v>0.01</v>
      </c>
      <c r="Q2" s="5"/>
    </row>
    <row r="3" spans="1:17" x14ac:dyDescent="0.15">
      <c r="A3" s="1">
        <v>38716</v>
      </c>
      <c r="B3" s="4">
        <f>VLOOKUP(A3,'000300'!A:E,2,FALSE)</f>
        <v>933.45</v>
      </c>
      <c r="C3" s="2">
        <f ca="1">VLOOKUP(A3,'000300'!A:M,13,FALSE)</f>
        <v>1.0482757190921752</v>
      </c>
      <c r="D3" s="6">
        <f>A3</f>
        <v>38716</v>
      </c>
      <c r="E3" s="7">
        <f>B3/B2-1</f>
        <v>-6.1632956693071672E-2</v>
      </c>
      <c r="F3" s="7">
        <v>0.10373676565170853</v>
      </c>
      <c r="G3" s="7">
        <v>6.0049970658269336E-2</v>
      </c>
      <c r="H3" s="7">
        <v>4.8275719092175207E-2</v>
      </c>
      <c r="I3" s="7">
        <v>4.8275719092175207E-2</v>
      </c>
      <c r="J3" s="7">
        <v>4.8275719092175207E-2</v>
      </c>
      <c r="K3" s="7">
        <v>4.8275719092175207E-2</v>
      </c>
      <c r="L3" s="7">
        <v>4.8275719092175207E-2</v>
      </c>
      <c r="M3" s="7">
        <v>4.8275719092175207E-2</v>
      </c>
      <c r="N3" s="7">
        <v>4.8275719092175207E-2</v>
      </c>
      <c r="O3" s="7">
        <f t="shared" ref="O3:O14" ca="1" si="0">$C3/$C2-1</f>
        <v>4.8275719092175207E-2</v>
      </c>
      <c r="P3" s="7">
        <f t="shared" ref="P3" ca="1" si="1">$C3/$C2-1</f>
        <v>4.8275719092175207E-2</v>
      </c>
      <c r="Q3" s="12">
        <f t="shared" ref="Q3:Q14" ca="1" si="2">$C3/$C2-1</f>
        <v>4.8275719092175207E-2</v>
      </c>
    </row>
    <row r="4" spans="1:17" x14ac:dyDescent="0.15">
      <c r="A4" s="1">
        <v>39080</v>
      </c>
      <c r="B4" s="4">
        <f>VLOOKUP(A4,'000300'!A:E,2,FALSE)</f>
        <v>1991.88</v>
      </c>
      <c r="C4" s="2">
        <f ca="1">VLOOKUP(A4,'000300'!A:M,13,FALSE)</f>
        <v>2.3121525357884565</v>
      </c>
      <c r="D4" s="6">
        <f t="shared" ref="D4:D14" si="3">A4</f>
        <v>39080</v>
      </c>
      <c r="E4" s="7">
        <f t="shared" ref="E4:E14" si="4">B4/B3-1</f>
        <v>1.1338904065563233</v>
      </c>
      <c r="F4" s="7">
        <v>0.66664840512268175</v>
      </c>
      <c r="G4" s="7">
        <v>0.806940782408053</v>
      </c>
      <c r="H4" s="7">
        <v>0.99496550768602621</v>
      </c>
      <c r="I4" s="7">
        <v>1.0095704398428147</v>
      </c>
      <c r="J4" s="7">
        <v>1.1375035244073231</v>
      </c>
      <c r="K4" s="7">
        <v>1.2056721277402289</v>
      </c>
      <c r="L4" s="7">
        <v>1.2103595297484357</v>
      </c>
      <c r="M4" s="7">
        <v>1.2176491846548627</v>
      </c>
      <c r="N4" s="7">
        <v>1.2176491846548627</v>
      </c>
      <c r="O4" s="7">
        <f t="shared" ca="1" si="0"/>
        <v>1.2056721277402289</v>
      </c>
      <c r="P4" s="7">
        <f t="shared" ref="P4" ca="1" si="5">$C4/$C3-1</f>
        <v>1.2056721277402289</v>
      </c>
      <c r="Q4" s="12">
        <f t="shared" ca="1" si="2"/>
        <v>1.2056721277402289</v>
      </c>
    </row>
    <row r="5" spans="1:17" x14ac:dyDescent="0.15">
      <c r="A5" s="1">
        <v>39444</v>
      </c>
      <c r="B5" s="4">
        <f>VLOOKUP(A5,'000300'!A:E,2,FALSE)</f>
        <v>5379.52</v>
      </c>
      <c r="C5" s="2">
        <f ca="1">VLOOKUP(A5,'000300'!A:M,13,FALSE)</f>
        <v>5.0139611717265469</v>
      </c>
      <c r="D5" s="6">
        <f t="shared" si="3"/>
        <v>39444</v>
      </c>
      <c r="E5" s="7">
        <f t="shared" si="4"/>
        <v>1.7007249432696749</v>
      </c>
      <c r="F5" s="7">
        <v>0.44967643469109464</v>
      </c>
      <c r="G5" s="7">
        <v>0.52733573548289381</v>
      </c>
      <c r="H5" s="7">
        <v>0.82504371384580422</v>
      </c>
      <c r="I5" s="7">
        <v>1.0302124108054378</v>
      </c>
      <c r="J5" s="7">
        <v>1.0453857185969357</v>
      </c>
      <c r="K5" s="7">
        <v>1.1685252569276359</v>
      </c>
      <c r="L5" s="7">
        <v>1.1860189172763973</v>
      </c>
      <c r="M5" s="7">
        <v>1.1485724504304913</v>
      </c>
      <c r="N5" s="7">
        <v>1.2268053493510847</v>
      </c>
      <c r="O5" s="7">
        <f t="shared" ca="1" si="0"/>
        <v>1.1685252569276359</v>
      </c>
      <c r="P5" s="7">
        <f t="shared" ref="P5" ca="1" si="6">$C5/$C4-1</f>
        <v>1.1685252569276359</v>
      </c>
      <c r="Q5" s="12">
        <f t="shared" ca="1" si="2"/>
        <v>1.1685252569276359</v>
      </c>
    </row>
    <row r="6" spans="1:17" x14ac:dyDescent="0.15">
      <c r="A6" s="1">
        <v>39813</v>
      </c>
      <c r="B6" s="4">
        <f>VLOOKUP(A6,'000300'!A:E,2,FALSE)</f>
        <v>1835.1</v>
      </c>
      <c r="C6" s="2">
        <f ca="1">VLOOKUP(A6,'000300'!A:M,13,FALSE)</f>
        <v>5.8807671947285254</v>
      </c>
      <c r="D6" s="6">
        <f t="shared" si="3"/>
        <v>39813</v>
      </c>
      <c r="E6" s="7">
        <f t="shared" si="4"/>
        <v>-0.65887291059425379</v>
      </c>
      <c r="F6" s="7">
        <v>-0.48544946751468165</v>
      </c>
      <c r="G6" s="7">
        <v>-0.30947729234297694</v>
      </c>
      <c r="H6" s="7">
        <v>-0.19106572448817494</v>
      </c>
      <c r="I6" s="7">
        <v>4.217984003387687E-2</v>
      </c>
      <c r="J6" s="7">
        <v>5.0662239673128884E-2</v>
      </c>
      <c r="K6" s="7">
        <v>0.17287848735045075</v>
      </c>
      <c r="L6" s="7">
        <v>2.7060940095446684E-2</v>
      </c>
      <c r="M6" s="7">
        <v>-5.0742355152295082E-2</v>
      </c>
      <c r="N6" s="7">
        <v>-1.733834240682075E-3</v>
      </c>
      <c r="O6" s="7">
        <f t="shared" ca="1" si="0"/>
        <v>0.17287848735045075</v>
      </c>
      <c r="P6" s="7">
        <f t="shared" ref="P6" ca="1" si="7">$C6/$C5-1</f>
        <v>0.17287848735045075</v>
      </c>
      <c r="Q6" s="12">
        <f t="shared" ca="1" si="2"/>
        <v>0.17287848735045075</v>
      </c>
    </row>
    <row r="7" spans="1:17" x14ac:dyDescent="0.15">
      <c r="A7" s="1">
        <v>40178</v>
      </c>
      <c r="B7" s="4">
        <f>VLOOKUP(A7,'000300'!A:E,2,FALSE)</f>
        <v>3561.37</v>
      </c>
      <c r="C7" s="2">
        <f ca="1">VLOOKUP(A7,'000300'!A:M,13,FALSE)</f>
        <v>9.6004308767785584</v>
      </c>
      <c r="D7" s="6">
        <f t="shared" si="3"/>
        <v>40178</v>
      </c>
      <c r="E7" s="7">
        <f t="shared" si="4"/>
        <v>0.9406953299547709</v>
      </c>
      <c r="F7" s="7">
        <v>0.63784046106675274</v>
      </c>
      <c r="G7" s="7">
        <v>0.80599324981388776</v>
      </c>
      <c r="H7" s="7">
        <v>0.68993508817964688</v>
      </c>
      <c r="I7" s="7">
        <v>0.7456917785752466</v>
      </c>
      <c r="J7" s="7">
        <v>0.85589619931302074</v>
      </c>
      <c r="K7" s="7">
        <v>0.63251333693064926</v>
      </c>
      <c r="L7" s="7">
        <v>0.70213650745531253</v>
      </c>
      <c r="M7" s="7">
        <v>0.75208752417640579</v>
      </c>
      <c r="N7" s="7">
        <v>0.80697345781686058</v>
      </c>
      <c r="O7" s="7">
        <f t="shared" ca="1" si="0"/>
        <v>0.63251333693064926</v>
      </c>
      <c r="P7" s="7">
        <f t="shared" ref="P7" ca="1" si="8">$C7/$C6-1</f>
        <v>0.63251333693064926</v>
      </c>
      <c r="Q7" s="12">
        <f t="shared" ca="1" si="2"/>
        <v>0.63251333693064926</v>
      </c>
    </row>
    <row r="8" spans="1:17" x14ac:dyDescent="0.15">
      <c r="A8" s="1">
        <v>40543</v>
      </c>
      <c r="B8" s="4">
        <f>VLOOKUP(A8,'000300'!A:E,2,FALSE)</f>
        <v>3069.05</v>
      </c>
      <c r="C8" s="2">
        <f ca="1">VLOOKUP(A8,'000300'!A:M,13,FALSE)</f>
        <v>8.8770460706064558</v>
      </c>
      <c r="D8" s="6">
        <f>A8</f>
        <v>40543</v>
      </c>
      <c r="E8" s="7">
        <f t="shared" si="4"/>
        <v>-0.13823893613974392</v>
      </c>
      <c r="F8" s="7">
        <v>-0.20490409821374911</v>
      </c>
      <c r="G8" s="7">
        <v>-7.8860047359918695E-2</v>
      </c>
      <c r="H8" s="7">
        <v>-0.11521916155084788</v>
      </c>
      <c r="I8" s="7">
        <v>-0.13588906679619051</v>
      </c>
      <c r="J8" s="7">
        <v>-7.7221273386867129E-2</v>
      </c>
      <c r="K8" s="7">
        <v>-7.5349202078192068E-2</v>
      </c>
      <c r="L8" s="7">
        <v>-9.220869081146299E-2</v>
      </c>
      <c r="M8" s="7">
        <v>-9.241240290206143E-2</v>
      </c>
      <c r="N8" s="7">
        <v>-9.2412402902061541E-2</v>
      </c>
      <c r="O8" s="7">
        <f t="shared" ca="1" si="0"/>
        <v>-7.5349202078192068E-2</v>
      </c>
      <c r="P8" s="7">
        <f t="shared" ref="P8" ca="1" si="9">$C8/$C7-1</f>
        <v>-7.5349202078192068E-2</v>
      </c>
      <c r="Q8" s="12">
        <f t="shared" ca="1" si="2"/>
        <v>-7.5349202078192068E-2</v>
      </c>
    </row>
    <row r="9" spans="1:17" x14ac:dyDescent="0.15">
      <c r="A9" s="1">
        <v>40907</v>
      </c>
      <c r="B9" s="4">
        <f>VLOOKUP(A9,'000300'!A:E,2,FALSE)</f>
        <v>2318.67</v>
      </c>
      <c r="C9" s="2">
        <f ca="1">VLOOKUP(A9,'000300'!A:M,13,FALSE)</f>
        <v>9.0018454617717385</v>
      </c>
      <c r="D9" s="6">
        <f t="shared" si="3"/>
        <v>40907</v>
      </c>
      <c r="E9" s="7">
        <f t="shared" si="4"/>
        <v>-0.24449911210309383</v>
      </c>
      <c r="F9" s="7">
        <v>4.5081014448132395E-2</v>
      </c>
      <c r="G9" s="7">
        <v>4.7477843383975316E-2</v>
      </c>
      <c r="H9" s="7">
        <v>3.702324495679421E-2</v>
      </c>
      <c r="I9" s="7">
        <v>1.4058662101406938E-2</v>
      </c>
      <c r="J9" s="7">
        <v>1.4058662101406494E-2</v>
      </c>
      <c r="K9" s="7">
        <v>1.4058662101407382E-2</v>
      </c>
      <c r="L9" s="7">
        <v>1.4058662101406938E-2</v>
      </c>
      <c r="M9" s="7">
        <v>1.4058662101406716E-2</v>
      </c>
      <c r="N9" s="7">
        <v>1.405866210140605E-2</v>
      </c>
      <c r="O9" s="7">
        <f t="shared" ca="1" si="0"/>
        <v>1.4058662101407382E-2</v>
      </c>
      <c r="P9" s="7">
        <f t="shared" ref="P9" ca="1" si="10">$C9/$C8-1</f>
        <v>1.4058662101407382E-2</v>
      </c>
      <c r="Q9" s="12">
        <f t="shared" ca="1" si="2"/>
        <v>1.4058662101407382E-2</v>
      </c>
    </row>
    <row r="10" spans="1:17" x14ac:dyDescent="0.15">
      <c r="A10" s="1">
        <v>41274</v>
      </c>
      <c r="B10" s="4">
        <f>VLOOKUP(A10,'000300'!A:E,2,FALSE)</f>
        <v>2485.56</v>
      </c>
      <c r="C10" s="2">
        <f ca="1">VLOOKUP(A10,'000300'!A:M,13,FALSE)</f>
        <v>10.418744167249269</v>
      </c>
      <c r="D10" s="6">
        <f t="shared" si="3"/>
        <v>41274</v>
      </c>
      <c r="E10" s="7">
        <f t="shared" si="4"/>
        <v>7.1976607279172988E-2</v>
      </c>
      <c r="F10" s="7">
        <v>0.1051042291299582</v>
      </c>
      <c r="G10" s="7">
        <v>0.15132198603030678</v>
      </c>
      <c r="H10" s="7">
        <v>0.14709417776724831</v>
      </c>
      <c r="I10" s="7">
        <v>0.1574009142341648</v>
      </c>
      <c r="J10" s="7">
        <v>0.1574009142341648</v>
      </c>
      <c r="K10" s="7">
        <v>0.15740091423416391</v>
      </c>
      <c r="L10" s="7">
        <v>0.15740091423416414</v>
      </c>
      <c r="M10" s="7">
        <v>0.15740091423416436</v>
      </c>
      <c r="N10" s="7">
        <v>0.15740091423416414</v>
      </c>
      <c r="O10" s="7">
        <f t="shared" ca="1" si="0"/>
        <v>0.15740091423416391</v>
      </c>
      <c r="P10" s="7">
        <f t="shared" ref="P10" ca="1" si="11">$C10/$C9-1</f>
        <v>0.15740091423416391</v>
      </c>
      <c r="Q10" s="12">
        <f t="shared" ca="1" si="2"/>
        <v>0.15740091423416391</v>
      </c>
    </row>
    <row r="11" spans="1:17" x14ac:dyDescent="0.15">
      <c r="A11" s="1">
        <v>41639</v>
      </c>
      <c r="B11" s="4">
        <f>VLOOKUP(A11,'000300'!A:E,2,FALSE)</f>
        <v>2289.0100000000002</v>
      </c>
      <c r="C11" s="2">
        <f ca="1">VLOOKUP(A11,'000300'!A:M,13,FALSE)</f>
        <v>9.3329903130203355</v>
      </c>
      <c r="D11" s="6">
        <f t="shared" si="3"/>
        <v>41639</v>
      </c>
      <c r="E11" s="7">
        <f t="shared" si="4"/>
        <v>-7.9076747292360583E-2</v>
      </c>
      <c r="F11" s="7">
        <v>-0.16642863362243965</v>
      </c>
      <c r="G11" s="7">
        <v>-0.1418933322403243</v>
      </c>
      <c r="H11" s="7">
        <v>-0.15736517960652141</v>
      </c>
      <c r="I11" s="7">
        <v>-0.10421158604142844</v>
      </c>
      <c r="J11" s="7">
        <v>-0.10421158604142755</v>
      </c>
      <c r="K11" s="7">
        <v>-0.10421158604142899</v>
      </c>
      <c r="L11" s="7">
        <v>-0.11737584612368701</v>
      </c>
      <c r="M11" s="7">
        <v>-0.11854817355216118</v>
      </c>
      <c r="N11" s="7">
        <v>-0.11619130695116309</v>
      </c>
      <c r="O11" s="7">
        <f t="shared" ca="1" si="0"/>
        <v>-0.10421158604142899</v>
      </c>
      <c r="P11" s="7">
        <f t="shared" ref="P11" ca="1" si="12">$C11/$C10-1</f>
        <v>-0.10421158604142899</v>
      </c>
      <c r="Q11" s="12">
        <f t="shared" ca="1" si="2"/>
        <v>-0.10421158604142899</v>
      </c>
    </row>
    <row r="12" spans="1:17" x14ac:dyDescent="0.15">
      <c r="A12" s="1">
        <v>42004</v>
      </c>
      <c r="B12" s="4">
        <f>VLOOKUP(A12,'000300'!A:E,2,FALSE)</f>
        <v>3462.39</v>
      </c>
      <c r="C12" s="2">
        <f ca="1">VLOOKUP(A12,'000300'!A:M,13,FALSE)</f>
        <v>11.972483231064581</v>
      </c>
      <c r="D12" s="6">
        <f t="shared" si="3"/>
        <v>42004</v>
      </c>
      <c r="E12" s="7">
        <f t="shared" si="4"/>
        <v>0.51261462378932365</v>
      </c>
      <c r="F12" s="7">
        <v>0.16012234958247817</v>
      </c>
      <c r="G12" s="7">
        <v>0.19578497914210824</v>
      </c>
      <c r="H12" s="7">
        <v>0.2077456182220021</v>
      </c>
      <c r="I12" s="7">
        <v>0.25234527253397965</v>
      </c>
      <c r="J12" s="7">
        <v>0.23148170514735189</v>
      </c>
      <c r="K12" s="7">
        <v>0.28281320664845455</v>
      </c>
      <c r="L12" s="7">
        <v>0.33444469191733739</v>
      </c>
      <c r="M12" s="7">
        <v>0.44577810051609257</v>
      </c>
      <c r="N12" s="7">
        <v>0.44577810051609257</v>
      </c>
      <c r="O12" s="7">
        <f t="shared" ca="1" si="0"/>
        <v>0.28281320664845455</v>
      </c>
      <c r="P12" s="7">
        <f t="shared" ref="P12" ca="1" si="13">$C12/$C11-1</f>
        <v>0.28281320664845455</v>
      </c>
      <c r="Q12" s="12">
        <f t="shared" ca="1" si="2"/>
        <v>0.28281320664845455</v>
      </c>
    </row>
    <row r="13" spans="1:17" x14ac:dyDescent="0.15">
      <c r="A13" s="1">
        <v>42369</v>
      </c>
      <c r="B13" s="4">
        <f>VLOOKUP(A13,'000300'!A:E,2,FALSE)</f>
        <v>3760.9</v>
      </c>
      <c r="C13" s="2">
        <f ca="1">VLOOKUP(A13,'000300'!A:M,13,FALSE)</f>
        <v>13.689702238043353</v>
      </c>
      <c r="D13" s="6">
        <f t="shared" si="3"/>
        <v>42369</v>
      </c>
      <c r="E13" s="7">
        <f t="shared" si="4"/>
        <v>8.6215013328943435E-2</v>
      </c>
      <c r="F13" s="7">
        <v>-0.16222854625661509</v>
      </c>
      <c r="G13" s="7">
        <v>-8.4531171698052909E-2</v>
      </c>
      <c r="H13" s="7">
        <v>-2.0473539875298097E-2</v>
      </c>
      <c r="I13" s="7">
        <v>0.16457186718156902</v>
      </c>
      <c r="J13" s="7">
        <v>0.15446378067195399</v>
      </c>
      <c r="K13" s="7">
        <v>0.14343047919442165</v>
      </c>
      <c r="L13" s="7">
        <v>0.13519407353149648</v>
      </c>
      <c r="M13" s="7">
        <v>0.13519407353149493</v>
      </c>
      <c r="N13" s="7">
        <v>7.7438653476039621E-2</v>
      </c>
      <c r="O13" s="7">
        <f t="shared" ca="1" si="0"/>
        <v>0.14343047919442165</v>
      </c>
      <c r="P13" s="7">
        <f t="shared" ref="P13" ca="1" si="14">$C13/$C12-1</f>
        <v>0.14343047919442165</v>
      </c>
      <c r="Q13" s="12">
        <f t="shared" ca="1" si="2"/>
        <v>0.14343047919442165</v>
      </c>
    </row>
    <row r="14" spans="1:17" x14ac:dyDescent="0.15">
      <c r="A14" s="1">
        <v>42699</v>
      </c>
      <c r="B14" s="4">
        <f>VLOOKUP(A14,'000300'!A:E,2,FALSE)</f>
        <v>3490.04</v>
      </c>
      <c r="C14" s="2">
        <f ca="1">VLOOKUP(A14,'000300'!A:M,13,FALSE)</f>
        <v>15.113394784715334</v>
      </c>
      <c r="D14" s="6">
        <f t="shared" si="3"/>
        <v>42699</v>
      </c>
      <c r="E14" s="7">
        <f t="shared" si="4"/>
        <v>-7.2019995213911558E-2</v>
      </c>
      <c r="F14" s="7">
        <v>-7.4456773455013225E-2</v>
      </c>
      <c r="G14" s="7">
        <v>-1.201843379904366E-2</v>
      </c>
      <c r="H14" s="7">
        <v>-1.9037736145695039E-3</v>
      </c>
      <c r="I14" s="7">
        <v>-4.6896681977859345E-3</v>
      </c>
      <c r="J14" s="7">
        <v>6.5062429967047919E-2</v>
      </c>
      <c r="K14" s="7">
        <v>0.10399733477880724</v>
      </c>
      <c r="L14" s="7">
        <v>3.8740951638124743E-2</v>
      </c>
      <c r="M14" s="7">
        <v>3.3305252965661225E-2</v>
      </c>
      <c r="N14" s="7">
        <v>4.9137158564402927E-3</v>
      </c>
      <c r="O14" s="7">
        <f t="shared" ca="1" si="0"/>
        <v>0.10399733477880724</v>
      </c>
      <c r="P14" s="7">
        <f t="shared" ref="P14" ca="1" si="15">$C14/$C13-1</f>
        <v>0.10399733477880724</v>
      </c>
      <c r="Q14" s="12">
        <f t="shared" ca="1" si="2"/>
        <v>0.10399733477880724</v>
      </c>
    </row>
    <row r="15" spans="1:17" x14ac:dyDescent="0.15">
      <c r="D15" s="5" t="s">
        <v>2</v>
      </c>
      <c r="E15" s="7">
        <f>B14/B2-1</f>
        <v>2.5084241425067355</v>
      </c>
      <c r="F15" s="7">
        <v>0.54746832278248592</v>
      </c>
      <c r="G15" s="7">
        <v>2.7614292293427605</v>
      </c>
      <c r="H15" s="7">
        <v>4.4637923141843663</v>
      </c>
      <c r="I15" s="7">
        <v>9.2612720503349912</v>
      </c>
      <c r="J15" s="7">
        <v>12.128274497844858</v>
      </c>
      <c r="K15" s="7">
        <v>14.113394784715334</v>
      </c>
      <c r="L15" s="7">
        <v>12.102966742427784</v>
      </c>
      <c r="M15" s="7">
        <v>12.22795485345527</v>
      </c>
      <c r="N15" s="7">
        <v>12.761489467393854</v>
      </c>
      <c r="O15" s="7">
        <f t="shared" ref="O15" ca="1" si="16">$C14/$C2-1</f>
        <v>14.113394784715334</v>
      </c>
      <c r="P15" s="7">
        <f t="shared" ref="P15" ca="1" si="17">$C14/$C2-1</f>
        <v>14.113394784715334</v>
      </c>
      <c r="Q15" s="12">
        <f t="shared" ref="Q15" ca="1" si="18">$C14/$C2-1</f>
        <v>14.113394784715334</v>
      </c>
    </row>
    <row r="16" spans="1:17" x14ac:dyDescent="0.15">
      <c r="A16" t="s">
        <v>11</v>
      </c>
      <c r="B16" s="13">
        <f>(A14-A2)/365.25</f>
        <v>11.890485968514716</v>
      </c>
      <c r="C16" s="4">
        <v>11.8904859685147</v>
      </c>
      <c r="D16" s="5" t="s">
        <v>3</v>
      </c>
      <c r="E16" s="7">
        <f>(1+E15)^(1/$B16)-1</f>
        <v>0.11133346249459719</v>
      </c>
      <c r="F16" s="7">
        <v>3.7402647991552573E-2</v>
      </c>
      <c r="G16" s="7">
        <v>0.11786064972843091</v>
      </c>
      <c r="H16" s="7">
        <v>0.15351670717010002</v>
      </c>
      <c r="I16" s="7">
        <v>0.21630609371432241</v>
      </c>
      <c r="J16" s="7">
        <v>0.241773009180279</v>
      </c>
      <c r="K16" s="7">
        <v>0.25656613529787986</v>
      </c>
      <c r="L16" s="7">
        <v>0.24157151046083425</v>
      </c>
      <c r="M16" s="7">
        <v>0.24256321299766137</v>
      </c>
      <c r="N16" s="7">
        <v>0.24670222268099251</v>
      </c>
      <c r="O16" s="7">
        <f t="shared" ref="O16" ca="1" si="19">(1+O15)^(1/$B16)-1</f>
        <v>0.25656613529787986</v>
      </c>
      <c r="P16" s="7">
        <f t="shared" ref="P16" ca="1" si="20">(1+P15)^(1/$B16)-1</f>
        <v>0.25656613529787986</v>
      </c>
      <c r="Q16" s="12">
        <f t="shared" ref="Q16" ca="1" si="21">(1+Q15)^(1/$B16)-1</f>
        <v>0.25656613529787986</v>
      </c>
    </row>
    <row r="17" spans="1:17" x14ac:dyDescent="0.15">
      <c r="A17" t="s">
        <v>14</v>
      </c>
      <c r="B17" s="16">
        <v>0</v>
      </c>
      <c r="C17" s="3">
        <v>1E-3</v>
      </c>
      <c r="D17" s="5" t="s">
        <v>4</v>
      </c>
      <c r="E17" s="7">
        <f>MAX('000300'!H:H)</f>
        <v>0.72303818144694754</v>
      </c>
      <c r="F17" s="7">
        <v>0.52838689400428485</v>
      </c>
      <c r="G17" s="7">
        <v>0.44398756514581661</v>
      </c>
      <c r="H17" s="7">
        <v>0.40705530236288245</v>
      </c>
      <c r="I17" s="7">
        <v>0.33475621469490147</v>
      </c>
      <c r="J17" s="7">
        <v>0.27098235183189778</v>
      </c>
      <c r="K17" s="7">
        <v>0.25894526126616524</v>
      </c>
      <c r="L17" s="7">
        <v>0.26983559782764321</v>
      </c>
      <c r="M17" s="7">
        <v>0.27517942662524364</v>
      </c>
      <c r="N17" s="7">
        <v>0.2935047865455932</v>
      </c>
      <c r="O17" s="7">
        <f ca="1">MAX('000300'!$N:$N)</f>
        <v>0.25894526126616524</v>
      </c>
      <c r="P17" s="7">
        <f ca="1">MAX('000300'!$N:$N)</f>
        <v>0.25894526126616524</v>
      </c>
      <c r="Q17" s="12">
        <f ca="1">MAX('000300'!$N:$N)</f>
        <v>0.25894526126616524</v>
      </c>
    </row>
    <row r="18" spans="1:17" x14ac:dyDescent="0.15">
      <c r="A18" t="s">
        <v>20</v>
      </c>
      <c r="B18" s="17">
        <v>18</v>
      </c>
      <c r="C18">
        <v>15</v>
      </c>
      <c r="D18" s="9" t="s">
        <v>9</v>
      </c>
      <c r="E18" s="10">
        <f>(E16-4%)/STDEV('000300'!G:G)/SQRT(250)</f>
        <v>0.24437317685620011</v>
      </c>
      <c r="F18" s="10">
        <v>-1.2164946541586815E-2</v>
      </c>
      <c r="G18" s="10">
        <v>0.37068028284568871</v>
      </c>
      <c r="H18" s="10">
        <v>0.53948374537539201</v>
      </c>
      <c r="I18" s="10">
        <v>0.84985875068046768</v>
      </c>
      <c r="J18" s="10">
        <v>0.98121469115331883</v>
      </c>
      <c r="K18" s="10">
        <v>1.0509843579831366</v>
      </c>
      <c r="L18" s="10">
        <v>0.97410151879917006</v>
      </c>
      <c r="M18" s="10">
        <v>0.99721689275600112</v>
      </c>
      <c r="N18" s="10">
        <v>1.0250040466077761</v>
      </c>
      <c r="O18" s="10">
        <f ca="1">(O16-4%)/STDEV('000300'!$L:$L)/SQRT(250)</f>
        <v>1.0509843579831366</v>
      </c>
      <c r="P18" s="10">
        <f ca="1">(P16-4%)/STDEV('000300'!$L:$L)/SQRT(250)</f>
        <v>1.0509843579831366</v>
      </c>
      <c r="Q18" s="15">
        <f ca="1">(Q16-4%)/STDEV('000300'!$L:$L)/SQRT(250)</f>
        <v>1.0509843579831366</v>
      </c>
    </row>
    <row r="19" spans="1:17" x14ac:dyDescent="0.15">
      <c r="A19" t="s">
        <v>21</v>
      </c>
      <c r="B19" s="30">
        <v>0.1</v>
      </c>
      <c r="D19" s="9" t="s">
        <v>13</v>
      </c>
      <c r="E19" s="5"/>
      <c r="F19" s="10">
        <v>46.255468570112825</v>
      </c>
      <c r="G19" s="10">
        <v>43.227837900069076</v>
      </c>
      <c r="H19" s="10">
        <v>38.686391895003453</v>
      </c>
      <c r="I19" s="10">
        <v>35.658761224959704</v>
      </c>
      <c r="J19" s="10">
        <v>34.64955100161179</v>
      </c>
      <c r="K19" s="10">
        <v>32.126525443242002</v>
      </c>
      <c r="L19" s="10">
        <v>30.780911812111444</v>
      </c>
      <c r="M19" s="10">
        <v>28.594289661524293</v>
      </c>
      <c r="N19" s="10">
        <v>27.416877734285059</v>
      </c>
      <c r="O19" s="10">
        <f ca="1">SUM('000300'!$K:$K)/$B16</f>
        <v>32.126525443242002</v>
      </c>
      <c r="P19" s="10">
        <f ca="1">SUM('000300'!$K:$K)/$B16</f>
        <v>32.126525443242002</v>
      </c>
      <c r="Q19" s="15">
        <f ca="1">SUM('000300'!$K:$K)/$B16</f>
        <v>32.126525443242002</v>
      </c>
    </row>
    <row r="20" spans="1:17" x14ac:dyDescent="0.15">
      <c r="A20" s="8" t="s">
        <v>22</v>
      </c>
      <c r="B20" s="17">
        <v>0</v>
      </c>
    </row>
    <row r="21" spans="1:17" x14ac:dyDescent="0.15">
      <c r="A21" s="8" t="s">
        <v>23</v>
      </c>
      <c r="B21" s="30">
        <f>-B19</f>
        <v>-0.1</v>
      </c>
      <c r="D21" s="26"/>
      <c r="E21" s="27" t="s">
        <v>24</v>
      </c>
      <c r="F21" s="31">
        <v>10</v>
      </c>
      <c r="G21" s="31">
        <v>12</v>
      </c>
      <c r="H21" s="31">
        <v>14</v>
      </c>
      <c r="I21" s="31">
        <v>16</v>
      </c>
      <c r="J21" s="31">
        <v>18</v>
      </c>
      <c r="K21" s="31">
        <v>20</v>
      </c>
      <c r="L21" s="31">
        <v>22</v>
      </c>
      <c r="M21" s="31">
        <v>24</v>
      </c>
      <c r="N21" s="31">
        <v>26</v>
      </c>
    </row>
    <row r="22" spans="1:17" x14ac:dyDescent="0.15">
      <c r="A22" s="8"/>
      <c r="D22" s="28">
        <v>38716</v>
      </c>
      <c r="E22" s="25">
        <v>-6.1632956693071672E-2</v>
      </c>
      <c r="F22" s="25">
        <v>8.9326537647711479E-3</v>
      </c>
      <c r="G22" s="25">
        <v>2.2899333056755289E-2</v>
      </c>
      <c r="H22" s="25">
        <v>4.6386863874794404E-3</v>
      </c>
      <c r="I22" s="25">
        <v>3.0239345349381219E-2</v>
      </c>
      <c r="J22" s="12">
        <v>4.8275719092175207E-2</v>
      </c>
      <c r="K22" s="25">
        <v>4.6279974685218495E-2</v>
      </c>
      <c r="L22" s="25">
        <v>2.0696387888410328E-3</v>
      </c>
      <c r="M22" s="25">
        <v>-6.9854277200359638E-2</v>
      </c>
      <c r="N22" s="25">
        <v>-6.9854277200359638E-2</v>
      </c>
    </row>
    <row r="23" spans="1:17" x14ac:dyDescent="0.15">
      <c r="D23" s="28">
        <v>39080</v>
      </c>
      <c r="E23" s="25">
        <v>1.1338904065563233</v>
      </c>
      <c r="F23" s="25">
        <v>0.81324289153616136</v>
      </c>
      <c r="G23" s="25">
        <v>1.1658412937004203</v>
      </c>
      <c r="H23" s="25">
        <v>1.147647036481382</v>
      </c>
      <c r="I23" s="25">
        <v>1.1076075953827225</v>
      </c>
      <c r="J23" s="12">
        <v>1.2056721277402289</v>
      </c>
      <c r="K23" s="25">
        <v>1.1636090363688023</v>
      </c>
      <c r="L23" s="25">
        <v>1.1954775755942806</v>
      </c>
      <c r="M23" s="25">
        <v>1.0032960036380447</v>
      </c>
      <c r="N23" s="25">
        <v>0.92266452204290417</v>
      </c>
    </row>
    <row r="24" spans="1:17" x14ac:dyDescent="0.15">
      <c r="D24" s="28">
        <v>39444</v>
      </c>
      <c r="E24" s="25">
        <v>1.7007249432696749</v>
      </c>
      <c r="F24" s="12">
        <v>1.3058142198127851</v>
      </c>
      <c r="G24" s="25">
        <v>1.1569877267102431</v>
      </c>
      <c r="H24" s="25">
        <v>1.3411291587710172</v>
      </c>
      <c r="I24" s="25">
        <v>1.2682066100545328</v>
      </c>
      <c r="J24" s="25">
        <v>1.1685252569276359</v>
      </c>
      <c r="K24" s="25">
        <v>0.87870303945874517</v>
      </c>
      <c r="L24" s="25">
        <v>0.72639740924661855</v>
      </c>
      <c r="M24" s="25">
        <v>0.42228562929218194</v>
      </c>
      <c r="N24" s="25">
        <v>0.53373378166555341</v>
      </c>
    </row>
    <row r="25" spans="1:17" x14ac:dyDescent="0.15">
      <c r="D25" s="28">
        <v>39813</v>
      </c>
      <c r="E25" s="25">
        <v>-0.65887291059425379</v>
      </c>
      <c r="F25" s="25">
        <v>-0.16404529230427611</v>
      </c>
      <c r="G25" s="25">
        <v>-0.22421800141506865</v>
      </c>
      <c r="H25" s="25">
        <v>-5.7875320034951327E-3</v>
      </c>
      <c r="I25" s="25">
        <v>5.025802002438895E-2</v>
      </c>
      <c r="J25" s="12">
        <v>0.17287848735045075</v>
      </c>
      <c r="K25" s="25">
        <v>0.12299948805562266</v>
      </c>
      <c r="L25" s="25">
        <v>2.3370220753298865E-2</v>
      </c>
      <c r="M25" s="25">
        <v>5.850546003673962E-2</v>
      </c>
      <c r="N25" s="25">
        <v>0.10108684494091347</v>
      </c>
    </row>
    <row r="26" spans="1:17" x14ac:dyDescent="0.15">
      <c r="D26" s="28">
        <v>40178</v>
      </c>
      <c r="E26" s="25">
        <v>0.9406953299547709</v>
      </c>
      <c r="F26" s="25">
        <v>0.72756391039708657</v>
      </c>
      <c r="G26" s="25">
        <v>0.79592612260430462</v>
      </c>
      <c r="H26" s="25">
        <v>0.61575626326387778</v>
      </c>
      <c r="I26" s="25">
        <v>0.76475005347780112</v>
      </c>
      <c r="J26" s="25">
        <v>0.63251333693064926</v>
      </c>
      <c r="K26" s="25">
        <v>0.91010583380613652</v>
      </c>
      <c r="L26" s="25">
        <v>0.86531572747917895</v>
      </c>
      <c r="M26" s="25">
        <v>0.75119061526796105</v>
      </c>
      <c r="N26" s="12">
        <v>0.94153187209580258</v>
      </c>
    </row>
    <row r="27" spans="1:17" x14ac:dyDescent="0.15">
      <c r="D27" s="28">
        <v>40543</v>
      </c>
      <c r="E27" s="25">
        <v>-0.13823893613974392</v>
      </c>
      <c r="F27" s="25">
        <v>-0.15258845517618624</v>
      </c>
      <c r="G27" s="25">
        <v>-9.0078161098059106E-2</v>
      </c>
      <c r="H27" s="12">
        <v>4.5748145018125186E-3</v>
      </c>
      <c r="I27" s="25">
        <v>-0.11193606060934336</v>
      </c>
      <c r="J27" s="25">
        <v>-7.5349202078192068E-2</v>
      </c>
      <c r="K27" s="25">
        <v>-6.0673555612018037E-2</v>
      </c>
      <c r="L27" s="25">
        <v>-3.805320889116337E-2</v>
      </c>
      <c r="M27" s="25">
        <v>-6.7592407876108984E-2</v>
      </c>
      <c r="N27" s="25">
        <v>-7.8345025162087523E-2</v>
      </c>
    </row>
    <row r="28" spans="1:17" x14ac:dyDescent="0.15">
      <c r="D28" s="28">
        <v>40907</v>
      </c>
      <c r="E28" s="25">
        <v>-0.24449911210309383</v>
      </c>
      <c r="F28" s="25">
        <v>-0.13233923230831901</v>
      </c>
      <c r="G28" s="25">
        <v>-7.6519505631557072E-2</v>
      </c>
      <c r="H28" s="25">
        <v>-6.9907363901302477E-2</v>
      </c>
      <c r="I28" s="25">
        <v>-5.928283520347355E-2</v>
      </c>
      <c r="J28" s="12">
        <v>1.4058662101407382E-2</v>
      </c>
      <c r="K28" s="25">
        <v>-1.4274381076493148E-2</v>
      </c>
      <c r="L28" s="25">
        <v>1.0458061366953375E-2</v>
      </c>
      <c r="M28" s="25">
        <v>-5.4241325745159163E-2</v>
      </c>
      <c r="N28" s="25">
        <v>-5.3387241006136898E-2</v>
      </c>
    </row>
    <row r="29" spans="1:17" x14ac:dyDescent="0.15">
      <c r="D29" s="28">
        <v>41274</v>
      </c>
      <c r="E29" s="25">
        <v>7.1976607279172988E-2</v>
      </c>
      <c r="F29" s="25">
        <v>3.2085308945488666E-2</v>
      </c>
      <c r="G29" s="25">
        <v>3.7061401669468808E-2</v>
      </c>
      <c r="H29" s="25">
        <v>0.11313946033788191</v>
      </c>
      <c r="I29" s="25">
        <v>8.763957463279648E-2</v>
      </c>
      <c r="J29" s="12">
        <v>0.15740091423416391</v>
      </c>
      <c r="K29" s="25">
        <v>0.10116307276818692</v>
      </c>
      <c r="L29" s="25">
        <v>7.8324750028481827E-2</v>
      </c>
      <c r="M29" s="25">
        <v>7.7909626201690951E-2</v>
      </c>
      <c r="N29" s="25">
        <v>1.3293123107547267E-2</v>
      </c>
    </row>
    <row r="30" spans="1:17" x14ac:dyDescent="0.15">
      <c r="D30" s="28">
        <v>41639</v>
      </c>
      <c r="E30" s="25">
        <v>-7.9076747292360583E-2</v>
      </c>
      <c r="F30" s="25">
        <v>-9.8174900076200555E-2</v>
      </c>
      <c r="G30" s="25">
        <v>-9.1289564737202289E-2</v>
      </c>
      <c r="H30" s="25">
        <v>-4.0270280933044633E-3</v>
      </c>
      <c r="I30" s="25">
        <v>-9.4827685546045704E-2</v>
      </c>
      <c r="J30" s="25">
        <v>-0.10421158604142899</v>
      </c>
      <c r="K30" s="25">
        <v>-5.4961866482895472E-2</v>
      </c>
      <c r="L30" s="25">
        <v>-1.5770301011456267E-2</v>
      </c>
      <c r="M30" s="12">
        <v>2.9220622022483322E-3</v>
      </c>
      <c r="N30" s="25">
        <v>-7.4315758201802806E-2</v>
      </c>
    </row>
    <row r="31" spans="1:17" x14ac:dyDescent="0.15">
      <c r="D31" s="28">
        <v>42004</v>
      </c>
      <c r="E31" s="25">
        <v>0.51261462378932365</v>
      </c>
      <c r="F31" s="12">
        <v>0.36519772177096366</v>
      </c>
      <c r="G31" s="25">
        <v>0.3897201169551272</v>
      </c>
      <c r="H31" s="25">
        <v>0.29265936056614605</v>
      </c>
      <c r="I31" s="25">
        <v>0.26845384800758154</v>
      </c>
      <c r="J31" s="25">
        <v>0.28281320664845455</v>
      </c>
      <c r="K31" s="25">
        <v>0.26527929586324417</v>
      </c>
      <c r="L31" s="25">
        <v>0.27080728135925169</v>
      </c>
      <c r="M31" s="25">
        <v>0.27631772337742744</v>
      </c>
      <c r="N31" s="25">
        <v>0.33827268861462012</v>
      </c>
    </row>
    <row r="32" spans="1:17" x14ac:dyDescent="0.15">
      <c r="D32" s="28">
        <v>42369</v>
      </c>
      <c r="E32" s="25">
        <v>8.6215013328943435E-2</v>
      </c>
      <c r="F32" s="12">
        <v>0.24332757575398056</v>
      </c>
      <c r="G32" s="25">
        <v>0.14810460528505121</v>
      </c>
      <c r="H32" s="25">
        <v>3.5610062015816846E-2</v>
      </c>
      <c r="I32" s="25">
        <v>0.16754112776012287</v>
      </c>
      <c r="J32" s="25">
        <v>0.14343047919442165</v>
      </c>
      <c r="K32" s="25">
        <v>9.9265905350378603E-2</v>
      </c>
      <c r="L32" s="25">
        <v>7.4064737310860052E-2</v>
      </c>
      <c r="M32" s="25">
        <v>0.3113975931452897</v>
      </c>
      <c r="N32" s="25">
        <v>0.25067275030238534</v>
      </c>
    </row>
    <row r="33" spans="4:14" x14ac:dyDescent="0.15">
      <c r="D33" s="28">
        <v>42699</v>
      </c>
      <c r="E33" s="25">
        <v>-7.2019995213911558E-2</v>
      </c>
      <c r="F33" s="25">
        <v>-2.4575194553415169E-2</v>
      </c>
      <c r="G33" s="25">
        <v>1.2419812592203039E-2</v>
      </c>
      <c r="H33" s="25">
        <v>7.2348902575509744E-3</v>
      </c>
      <c r="I33" s="25">
        <v>2.5392163196652051E-2</v>
      </c>
      <c r="J33" s="12">
        <v>0.10399733477880724</v>
      </c>
      <c r="K33" s="25">
        <v>4.2649079554456737E-2</v>
      </c>
      <c r="L33" s="25">
        <v>3.5881011749333336E-2</v>
      </c>
      <c r="M33" s="25">
        <v>-2.6159362016569432E-2</v>
      </c>
      <c r="N33" s="25">
        <v>-6.1469873546278864E-2</v>
      </c>
    </row>
    <row r="34" spans="4:14" x14ac:dyDescent="0.15">
      <c r="D34" s="26" t="s">
        <v>25</v>
      </c>
      <c r="E34" s="25">
        <v>2.5084241425067355</v>
      </c>
      <c r="F34" s="25">
        <v>5.9026605045343441</v>
      </c>
      <c r="G34" s="25">
        <v>7.5166069486820728</v>
      </c>
      <c r="H34" s="25">
        <v>10.333654611307978</v>
      </c>
      <c r="I34" s="25">
        <v>10.401083555353635</v>
      </c>
      <c r="J34" s="12">
        <v>14.113394784715334</v>
      </c>
      <c r="K34" s="25">
        <v>11.747432360521818</v>
      </c>
      <c r="L34" s="25">
        <v>9.5751909985470487</v>
      </c>
      <c r="M34" s="25">
        <v>6.6335439292136176</v>
      </c>
      <c r="N34" s="25">
        <v>6.5378206398139405</v>
      </c>
    </row>
    <row r="35" spans="4:14" x14ac:dyDescent="0.15">
      <c r="D35" s="26" t="s">
        <v>26</v>
      </c>
      <c r="E35" s="25">
        <v>0.11133346249459719</v>
      </c>
      <c r="F35" s="25">
        <v>0.17641892837730477</v>
      </c>
      <c r="G35" s="25">
        <v>0.19739161885740741</v>
      </c>
      <c r="H35" s="25">
        <v>0.22651655086855427</v>
      </c>
      <c r="I35" s="25">
        <v>0.22712857678378584</v>
      </c>
      <c r="J35" s="12">
        <v>0.25656613529787986</v>
      </c>
      <c r="K35" s="25">
        <v>0.23870243750348452</v>
      </c>
      <c r="L35" s="25">
        <v>0.21939247869358036</v>
      </c>
      <c r="M35" s="25">
        <v>0.1864188172656509</v>
      </c>
      <c r="N35" s="25">
        <v>0.18516036508807687</v>
      </c>
    </row>
    <row r="36" spans="4:14" x14ac:dyDescent="0.15">
      <c r="D36" s="26" t="s">
        <v>27</v>
      </c>
      <c r="E36" s="25">
        <v>0.72303818144694754</v>
      </c>
      <c r="F36" s="25">
        <v>0.40997428566146599</v>
      </c>
      <c r="G36" s="25">
        <v>0.35871696705768819</v>
      </c>
      <c r="H36" s="25">
        <v>0.29566791865146114</v>
      </c>
      <c r="I36" s="25">
        <v>0.26604853218551705</v>
      </c>
      <c r="J36" s="12">
        <v>0.25894526126616524</v>
      </c>
      <c r="K36" s="25">
        <v>0.28948824891941027</v>
      </c>
      <c r="L36" s="25">
        <v>0.33188534810674963</v>
      </c>
      <c r="M36" s="25">
        <v>0.29248412382489464</v>
      </c>
      <c r="N36" s="25">
        <v>0.28479303642350828</v>
      </c>
    </row>
    <row r="37" spans="4:14" x14ac:dyDescent="0.15">
      <c r="D37" s="26" t="s">
        <v>28</v>
      </c>
      <c r="E37" s="29">
        <v>0.24437317685620011</v>
      </c>
      <c r="F37" s="29">
        <v>0.68623031074960017</v>
      </c>
      <c r="G37" s="29">
        <v>0.79216612035879597</v>
      </c>
      <c r="H37" s="29">
        <v>0.93611964128756742</v>
      </c>
      <c r="I37" s="29">
        <v>0.91261386527044341</v>
      </c>
      <c r="J37" s="15">
        <v>1.0509843579831366</v>
      </c>
      <c r="K37" s="29">
        <v>0.96504456139708938</v>
      </c>
      <c r="L37" s="29">
        <v>0.86220322167398367</v>
      </c>
      <c r="M37" s="29">
        <v>0.7000195608985581</v>
      </c>
      <c r="N37" s="29">
        <v>0.69416050332403789</v>
      </c>
    </row>
    <row r="38" spans="4:14" x14ac:dyDescent="0.15">
      <c r="D38" s="26" t="s">
        <v>29</v>
      </c>
      <c r="E38" s="26"/>
      <c r="F38" s="29">
        <v>42.050425972829842</v>
      </c>
      <c r="G38" s="29">
        <v>37.845383375546859</v>
      </c>
      <c r="H38" s="29">
        <v>34.48134929772047</v>
      </c>
      <c r="I38" s="29">
        <v>33.97674418604651</v>
      </c>
      <c r="J38" s="29">
        <v>32.126525443242002</v>
      </c>
      <c r="K38" s="15">
        <v>31.285516923785401</v>
      </c>
      <c r="L38" s="29">
        <v>31.621920331568042</v>
      </c>
      <c r="M38" s="29">
        <v>31.958323739350682</v>
      </c>
      <c r="N38" s="29">
        <v>31.958323739350682</v>
      </c>
    </row>
    <row r="39" spans="4:14" x14ac:dyDescent="0.15">
      <c r="D39" s="35" t="s">
        <v>30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</row>
    <row r="41" spans="4:14" x14ac:dyDescent="0.15">
      <c r="D41" s="26"/>
      <c r="E41" s="27" t="s">
        <v>24</v>
      </c>
      <c r="F41" s="33">
        <v>0.05</v>
      </c>
      <c r="G41" s="33">
        <v>0.06</v>
      </c>
      <c r="H41" s="33">
        <v>7.0000000000000007E-2</v>
      </c>
      <c r="I41" s="33">
        <v>0.08</v>
      </c>
      <c r="J41" s="33">
        <v>0.09</v>
      </c>
      <c r="K41" s="33">
        <v>0.1</v>
      </c>
      <c r="L41" s="33">
        <v>0.11</v>
      </c>
      <c r="M41" s="33">
        <v>0.12</v>
      </c>
      <c r="N41" s="33">
        <v>0.13</v>
      </c>
    </row>
    <row r="42" spans="4:14" x14ac:dyDescent="0.15">
      <c r="D42" s="28">
        <v>38716</v>
      </c>
      <c r="E42" s="25">
        <v>-6.1632956693071672E-2</v>
      </c>
      <c r="F42" s="12">
        <v>0.10373676565170853</v>
      </c>
      <c r="G42" s="25">
        <v>6.0049970658269336E-2</v>
      </c>
      <c r="H42" s="25">
        <v>4.8275719092175207E-2</v>
      </c>
      <c r="I42" s="25">
        <v>4.8275719092175207E-2</v>
      </c>
      <c r="J42" s="25">
        <v>4.8275719092175207E-2</v>
      </c>
      <c r="K42" s="25">
        <v>4.8275719092175207E-2</v>
      </c>
      <c r="L42" s="25">
        <v>4.8275719092175207E-2</v>
      </c>
      <c r="M42" s="25">
        <v>4.8275719092175207E-2</v>
      </c>
      <c r="N42" s="25">
        <v>4.8275719092175207E-2</v>
      </c>
    </row>
    <row r="43" spans="4:14" x14ac:dyDescent="0.15">
      <c r="D43" s="28">
        <v>39080</v>
      </c>
      <c r="E43" s="25">
        <v>1.1338904065563233</v>
      </c>
      <c r="F43" s="25">
        <v>0.66664840512268175</v>
      </c>
      <c r="G43" s="25">
        <v>0.806940782408053</v>
      </c>
      <c r="H43" s="25">
        <v>0.99496550768602621</v>
      </c>
      <c r="I43" s="25">
        <v>1.0095704398428147</v>
      </c>
      <c r="J43" s="25">
        <v>1.1375035244073231</v>
      </c>
      <c r="K43" s="25">
        <v>1.2056721277402289</v>
      </c>
      <c r="L43" s="25">
        <v>1.2103595297484357</v>
      </c>
      <c r="M43" s="12">
        <v>1.2176491846548627</v>
      </c>
      <c r="N43" s="12">
        <v>1.2176491846548627</v>
      </c>
    </row>
    <row r="44" spans="4:14" x14ac:dyDescent="0.15">
      <c r="D44" s="28">
        <v>39444</v>
      </c>
      <c r="E44" s="25">
        <v>1.7007249432696749</v>
      </c>
      <c r="F44" s="25">
        <v>0.44967643469109464</v>
      </c>
      <c r="G44" s="25">
        <v>0.52733573548289381</v>
      </c>
      <c r="H44" s="25">
        <v>0.82504371384580422</v>
      </c>
      <c r="I44" s="25">
        <v>1.0302124108054378</v>
      </c>
      <c r="J44" s="25">
        <v>1.0453857185969357</v>
      </c>
      <c r="K44" s="25">
        <v>1.1685252569276359</v>
      </c>
      <c r="L44" s="25">
        <v>1.1860189172763973</v>
      </c>
      <c r="M44" s="25">
        <v>1.1485724504304913</v>
      </c>
      <c r="N44" s="12">
        <v>1.2268053493510847</v>
      </c>
    </row>
    <row r="45" spans="4:14" x14ac:dyDescent="0.15">
      <c r="D45" s="28">
        <v>39813</v>
      </c>
      <c r="E45" s="25">
        <v>-0.65887291059425379</v>
      </c>
      <c r="F45" s="25">
        <v>-0.48544946751468165</v>
      </c>
      <c r="G45" s="25">
        <v>-0.30947729234297694</v>
      </c>
      <c r="H45" s="25">
        <v>-0.19106572448817494</v>
      </c>
      <c r="I45" s="25">
        <v>4.217984003387687E-2</v>
      </c>
      <c r="J45" s="25">
        <v>5.0662239673128884E-2</v>
      </c>
      <c r="K45" s="12">
        <v>0.17287848735045075</v>
      </c>
      <c r="L45" s="25">
        <v>2.7060940095446684E-2</v>
      </c>
      <c r="M45" s="25">
        <v>-5.0742355152295082E-2</v>
      </c>
      <c r="N45" s="25">
        <v>-1.733834240682075E-3</v>
      </c>
    </row>
    <row r="46" spans="4:14" x14ac:dyDescent="0.15">
      <c r="D46" s="28">
        <v>40178</v>
      </c>
      <c r="E46" s="25">
        <v>0.9406953299547709</v>
      </c>
      <c r="F46" s="25">
        <v>0.63784046106675274</v>
      </c>
      <c r="G46" s="25">
        <v>0.80599324981388776</v>
      </c>
      <c r="H46" s="25">
        <v>0.68993508817964688</v>
      </c>
      <c r="I46" s="25">
        <v>0.7456917785752466</v>
      </c>
      <c r="J46" s="12">
        <v>0.85589619931302074</v>
      </c>
      <c r="K46" s="25">
        <v>0.63251333693064926</v>
      </c>
      <c r="L46" s="25">
        <v>0.70213650745531253</v>
      </c>
      <c r="M46" s="25">
        <v>0.75208752417640579</v>
      </c>
      <c r="N46" s="25">
        <v>0.80697345781686058</v>
      </c>
    </row>
    <row r="47" spans="4:14" x14ac:dyDescent="0.15">
      <c r="D47" s="28">
        <v>40543</v>
      </c>
      <c r="E47" s="25">
        <v>-0.13823893613974392</v>
      </c>
      <c r="F47" s="25">
        <v>-0.20490409821374911</v>
      </c>
      <c r="G47" s="25">
        <v>-7.8860047359918695E-2</v>
      </c>
      <c r="H47" s="25">
        <v>-0.11521916155084788</v>
      </c>
      <c r="I47" s="25">
        <v>-0.13588906679619051</v>
      </c>
      <c r="J47" s="12">
        <v>-7.7221273386867129E-2</v>
      </c>
      <c r="K47" s="25">
        <v>-7.5349202078192068E-2</v>
      </c>
      <c r="L47" s="25">
        <v>-9.220869081146299E-2</v>
      </c>
      <c r="M47" s="25">
        <v>-9.241240290206143E-2</v>
      </c>
      <c r="N47" s="25">
        <v>-9.2412402902061541E-2</v>
      </c>
    </row>
    <row r="48" spans="4:14" x14ac:dyDescent="0.15">
      <c r="D48" s="28">
        <v>40907</v>
      </c>
      <c r="E48" s="25">
        <v>-0.24449911210309383</v>
      </c>
      <c r="F48" s="25">
        <v>4.5081014448132395E-2</v>
      </c>
      <c r="G48" s="12">
        <v>4.7477843383975316E-2</v>
      </c>
      <c r="H48" s="25">
        <v>3.702324495679421E-2</v>
      </c>
      <c r="I48" s="25">
        <v>1.4058662101406938E-2</v>
      </c>
      <c r="J48" s="25">
        <v>1.4058662101406494E-2</v>
      </c>
      <c r="K48" s="25">
        <v>1.4058662101407382E-2</v>
      </c>
      <c r="L48" s="25">
        <v>1.4058662101406938E-2</v>
      </c>
      <c r="M48" s="25">
        <v>1.4058662101406716E-2</v>
      </c>
      <c r="N48" s="25">
        <v>1.405866210140605E-2</v>
      </c>
    </row>
    <row r="49" spans="4:14" x14ac:dyDescent="0.15">
      <c r="D49" s="28">
        <v>41274</v>
      </c>
      <c r="E49" s="25">
        <v>7.1976607279172988E-2</v>
      </c>
      <c r="F49" s="25">
        <v>0.1051042291299582</v>
      </c>
      <c r="G49" s="25">
        <v>0.15132198603030678</v>
      </c>
      <c r="H49" s="25">
        <v>0.14709417776724831</v>
      </c>
      <c r="I49" s="12">
        <v>0.1574009142341648</v>
      </c>
      <c r="J49" s="12">
        <v>0.1574009142341648</v>
      </c>
      <c r="K49" s="12">
        <v>0.15740091423416391</v>
      </c>
      <c r="L49" s="12">
        <v>0.15740091423416414</v>
      </c>
      <c r="M49" s="12">
        <v>0.15740091423416436</v>
      </c>
      <c r="N49" s="12">
        <v>0.15740091423416414</v>
      </c>
    </row>
    <row r="50" spans="4:14" x14ac:dyDescent="0.15">
      <c r="D50" s="28">
        <v>41639</v>
      </c>
      <c r="E50" s="25">
        <v>-7.9076747292360583E-2</v>
      </c>
      <c r="F50" s="25">
        <v>-0.16642863362243965</v>
      </c>
      <c r="G50" s="25">
        <v>-0.1418933322403243</v>
      </c>
      <c r="H50" s="25">
        <v>-0.15736517960652141</v>
      </c>
      <c r="I50" s="12">
        <v>-0.10421158604142844</v>
      </c>
      <c r="J50" s="12">
        <v>-0.10421158604142755</v>
      </c>
      <c r="K50" s="12">
        <v>-0.10421158604142899</v>
      </c>
      <c r="L50" s="25">
        <v>-0.11737584612368701</v>
      </c>
      <c r="M50" s="25">
        <v>-0.11854817355216118</v>
      </c>
      <c r="N50" s="25">
        <v>-0.11619130695116309</v>
      </c>
    </row>
    <row r="51" spans="4:14" x14ac:dyDescent="0.15">
      <c r="D51" s="28">
        <v>42004</v>
      </c>
      <c r="E51" s="25">
        <v>0.51261462378932365</v>
      </c>
      <c r="F51" s="25">
        <v>0.16012234958247817</v>
      </c>
      <c r="G51" s="25">
        <v>0.19578497914210824</v>
      </c>
      <c r="H51" s="25">
        <v>0.2077456182220021</v>
      </c>
      <c r="I51" s="25">
        <v>0.25234527253397965</v>
      </c>
      <c r="J51" s="25">
        <v>0.23148170514735189</v>
      </c>
      <c r="K51" s="25">
        <v>0.28281320664845455</v>
      </c>
      <c r="L51" s="25">
        <v>0.33444469191733739</v>
      </c>
      <c r="M51" s="12">
        <v>0.44577810051609257</v>
      </c>
      <c r="N51" s="12">
        <v>0.44577810051609257</v>
      </c>
    </row>
    <row r="52" spans="4:14" x14ac:dyDescent="0.15">
      <c r="D52" s="28">
        <v>42369</v>
      </c>
      <c r="E52" s="25">
        <v>8.6215013328943435E-2</v>
      </c>
      <c r="F52" s="25">
        <v>-0.16222854625661509</v>
      </c>
      <c r="G52" s="25">
        <v>-8.4531171698052909E-2</v>
      </c>
      <c r="H52" s="25">
        <v>-2.0473539875298097E-2</v>
      </c>
      <c r="I52" s="12">
        <v>0.16457186718156902</v>
      </c>
      <c r="J52" s="25">
        <v>0.15446378067195399</v>
      </c>
      <c r="K52" s="25">
        <v>0.14343047919442165</v>
      </c>
      <c r="L52" s="25">
        <v>0.13519407353149648</v>
      </c>
      <c r="M52" s="25">
        <v>0.13519407353149493</v>
      </c>
      <c r="N52" s="25">
        <v>7.7438653476039621E-2</v>
      </c>
    </row>
    <row r="53" spans="4:14" x14ac:dyDescent="0.15">
      <c r="D53" s="28">
        <v>42699</v>
      </c>
      <c r="E53" s="25">
        <v>-7.2019995213911558E-2</v>
      </c>
      <c r="F53" s="25">
        <v>-7.4456773455013225E-2</v>
      </c>
      <c r="G53" s="25">
        <v>-1.201843379904366E-2</v>
      </c>
      <c r="H53" s="25">
        <v>-1.9037736145695039E-3</v>
      </c>
      <c r="I53" s="25">
        <v>-4.6896681977859345E-3</v>
      </c>
      <c r="J53" s="25">
        <v>6.5062429967047919E-2</v>
      </c>
      <c r="K53" s="12">
        <v>0.10399733477880724</v>
      </c>
      <c r="L53" s="25">
        <v>3.8740951638124743E-2</v>
      </c>
      <c r="M53" s="25">
        <v>3.3305252965661225E-2</v>
      </c>
      <c r="N53" s="25">
        <v>4.9137158564402927E-3</v>
      </c>
    </row>
    <row r="54" spans="4:14" x14ac:dyDescent="0.15">
      <c r="D54" s="26" t="s">
        <v>25</v>
      </c>
      <c r="E54" s="25">
        <v>2.5084241425067355</v>
      </c>
      <c r="F54" s="25">
        <v>0.54746832278248592</v>
      </c>
      <c r="G54" s="25">
        <v>2.7614292293427605</v>
      </c>
      <c r="H54" s="25">
        <v>4.4637923141843663</v>
      </c>
      <c r="I54" s="25">
        <v>9.2612720503349912</v>
      </c>
      <c r="J54" s="25">
        <v>12.128274497844858</v>
      </c>
      <c r="K54" s="12">
        <v>14.113394784715334</v>
      </c>
      <c r="L54" s="25">
        <v>12.102966742427784</v>
      </c>
      <c r="M54" s="25">
        <v>12.22795485345527</v>
      </c>
      <c r="N54" s="25">
        <v>12.761489467393854</v>
      </c>
    </row>
    <row r="55" spans="4:14" x14ac:dyDescent="0.15">
      <c r="D55" s="26" t="s">
        <v>26</v>
      </c>
      <c r="E55" s="25">
        <v>0.11133346249459719</v>
      </c>
      <c r="F55" s="25">
        <v>3.7402647991552573E-2</v>
      </c>
      <c r="G55" s="25">
        <v>0.11786064972843091</v>
      </c>
      <c r="H55" s="25">
        <v>0.15351670717010002</v>
      </c>
      <c r="I55" s="25">
        <v>0.21630609371432241</v>
      </c>
      <c r="J55" s="25">
        <v>0.241773009180279</v>
      </c>
      <c r="K55" s="12">
        <v>0.25656613529787986</v>
      </c>
      <c r="L55" s="25">
        <v>0.24157151046083425</v>
      </c>
      <c r="M55" s="25">
        <v>0.24256321299766137</v>
      </c>
      <c r="N55" s="25">
        <v>0.24670222268099251</v>
      </c>
    </row>
    <row r="56" spans="4:14" x14ac:dyDescent="0.15">
      <c r="D56" s="26" t="s">
        <v>27</v>
      </c>
      <c r="E56" s="25">
        <v>0.72303818144694754</v>
      </c>
      <c r="F56" s="25">
        <v>0.52838689400428485</v>
      </c>
      <c r="G56" s="25">
        <v>0.44398756514581661</v>
      </c>
      <c r="H56" s="25">
        <v>0.40705530236288245</v>
      </c>
      <c r="I56" s="25">
        <v>0.33475621469490147</v>
      </c>
      <c r="J56" s="25">
        <v>0.27098235183189778</v>
      </c>
      <c r="K56" s="12">
        <v>0.25894526126616524</v>
      </c>
      <c r="L56" s="25">
        <v>0.26983559782764321</v>
      </c>
      <c r="M56" s="25">
        <v>0.27517942662524364</v>
      </c>
      <c r="N56" s="25">
        <v>0.2935047865455932</v>
      </c>
    </row>
    <row r="57" spans="4:14" x14ac:dyDescent="0.15">
      <c r="D57" s="26" t="s">
        <v>28</v>
      </c>
      <c r="E57" s="29">
        <v>0.24437317685620011</v>
      </c>
      <c r="F57" s="29">
        <v>-1.2164946541586815E-2</v>
      </c>
      <c r="G57" s="29">
        <v>0.37068028284568871</v>
      </c>
      <c r="H57" s="29">
        <v>0.53948374537539201</v>
      </c>
      <c r="I57" s="29">
        <v>0.84985875068046768</v>
      </c>
      <c r="J57" s="29">
        <v>0.98121469115331883</v>
      </c>
      <c r="K57" s="15">
        <v>1.0509843579831366</v>
      </c>
      <c r="L57" s="29">
        <v>0.97410151879917006</v>
      </c>
      <c r="M57" s="29">
        <v>0.99721689275600112</v>
      </c>
      <c r="N57" s="29">
        <v>1.0250040466077761</v>
      </c>
    </row>
    <row r="58" spans="4:14" x14ac:dyDescent="0.15">
      <c r="D58" s="26" t="s">
        <v>29</v>
      </c>
      <c r="E58" s="26"/>
      <c r="F58" s="29">
        <v>46.255468570112825</v>
      </c>
      <c r="G58" s="29">
        <v>43.227837900069076</v>
      </c>
      <c r="H58" s="29">
        <v>38.686391895003453</v>
      </c>
      <c r="I58" s="29">
        <v>35.658761224959704</v>
      </c>
      <c r="J58" s="29">
        <v>34.64955100161179</v>
      </c>
      <c r="K58" s="29">
        <v>32.126525443242002</v>
      </c>
      <c r="L58" s="29">
        <v>30.780911812111444</v>
      </c>
      <c r="M58" s="29">
        <v>28.594289661524293</v>
      </c>
      <c r="N58" s="15">
        <v>27.416877734285059</v>
      </c>
    </row>
    <row r="59" spans="4:14" x14ac:dyDescent="0.15">
      <c r="D59" s="35" t="s">
        <v>31</v>
      </c>
      <c r="E59" s="35"/>
      <c r="F59" s="35"/>
      <c r="G59" s="35"/>
      <c r="H59" s="35"/>
      <c r="I59" s="35"/>
      <c r="J59" s="35"/>
      <c r="K59" s="35"/>
      <c r="L59" s="35"/>
      <c r="M59" s="35"/>
      <c r="N59" s="35"/>
    </row>
  </sheetData>
  <mergeCells count="2">
    <mergeCell ref="D39:N39"/>
    <mergeCell ref="D59:N59"/>
  </mergeCells>
  <phoneticPr fontId="1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20" sqref="D20"/>
    </sheetView>
  </sheetViews>
  <sheetFormatPr defaultRowHeight="13.5" x14ac:dyDescent="0.15"/>
  <cols>
    <col min="4" max="4" width="13.125" customWidth="1"/>
  </cols>
  <sheetData>
    <row r="1" spans="1:4" x14ac:dyDescent="0.15">
      <c r="A1" s="34" t="s">
        <v>32</v>
      </c>
      <c r="B1" s="34" t="s">
        <v>33</v>
      </c>
      <c r="C1" s="34" t="s">
        <v>34</v>
      </c>
      <c r="D1" s="34"/>
    </row>
    <row r="2" spans="1:4" x14ac:dyDescent="0.15">
      <c r="A2" s="34"/>
      <c r="B2" s="34"/>
      <c r="C2" s="34"/>
      <c r="D2" s="34"/>
    </row>
    <row r="3" spans="1:4" x14ac:dyDescent="0.15">
      <c r="A3" s="34" t="s">
        <v>35</v>
      </c>
      <c r="B3" s="34" t="s">
        <v>36</v>
      </c>
      <c r="C3" s="34" t="s">
        <v>37</v>
      </c>
      <c r="D3" s="34"/>
    </row>
    <row r="4" spans="1:4" x14ac:dyDescent="0.15">
      <c r="A4" s="34"/>
      <c r="B4" s="34"/>
      <c r="C4" s="34"/>
      <c r="D4" s="36" t="s">
        <v>38</v>
      </c>
    </row>
    <row r="5" spans="1:4" x14ac:dyDescent="0.15">
      <c r="A5" s="34"/>
      <c r="B5" s="34"/>
      <c r="C5" s="34"/>
      <c r="D5" s="36"/>
    </row>
    <row r="6" spans="1:4" x14ac:dyDescent="0.15">
      <c r="A6" s="34" t="s">
        <v>39</v>
      </c>
      <c r="B6" s="34" t="s">
        <v>40</v>
      </c>
      <c r="C6" s="34" t="s">
        <v>41</v>
      </c>
      <c r="D6" s="34"/>
    </row>
    <row r="7" spans="1:4" x14ac:dyDescent="0.15">
      <c r="A7" s="34"/>
      <c r="B7" s="34"/>
      <c r="C7" s="34"/>
      <c r="D7" s="36" t="s">
        <v>42</v>
      </c>
    </row>
    <row r="8" spans="1:4" x14ac:dyDescent="0.15">
      <c r="A8" s="34"/>
      <c r="B8" s="34"/>
      <c r="C8" s="34"/>
      <c r="D8" s="36"/>
    </row>
    <row r="9" spans="1:4" x14ac:dyDescent="0.15">
      <c r="A9" s="34" t="s">
        <v>43</v>
      </c>
      <c r="B9" s="34" t="s">
        <v>44</v>
      </c>
      <c r="C9" s="34" t="s">
        <v>37</v>
      </c>
      <c r="D9" s="34"/>
    </row>
    <row r="10" spans="1:4" x14ac:dyDescent="0.15">
      <c r="A10" s="34"/>
      <c r="B10" s="34"/>
      <c r="C10" s="34"/>
      <c r="D10" s="36" t="s">
        <v>45</v>
      </c>
    </row>
    <row r="11" spans="1:4" x14ac:dyDescent="0.15">
      <c r="A11" s="34"/>
      <c r="B11" s="34"/>
      <c r="C11" s="34"/>
      <c r="D11" s="36"/>
    </row>
    <row r="12" spans="1:4" x14ac:dyDescent="0.15">
      <c r="A12" s="34" t="s">
        <v>46</v>
      </c>
      <c r="B12" s="34" t="s">
        <v>47</v>
      </c>
      <c r="C12" s="34" t="s">
        <v>41</v>
      </c>
      <c r="D12" s="34"/>
    </row>
  </sheetData>
  <mergeCells count="3">
    <mergeCell ref="D4:D5"/>
    <mergeCell ref="D7:D8"/>
    <mergeCell ref="D10:D11"/>
  </mergeCells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000300</vt:lpstr>
      <vt:lpstr>计算结果</vt:lpstr>
      <vt:lpstr>三线四区域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2017-02-15T10:19:11Z</dcterms:modified>
</cp:coreProperties>
</file>